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autoCompressPictures="0"/>
  <mc:AlternateContent xmlns:mc="http://schemas.openxmlformats.org/markup-compatibility/2006">
    <mc:Choice Requires="x15">
      <x15ac:absPath xmlns:x15ac="http://schemas.microsoft.com/office/spreadsheetml/2010/11/ac" url="https://westpacgroup.sharepoint.com/sites/O365-UG-032655-FY23Reporting-CoreTeam/Shared Documents/FY23 Reporting - Core Team/FY Disclosures/Datasheet/"/>
    </mc:Choice>
  </mc:AlternateContent>
  <xr:revisionPtr revIDLastSave="1130" documentId="8_{6346459C-3BA8-49BF-BDF4-7B353ABB5B61}" xr6:coauthVersionLast="47" xr6:coauthVersionMax="47" xr10:uidLastSave="{EF549C62-00E9-4E97-BCC3-E5C67D5A198B}"/>
  <bookViews>
    <workbookView xWindow="24308" yWindow="-16477" windowWidth="28995" windowHeight="15674" tabRatio="875" activeTab="17" xr2:uid="{00000000-000D-0000-FFFF-FFFF00000000}"/>
  </bookViews>
  <sheets>
    <sheet name="COVER" sheetId="28" r:id="rId1"/>
    <sheet name="HOME" sheetId="18" r:id="rId2"/>
    <sheet name="REFERENCES" sheetId="12" r:id="rId3"/>
    <sheet name="SUSTAINABILITY STRATEGY" sheetId="20" r:id="rId4"/>
    <sheet name="RAP" sheetId="24" r:id="rId5"/>
    <sheet name="CUSTOMERS" sheetId="2" r:id="rId6"/>
    <sheet name="EMPLOYEES" sheetId="3" r:id="rId7"/>
    <sheet name="ENVIRONMENT" sheetId="16" r:id="rId8"/>
    <sheet name="SUPPLIERS" sheetId="6" r:id="rId9"/>
    <sheet name="LENDING" sheetId="29" r:id="rId10"/>
    <sheet name="NATURAL CAPITAL" sheetId="32" r:id="rId11"/>
    <sheet name="ECONOMIC &amp; SOCIAL" sheetId="7" r:id="rId12"/>
    <sheet name="GLOSSARY" sheetId="13" r:id="rId13"/>
    <sheet name="GRI" sheetId="25" r:id="rId14"/>
    <sheet name="SASB" sheetId="26" r:id="rId15"/>
    <sheet name="TCFD" sheetId="27" r:id="rId16"/>
    <sheet name="PRB" sheetId="30" r:id="rId17"/>
    <sheet name="UNGP" sheetId="31" r:id="rId18"/>
  </sheets>
  <externalReferences>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s>
  <definedNames>
    <definedName name="_10082" localSheetId="0">#REF!</definedName>
    <definedName name="_10082" localSheetId="7">#REF!</definedName>
    <definedName name="_10082" localSheetId="9">#REF!</definedName>
    <definedName name="_10082" localSheetId="15">#REF!</definedName>
    <definedName name="_10082">#REF!</definedName>
    <definedName name="_10099" localSheetId="7">#REF!</definedName>
    <definedName name="_10099">#REF!</definedName>
    <definedName name="_Fill" localSheetId="7" hidden="1">#REF!</definedName>
    <definedName name="_Fill" hidden="1">#REF!</definedName>
    <definedName name="_xlnm._FilterDatabase" localSheetId="5" hidden="1">CUSTOMERS!#REF!</definedName>
    <definedName name="_xlnm._FilterDatabase" localSheetId="11" hidden="1">'ECONOMIC &amp; SOCIAL'!#REF!</definedName>
    <definedName name="_xlnm._FilterDatabase" localSheetId="12" hidden="1">GLOSSARY!$A$8:$C$117</definedName>
    <definedName name="_xlnm._FilterDatabase" localSheetId="13" hidden="1">GRI!$A$15:$E$140</definedName>
    <definedName name="_Hlk116405043" localSheetId="12">GLOSSARY!$C$80</definedName>
    <definedName name="AcSo">[1]AcSo!$H$4:$I1116</definedName>
    <definedName name="ActivityContexts">[1]Factors!$G$323:$K$392</definedName>
    <definedName name="ActivityDataUncert">[1]Factors!$U$26:$V$47</definedName>
    <definedName name="ActivitySerial">[1]AcSo!$Q$61:$R$203</definedName>
    <definedName name="ActivityUnits">[1]Factors!$G$249:$K$317</definedName>
    <definedName name="Actual_ID" localSheetId="0">#REF!</definedName>
    <definedName name="Actual_ID" localSheetId="7">#REF!</definedName>
    <definedName name="Actual_ID" localSheetId="9">#REF!</definedName>
    <definedName name="Actual_ID" localSheetId="15">#REF!</definedName>
    <definedName name="Actual_ID">#REF!</definedName>
    <definedName name="Address" localSheetId="7">#REF!</definedName>
    <definedName name="Address">#REF!</definedName>
    <definedName name="AP_air_summary" localSheetId="7">#REF!</definedName>
    <definedName name="AP_air_summary">#REF!</definedName>
    <definedName name="AP_Calcs_Lookup">#REF!</definedName>
    <definedName name="AP_Composition_Lookup">'[2]Inputs - AP'!$E$15:$L$405</definedName>
    <definedName name="AP_description" localSheetId="0">#REF!</definedName>
    <definedName name="AP_description" localSheetId="7">#REF!</definedName>
    <definedName name="AP_description" localSheetId="9">#REF!</definedName>
    <definedName name="AP_description" localSheetId="15">#REF!</definedName>
    <definedName name="AP_description">#REF!</definedName>
    <definedName name="AP_gCO2item" localSheetId="7">#REF!</definedName>
    <definedName name="AP_gCO2item">#REF!</definedName>
    <definedName name="AP_materials_summary" localSheetId="7">#REF!</definedName>
    <definedName name="AP_materials_summary">#REF!</definedName>
    <definedName name="AP_rail_summary">#REF!</definedName>
    <definedName name="AP_road_summary">#REF!</definedName>
    <definedName name="AP_SalesCat">#REF!</definedName>
    <definedName name="AP_sea_summary">#REF!</definedName>
    <definedName name="AP_utilities_summary">#REF!</definedName>
    <definedName name="APDMemissions">#REF!</definedName>
    <definedName name="APgCO2gram">#REF!</definedName>
    <definedName name="APlookup_aveweight">'[2]Inputs - AP'!$I$396</definedName>
    <definedName name="APlookup_code" localSheetId="0">#REF!</definedName>
    <definedName name="APlookup_code" localSheetId="7">#REF!</definedName>
    <definedName name="APlookup_code" localSheetId="9">#REF!</definedName>
    <definedName name="APlookup_code" localSheetId="15">#REF!</definedName>
    <definedName name="APlookup_code">#REF!</definedName>
    <definedName name="APlookup_description" localSheetId="7">#REF!</definedName>
    <definedName name="APlookup_description">#REF!</definedName>
    <definedName name="APlookup_IPC" localSheetId="7">#REF!</definedName>
    <definedName name="APlookup_IPC">#REF!</definedName>
    <definedName name="APlookup_package">'[2]Inputs - AP'!$L$396</definedName>
    <definedName name="APlookup_Vol">'[2]Inputs - AP'!$H$396</definedName>
    <definedName name="APlookup_weight">'[2]Inputs - AP'!$J$396</definedName>
    <definedName name="Codes_list">'[2]Dropdown lists'!#REF!</definedName>
    <definedName name="col_air_contractor">'[2]Inputs - AP'!$AE$396</definedName>
    <definedName name="col_elec">'[2]Inputs - AP'!$O$396</definedName>
    <definedName name="col_gas">'[2]Inputs - AP'!$P$396</definedName>
    <definedName name="col_linehaul">'[2]Inputs - AP'!$W$396</definedName>
    <definedName name="col_linehaul_contractor">'[2]Inputs - AP'!$AB$396</definedName>
    <definedName name="col_moto">'[2]Inputs - AP'!$S$396</definedName>
    <definedName name="col_moto_contractor">'[2]Inputs - AP'!$Y$396</definedName>
    <definedName name="col_rail_contractor">'[2]Inputs - AP'!$AC$396</definedName>
    <definedName name="col_sea_contractor">'[2]Inputs - AP'!$AD$396</definedName>
    <definedName name="col_sedan">'[2]Inputs - AP'!$T$396</definedName>
    <definedName name="col_ST_air" localSheetId="0">#REF!</definedName>
    <definedName name="col_ST_air" localSheetId="7">#REF!</definedName>
    <definedName name="col_ST_air" localSheetId="9">#REF!</definedName>
    <definedName name="col_ST_air" localSheetId="15">#REF!</definedName>
    <definedName name="col_ST_air">#REF!</definedName>
    <definedName name="col_ST_CO2item" localSheetId="7">#REF!</definedName>
    <definedName name="col_ST_CO2item">#REF!</definedName>
    <definedName name="col_ST_materials" localSheetId="7">#REF!</definedName>
    <definedName name="col_ST_materials">#REF!</definedName>
    <definedName name="col_ST_road">#REF!</definedName>
    <definedName name="col_ST_utilities">#REF!</definedName>
    <definedName name="col_trucks">'[2]Inputs - AP'!$V$396</definedName>
    <definedName name="col_trucks_contractor">'[2]Inputs - AP'!$AA$396</definedName>
    <definedName name="col_vans">'[2]Inputs - AP'!$U$396</definedName>
    <definedName name="col_vans_contractor">'[2]Inputs - AP'!$Z$396</definedName>
    <definedName name="col_water">'[2]Inputs - AP'!$Q$396</definedName>
    <definedName name="_xlnm.Criteria">[1]Factors!$T$7:$T$10</definedName>
    <definedName name="Cust_Current_Period_MonthA" hidden="1">[3]References!$I$3</definedName>
    <definedName name="Cust_Current_Period_MonthB" hidden="1">[3]References!$I$4</definedName>
    <definedName name="Cust_Current_Period_MonthC" hidden="1">[3]References!$I$5</definedName>
    <definedName name="Cust_date_format" hidden="1">"DMY"</definedName>
    <definedName name="Cust_M01" hidden="1">[3]References!$E$3</definedName>
    <definedName name="Cust_M02" hidden="1">[3]References!$E$4</definedName>
    <definedName name="Cust_M03" hidden="1">[3]References!$E$5</definedName>
    <definedName name="Cust_M04" hidden="1">[3]References!$E$6</definedName>
    <definedName name="Cust_M05" hidden="1">[3]References!$E$7</definedName>
    <definedName name="Cust_M06" hidden="1">[3]References!$E$8</definedName>
    <definedName name="Cust_M07" hidden="1">[3]References!$E$9</definedName>
    <definedName name="Cust_M08" hidden="1">[3]References!$E$10</definedName>
    <definedName name="Cust_M09" hidden="1">[3]References!$E$11</definedName>
    <definedName name="Cust_M10" hidden="1">[3]References!$E$12</definedName>
    <definedName name="Cust_M11" hidden="1">[3]References!$E$13</definedName>
    <definedName name="Cust_M12" hidden="1">[3]References!$E$14</definedName>
    <definedName name="Cust_M13" hidden="1">[3]References!$G$3</definedName>
    <definedName name="Cust_M13_YTD" hidden="1">[3]References!$E$19</definedName>
    <definedName name="Cust_M14" hidden="1">[3]References!$G$4</definedName>
    <definedName name="Cust_M14_YTD" hidden="1">[3]References!$E$20</definedName>
    <definedName name="Cust_M15" hidden="1">[3]References!$G$5</definedName>
    <definedName name="Cust_M15_YTD" hidden="1">[3]References!$E$21</definedName>
    <definedName name="Cust_M16" hidden="1">[3]References!$G$6</definedName>
    <definedName name="Cust_M16_YTD" hidden="1">[3]References!$E$22</definedName>
    <definedName name="Cust_M17" hidden="1">[3]References!$G$7</definedName>
    <definedName name="Cust_M17_YTD" hidden="1">[3]References!$E$23</definedName>
    <definedName name="Cust_M18" hidden="1">[3]References!$G$8</definedName>
    <definedName name="Cust_M18_YTD" hidden="1">[3]References!$E$24</definedName>
    <definedName name="Cust_M19" hidden="1">[3]References!$G$9</definedName>
    <definedName name="Cust_M19_YTD" hidden="1">[3]References!$E$25</definedName>
    <definedName name="Cust_M20" hidden="1">[3]References!$G$10</definedName>
    <definedName name="Cust_M20_YTD" hidden="1">[3]References!$E$26</definedName>
    <definedName name="Cust_M21" hidden="1">[3]References!$G$11</definedName>
    <definedName name="Cust_M21_YTD" hidden="1">[3]References!$E$27</definedName>
    <definedName name="Cust_M22" hidden="1">[3]References!$G$12</definedName>
    <definedName name="Cust_M22_YTD" hidden="1">[3]References!$E$28</definedName>
    <definedName name="Cust_M23" hidden="1">[3]References!$G$13</definedName>
    <definedName name="Cust_M23_YTD" hidden="1">[3]References!$E$29</definedName>
    <definedName name="Cust_M24" hidden="1">[3]References!$G$14</definedName>
    <definedName name="Cust_M24_YTD" hidden="1">[3]References!$E$30</definedName>
    <definedName name="Cust_Previous_Period_Month_Selected" hidden="1">[3]References!$N$3</definedName>
    <definedName name="Cust_Previous_Period_MonthA" hidden="1">[3]References!$J$3</definedName>
    <definedName name="Cust_Previous_Period_MonthB" hidden="1">[3]References!$J$4</definedName>
    <definedName name="Cust_Previous_Period_MonthC" hidden="1">[3]References!$J$5</definedName>
    <definedName name="Cust_status" hidden="1">"Current"</definedName>
    <definedName name="Cust_Val_CO2e_Emissions" hidden="1">[3]References!$Q$12</definedName>
    <definedName name="Cust_Val_Total_Cost" hidden="1">[3]References!$Q$13</definedName>
    <definedName name="Cust_Val_Total_Usage" hidden="1">[3]References!$Q$11</definedName>
    <definedName name="Cust_Val_Total_Usage_YTD" hidden="1">[3]References!$Q$19</definedName>
    <definedName name="Cust_Val_Weighted_Metric" hidden="1">[3]References!$Q$6</definedName>
    <definedName name="Cust_Val_Weighted_Metric_YTD" hidden="1">[3]References!$Q$21</definedName>
    <definedName name="diesel" localSheetId="0">#REF!</definedName>
    <definedName name="diesel" localSheetId="7">#REF!</definedName>
    <definedName name="diesel" localSheetId="9">#REF!</definedName>
    <definedName name="diesel" localSheetId="15">#REF!</definedName>
    <definedName name="diesel">#REF!</definedName>
    <definedName name="DiscMan_ShowVariable" hidden="1">1</definedName>
    <definedName name="EF_AUS_ELE" localSheetId="7">#REF!</definedName>
    <definedName name="EF_AUS_ELE">#REF!</definedName>
    <definedName name="EF_BioD">'[2]Emission factors'!$I$39</definedName>
    <definedName name="EF_Diesel">'[2]Emission factors'!$I$40</definedName>
    <definedName name="EF_HotelStays" localSheetId="0">#REF!</definedName>
    <definedName name="EF_HotelStays" localSheetId="7">#REF!</definedName>
    <definedName name="EF_HotelStays" localSheetId="9">#REF!</definedName>
    <definedName name="EF_HotelStays" localSheetId="15">#REF!</definedName>
    <definedName name="EF_HotelStays">#REF!</definedName>
    <definedName name="EF_LPG">'[2]Emission factors'!$I$41</definedName>
    <definedName name="EF_NATGAS_S3_Metro_ACT" localSheetId="7">'[4]Emission Factors'!$I$14</definedName>
    <definedName name="EF_NATGAS_S3_Metro_ACT">'[5]Emission Factors'!$I$14</definedName>
    <definedName name="EF_NATGAS_S3_Metro_NSW" localSheetId="7">'[4]Emission Factors'!$I$16</definedName>
    <definedName name="EF_NATGAS_S3_Metro_NSW">'[5]Emission Factors'!$I$16</definedName>
    <definedName name="EF_NATGAS_S3_Metro_QLD" localSheetId="7">'[4]Emission Factors'!$I$20</definedName>
    <definedName name="EF_NATGAS_S3_Metro_QLD">'[5]Emission Factors'!$I$20</definedName>
    <definedName name="EF_NATGAS_S3_Metro_SA" localSheetId="7">'[4]Emission Factors'!$I$22</definedName>
    <definedName name="EF_NATGAS_S3_Metro_SA">'[5]Emission Factors'!$I$22</definedName>
    <definedName name="EF_NATGAS_S3_Metro_TAS" localSheetId="7">'[4]Emission Factors'!$I$26</definedName>
    <definedName name="EF_NATGAS_S3_Metro_TAS">'[5]Emission Factors'!$I$26</definedName>
    <definedName name="EF_NATGAS_S3_Metro_VIC" localSheetId="7">'[4]Emission Factors'!$I$18</definedName>
    <definedName name="EF_NATGAS_S3_Metro_VIC">'[5]Emission Factors'!$I$18</definedName>
    <definedName name="EF_NATGAS_S3_Metro_WA" localSheetId="7">'[4]Emission Factors'!$I$24</definedName>
    <definedName name="EF_NATGAS_S3_Metro_WA">'[5]Emission Factors'!$I$24</definedName>
    <definedName name="EF_NATGAS_S3_NonMetro_VIC" localSheetId="7">'[4]Emission Factors'!$I$19</definedName>
    <definedName name="EF_NATGAS_S3_NonMetro_VIC">'[5]Emission Factors'!$I$19</definedName>
    <definedName name="EF_Petrol">'[2]Emission factors'!$I$42</definedName>
    <definedName name="EF_Refrigerants" localSheetId="0">#REF!</definedName>
    <definedName name="EF_Refrigerants" localSheetId="7">#REF!</definedName>
    <definedName name="EF_Refrigerants" localSheetId="9">#REF!</definedName>
    <definedName name="EF_Refrigerants" localSheetId="15">#REF!</definedName>
    <definedName name="EF_Refrigerants">#REF!</definedName>
    <definedName name="EF_STAT_Dies" localSheetId="7">#REF!</definedName>
    <definedName name="EF_STAT_Dies">#REF!</definedName>
    <definedName name="EF_STAT_LPG" localSheetId="7">#REF!</definedName>
    <definedName name="EF_STAT_LPG">#REF!</definedName>
    <definedName name="EF_STAT_NatGas">#REF!</definedName>
    <definedName name="EF_TRAN_Dies">#REF!</definedName>
    <definedName name="EF_TRAN_Gas">#REF!</definedName>
    <definedName name="EF_Water">#REF!</definedName>
    <definedName name="EFECF">[1]Factors!$M$251:$P$335</definedName>
    <definedName name="elec" localSheetId="0">#REF!</definedName>
    <definedName name="elec" localSheetId="7">#REF!</definedName>
    <definedName name="elec" localSheetId="9">#REF!</definedName>
    <definedName name="elec" localSheetId="15">#REF!</definedName>
    <definedName name="elec">#REF!</definedName>
    <definedName name="Elec_data">'[6]Electricity Pivot'!$A$5:$N$1506</definedName>
    <definedName name="EmissFactors" localSheetId="0">#REF!</definedName>
    <definedName name="EmissFactors" localSheetId="7">#REF!</definedName>
    <definedName name="EmissFactors" localSheetId="9">#REF!</definedName>
    <definedName name="EmissFactors" localSheetId="15">#REF!</definedName>
    <definedName name="EmissFactors">#REF!</definedName>
    <definedName name="EOM" localSheetId="7">#REF!</definedName>
    <definedName name="EOM">#REF!</definedName>
    <definedName name="equipment">[7]Properties!$M$7:$M$15</definedName>
    <definedName name="Exp_AP_Linehaul">'[2]Inputs - AP'!$W$387</definedName>
    <definedName name="Exp_AP_Moto">'[2]Inputs - AP'!$S$387</definedName>
    <definedName name="Exp_AP_Sedans">'[2]Inputs - AP'!$T$387</definedName>
    <definedName name="Exp_AP_Trucks">'[2]Inputs - AP'!$V$387</definedName>
    <definedName name="Exp_AP_Vans">'[2]Inputs - AP'!$U$387</definedName>
    <definedName name="Exp_Array">'[2]Inputs - AP'!$N$15:$AE$386</definedName>
    <definedName name="Exp_Cont_Air">'[2]Inputs - AP'!$AE$387</definedName>
    <definedName name="Exp_Cont_Linehaul">'[2]Inputs - AP'!$AB$387</definedName>
    <definedName name="Exp_Cont_Rail">'[2]Inputs - AP'!$AC$387</definedName>
    <definedName name="Exp_Cont_Sea">'[2]Inputs - AP'!$AD$387</definedName>
    <definedName name="Exp_Cont_Trucks">'[2]Inputs - AP'!$AA$387</definedName>
    <definedName name="Exp_Cont_Vans">'[2]Inputs - AP'!$Z$387</definedName>
    <definedName name="Exp_Contr_Moto">'[2]Inputs - AP'!$Y$387</definedName>
    <definedName name="Exp_Elec">'[2]Inputs - AP'!$O$387</definedName>
    <definedName name="Exp_Gas">'[2]Inputs - AP'!$P$387</definedName>
    <definedName name="Exp_Water" localSheetId="0">#REF!</definedName>
    <definedName name="Exp_Water" localSheetId="7">#REF!</definedName>
    <definedName name="Exp_Water" localSheetId="9">#REF!</definedName>
    <definedName name="Exp_Water" localSheetId="15">#REF!</definedName>
    <definedName name="Exp_Water">#REF!</definedName>
    <definedName name="FacilityDataLookup">[1]Calculations!$Z$8:$BO$65526</definedName>
    <definedName name="ForSummaryOutput">[1]Calculations!$Z$8:$AA$65526</definedName>
    <definedName name="FTE_AUS">'[8]FY19 FactPac'!$H$130</definedName>
    <definedName name="FTE_NZL">'[8]FY19 FactPac'!$H$131</definedName>
    <definedName name="Gas" localSheetId="0">#REF!</definedName>
    <definedName name="Gas" localSheetId="7">#REF!</definedName>
    <definedName name="Gas" localSheetId="9">#REF!</definedName>
    <definedName name="Gas" localSheetId="15">#REF!</definedName>
    <definedName name="Gas">#REF!</definedName>
    <definedName name="gCO2_AP_Air">'[2]AP Calcs 2'!$J$56</definedName>
    <definedName name="gCO2_AP_materials">'[2]AP Calcs 2'!$K$56</definedName>
    <definedName name="gCO2_AP_rail">'[2]AP Calcs 2'!$H$56</definedName>
    <definedName name="gCO2_AP_road">'[2]AP Calcs 2'!$G$56</definedName>
    <definedName name="gCO2_AP_sea">'[2]AP Calcs 2'!$I$56</definedName>
    <definedName name="gCO2_AP_total">'[2]AP Calcs 2'!$D$56</definedName>
    <definedName name="gCO2_AP_utilities">'[2]AP Calcs 2'!$F$56</definedName>
    <definedName name="grsaghsd" hidden="1">[9]References!$G$3</definedName>
    <definedName name="hghu" localSheetId="0">#REF!</definedName>
    <definedName name="hghu" localSheetId="7">#REF!</definedName>
    <definedName name="hghu" localSheetId="9">#REF!</definedName>
    <definedName name="hghu" localSheetId="15">#REF!</definedName>
    <definedName name="hghu">#REF!</definedName>
    <definedName name="Impact_flag" localSheetId="7">#REF!</definedName>
    <definedName name="Impact_flag">#REF!</definedName>
    <definedName name="Index" localSheetId="7">#REF!</definedName>
    <definedName name="Index">#REF!</definedName>
    <definedName name="IndexArray">#REF!</definedName>
    <definedName name="IQ_1_4_FAMILY_JUNIOR_LIENS_CHARGE_OFFS_FDIC" hidden="1">"c6605"</definedName>
    <definedName name="IQ_1_4_FAMILY_JUNIOR_LIENS_NET_CHARGE_OFFS_FDIC" hidden="1">"c6643"</definedName>
    <definedName name="IQ_1_4_FAMILY_JUNIOR_LIENS_RECOVERIES_FDIC" hidden="1">"c6624"</definedName>
    <definedName name="IQ_1_4_FAMILY_SENIOR_LIENS_CHARGE_OFFS_FDIC" hidden="1">"c6604"</definedName>
    <definedName name="IQ_1_4_FAMILY_SENIOR_LIENS_NET_CHARGE_OFFS_FDIC" hidden="1">"c6642"</definedName>
    <definedName name="IQ_1_4_FAMILY_SENIOR_LIENS_RECOVERIES_FDIC" hidden="1">"c6623"</definedName>
    <definedName name="IQ_1_4_HOME_EQUITY_NET_LOANS_FDIC" hidden="1">"c6441"</definedName>
    <definedName name="IQ_1_4_RESIDENTIAL_FIRST_LIENS_NET_LOANS_FDIC" hidden="1">"c6439"</definedName>
    <definedName name="IQ_1_4_RESIDENTIAL_JUNIOR_LIENS_NET_LOANS_FDIC" hidden="1">"c6440"</definedName>
    <definedName name="IQ_1_4_RESIDENTIAL_LOANS_FDIC" hidden="1">"c6310"</definedName>
    <definedName name="IQ_ACQUIRED_BY_REPORTING_BANK_FDIC" hidden="1">"c6535"</definedName>
    <definedName name="IQ_ADDIN" hidden="1">"AUTO"</definedName>
    <definedName name="IQ_ADDITIONAL_NON_INT_INC_FDIC" hidden="1">"c6574"</definedName>
    <definedName name="IQ_ADJUSTABLE_RATE_LOANS_FDIC" hidden="1">"c6375"</definedName>
    <definedName name="IQ_AE_BR" hidden="1">"c10"</definedName>
    <definedName name="IQ_AFTER_TAX_INCOME_FDIC" hidden="1">"c6583"</definedName>
    <definedName name="IQ_AGRICULTURAL_PRODUCTION_CHARGE_OFFS_FDIC" hidden="1">"c6597"</definedName>
    <definedName name="IQ_AGRICULTURAL_PRODUCTION_CHARGE_OFFS_LESS_THAN_300M_FDIC" hidden="1">"c6655"</definedName>
    <definedName name="IQ_AGRICULTURAL_PRODUCTION_NET_CHARGE_OFFS_FDIC" hidden="1">"c6635"</definedName>
    <definedName name="IQ_AGRICULTURAL_PRODUCTION_NET_CHARGE_OFFS_LESS_THAN_300M_FDIC" hidden="1">"c6657"</definedName>
    <definedName name="IQ_AGRICULTURAL_PRODUCTION_RECOVERIES_FDIC" hidden="1">"c6616"</definedName>
    <definedName name="IQ_AGRICULTURAL_PRODUCTION_RECOVERIES_LESS_THAN_300M_FDIC" hidden="1">"c6656"</definedName>
    <definedName name="IQ_AMENDED_BALANCE_PREVIOUS_YR_FDIC" hidden="1">"c6499"</definedName>
    <definedName name="IQ_AMORT_EXPENSE_FDIC" hidden="1">"c6677"</definedName>
    <definedName name="IQ_AMORTIZED_COST_FDIC" hidden="1">"c6426"</definedName>
    <definedName name="IQ_AP_BR" hidden="1">"c34"</definedName>
    <definedName name="IQ_AR_BR" hidden="1">"c41"</definedName>
    <definedName name="IQ_ASSET_BACKED_FDIC" hidden="1">"c6301"</definedName>
    <definedName name="IQ_ASSET_WRITEDOWN_BR" hidden="1">"c50"</definedName>
    <definedName name="IQ_ASSET_WRITEDOWN_CF_BR" hidden="1">"c53"</definedName>
    <definedName name="IQ_ASSETS_HELD_FDIC" hidden="1">"c6305"</definedName>
    <definedName name="IQ_ASSETS_PER_EMPLOYEE_FDIC" hidden="1">"c6737"</definedName>
    <definedName name="IQ_ASSETS_SOLD_1_4_FAMILY_LOANS_FDIC" hidden="1">"c6686"</definedName>
    <definedName name="IQ_ASSETS_SOLD_AUTO_LOANS_FDIC" hidden="1">"c6680"</definedName>
    <definedName name="IQ_ASSETS_SOLD_CL_LOANS_FDIC" hidden="1">"c6681"</definedName>
    <definedName name="IQ_ASSETS_SOLD_CREDIT_CARDS_RECEIVABLES_FDIC" hidden="1">"c6683"</definedName>
    <definedName name="IQ_ASSETS_SOLD_HOME_EQUITY_LINES_FDIC" hidden="1">"c6684"</definedName>
    <definedName name="IQ_ASSETS_SOLD_OTHER_CONSUMER_LOANS_FDIC" hidden="1">"c6682"</definedName>
    <definedName name="IQ_ASSETS_SOLD_OTHER_LOANS_FDIC" hidden="1">"c6685"</definedName>
    <definedName name="IQ_AVAILABLE_FOR_SALE_FDIC" hidden="1">"c6409"</definedName>
    <definedName name="IQ_AVERAGE_ASSETS_FDIC" hidden="1">"c6362"</definedName>
    <definedName name="IQ_AVERAGE_ASSETS_QUART_FDIC" hidden="1">"c6363"</definedName>
    <definedName name="IQ_AVERAGE_EARNING_ASSETS_FDIC" hidden="1">"c6748"</definedName>
    <definedName name="IQ_AVERAGE_EQUITY_FDIC" hidden="1">"c6749"</definedName>
    <definedName name="IQ_AVERAGE_LOANS_FDIC" hidden="1">"c6750"</definedName>
    <definedName name="IQ_BALANCES_DUE_DEPOSITORY_INSTITUTIONS_FDIC" hidden="1">"c6389"</definedName>
    <definedName name="IQ_BALANCES_DUE_FOREIGN_FDIC" hidden="1">"c6391"</definedName>
    <definedName name="IQ_BALANCES_DUE_FRB_FDIC" hidden="1">"c6393"</definedName>
    <definedName name="IQ_BANK_BENEFICIARY_FDIC" hidden="1">"c6505"</definedName>
    <definedName name="IQ_BANK_GUARANTOR_FDIC" hidden="1">"c6506"</definedName>
    <definedName name="IQ_BANK_PREMISES_FDIC" hidden="1">"c6329"</definedName>
    <definedName name="IQ_BANK_SECURITIZATION_1_4_FAMILY_LOANS_FDIC" hidden="1">"c6721"</definedName>
    <definedName name="IQ_BANK_SECURITIZATION_AUTO_LOANS_FDIC" hidden="1">"c6715"</definedName>
    <definedName name="IQ_BANK_SECURITIZATION_CL_LOANS_FDIC" hidden="1">"c6716"</definedName>
    <definedName name="IQ_BANK_SECURITIZATION_CREDIT_CARDS_RECEIVABLES_FDIC" hidden="1">"c6718"</definedName>
    <definedName name="IQ_BANK_SECURITIZATION_HOME_EQUITY_LINES_FDIC" hidden="1">"c6719"</definedName>
    <definedName name="IQ_BANK_SECURITIZATION_OTHER_CONSUMER_LOANS_FDIC" hidden="1">"c6717"</definedName>
    <definedName name="IQ_BANK_SECURITIZATION_OTHER_LOANS_FDIC" hidden="1">"c6720"</definedName>
    <definedName name="IQ_BANKS_FOREIGN_COUNTRIES_TOTAL_DEPOSITS_FDIC" hidden="1">"c6475"</definedName>
    <definedName name="IQ_BROKERED_DEPOSITS_FDIC" hidden="1">"c6486"</definedName>
    <definedName name="IQ_CAPEX_BR" hidden="1">"c111"</definedName>
    <definedName name="IQ_CASH_DIVIDENDS_NET_INCOME_FDIC" hidden="1">"c6738"</definedName>
    <definedName name="IQ_CASH_IN_PROCESS_FDIC" hidden="1">"c6386"</definedName>
    <definedName name="IQ_CCE_FDIC" hidden="1">"c6296"</definedName>
    <definedName name="IQ_CH" hidden="1">110000</definedName>
    <definedName name="IQ_CHANGE_AP_BR" hidden="1">"c135"</definedName>
    <definedName name="IQ_CHANGE_AR_BR" hidden="1">"c142"</definedName>
    <definedName name="IQ_CHANGE_OTHER_NET_OPER_ASSETS_BR" hidden="1">"c3595"</definedName>
    <definedName name="IQ_CHANGE_OTHER_WORK_CAP_BR" hidden="1">"c154"</definedName>
    <definedName name="IQ_CHARGE_OFFS_1_4_FAMILY_FDIC" hidden="1">"c6756"</definedName>
    <definedName name="IQ_CHARGE_OFFS_1_4_FAMILY_LOANS_FDIC" hidden="1">"c6714"</definedName>
    <definedName name="IQ_CHARGE_OFFS_AUTO_LOANS_FDIC" hidden="1">"c6708"</definedName>
    <definedName name="IQ_CHARGE_OFFS_CL_LOANS_FDIC" hidden="1">"c6709"</definedName>
    <definedName name="IQ_CHARGE_OFFS_COMMERCIAL_INDUSTRIAL_FDIC" hidden="1">"c6759"</definedName>
    <definedName name="IQ_CHARGE_OFFS_COMMERCIAL_RE_FDIC" hidden="1">"c6754"</definedName>
    <definedName name="IQ_CHARGE_OFFS_COMMERCIAL_RE_NOT_SECURED_FDIC" hidden="1">"c6764"</definedName>
    <definedName name="IQ_CHARGE_OFFS_CONSTRUCTION_DEVELOPMENT_FDIC" hidden="1">"c6753"</definedName>
    <definedName name="IQ_CHARGE_OFFS_CREDIT_CARDS_FDIC" hidden="1">"c6761"</definedName>
    <definedName name="IQ_CHARGE_OFFS_CREDIT_CARDS_RECEIVABLES_FDIC" hidden="1">"c6711"</definedName>
    <definedName name="IQ_CHARGE_OFFS_HOME_EQUITY_FDIC" hidden="1">"c6757"</definedName>
    <definedName name="IQ_CHARGE_OFFS_HOME_EQUITY_LINES_FDIC" hidden="1">"c6712"</definedName>
    <definedName name="IQ_CHARGE_OFFS_INDIVIDUALS_FDIC" hidden="1">"c6760"</definedName>
    <definedName name="IQ_CHARGE_OFFS_MULTI_FAMILY_FDIC" hidden="1">"c6755"</definedName>
    <definedName name="IQ_CHARGE_OFFS_OTHER_1_4_FAMILY_FDIC" hidden="1">"c6758"</definedName>
    <definedName name="IQ_CHARGE_OFFS_OTHER_CONSUMER_LOANS_FDIC" hidden="1">"c6710"</definedName>
    <definedName name="IQ_CHARGE_OFFS_OTHER_INDIVIDUAL_FDIC" hidden="1">"c6762"</definedName>
    <definedName name="IQ_CHARGE_OFFS_OTHER_LOANS_FDIC" hidden="1">"c6763"</definedName>
    <definedName name="IQ_CHARGE_OFFS_OTHER_LOANS_OTHER_FDIC" hidden="1">"c6713"</definedName>
    <definedName name="IQ_CHARGE_OFFS_RE_LOANS_FDIC" hidden="1">"c6752"</definedName>
    <definedName name="IQ_CMO_FDIC" hidden="1">"c6406"</definedName>
    <definedName name="IQ_COLLECTION_DOMESTIC_FDIC" hidden="1">"c6387"</definedName>
    <definedName name="IQ_COMMERCIAL_BANKS_DEPOSITS_FOREIGN_FDIC" hidden="1">"c6480"</definedName>
    <definedName name="IQ_COMMERCIAL_BANKS_LOANS_FDIC" hidden="1">"c6434"</definedName>
    <definedName name="IQ_COMMERCIAL_BANKS_NONTRANSACTION_ACCOUNTS_FDIC" hidden="1">"c6548"</definedName>
    <definedName name="IQ_COMMERCIAL_BANKS_TOTAL_DEPOSITS_FDIC" hidden="1">"c6474"</definedName>
    <definedName name="IQ_COMMERCIAL_BANKS_TOTAL_LOANS_FOREIGN_FDIC" hidden="1">"c6444"</definedName>
    <definedName name="IQ_COMMERCIAL_BANKS_TRANSACTION_ACCOUNTS_FDIC" hidden="1">"c6540"</definedName>
    <definedName name="IQ_COMMERCIAL_INDUSTRIAL_CHARGE_OFFS_FDIC" hidden="1">"c6598"</definedName>
    <definedName name="IQ_COMMERCIAL_INDUSTRIAL_LOANS_NET_FDIC" hidden="1">"c6317"</definedName>
    <definedName name="IQ_COMMERCIAL_INDUSTRIAL_NET_CHARGE_OFFS_FDIC" hidden="1">"c6636"</definedName>
    <definedName name="IQ_COMMERCIAL_INDUSTRIAL_RECOVERIES_FDIC" hidden="1">"c6617"</definedName>
    <definedName name="IQ_COMMERCIAL_INDUSTRIAL_TOTAL_LOANS_FOREIGN_FDIC" hidden="1">"c6451"</definedName>
    <definedName name="IQ_COMMERCIAL_RE_CONSTRUCTION_LAND_DEV_FDIC" hidden="1">"c6526"</definedName>
    <definedName name="IQ_COMMERCIAL_RE_LOANS_FDIC" hidden="1">"c6312"</definedName>
    <definedName name="IQ_COMMITMENTS_MATURITY_EXCEEDING_1YR_FDIC" hidden="1">"c6531"</definedName>
    <definedName name="IQ_COMMITMENTS_NOT_SECURED_RE_FDIC" hidden="1">"c6528"</definedName>
    <definedName name="IQ_COMMITMENTS_SECURED_RE_FDIC" hidden="1">"c6527"</definedName>
    <definedName name="IQ_COMMODITY_EXPOSURES_FDIC" hidden="1">"c6665"</definedName>
    <definedName name="IQ_COMMON_APIC_BR" hidden="1">"c185"</definedName>
    <definedName name="IQ_COMMON_FDIC" hidden="1">"c6350"</definedName>
    <definedName name="IQ_COMMON_ISSUED_BR" hidden="1">"c199"</definedName>
    <definedName name="IQ_COMMON_REP_BR" hidden="1">"c208"</definedName>
    <definedName name="IQ_CONSTRUCTION_DEV_LOANS_FDIC" hidden="1">"c6313"</definedName>
    <definedName name="IQ_CONSTRUCTION_LAND_DEVELOPMENT_CHARGE_OFFS_FDIC" hidden="1">"c6594"</definedName>
    <definedName name="IQ_CONSTRUCTION_LAND_DEVELOPMENT_NET_CHARGE_OFFS_FDIC" hidden="1">"c6632"</definedName>
    <definedName name="IQ_CONSTRUCTION_LAND_DEVELOPMENT_RECOVERIES_FDIC" hidden="1">"c6613"</definedName>
    <definedName name="IQ_CONTRACTS_OTHER_COMMODITIES_EQUITIES_FDIC" hidden="1">"c6522"</definedName>
    <definedName name="IQ_CONVEYED_TO_OTHERS_FDIC" hidden="1">"c6534"</definedName>
    <definedName name="IQ_CORE_CAPITAL_RATIO_FDIC" hidden="1">"c6745"</definedName>
    <definedName name="IQ_COST_OF_FUNDING_ASSETS_FDIC" hidden="1">"c6725"</definedName>
    <definedName name="IQ_CQ" hidden="1">5000</definedName>
    <definedName name="IQ_CREDIT_CARD_CHARGE_OFFS_FDIC" hidden="1">"c6652"</definedName>
    <definedName name="IQ_CREDIT_CARD_LINES_FDIC" hidden="1">"c6525"</definedName>
    <definedName name="IQ_CREDIT_CARD_LOANS_FDIC" hidden="1">"c6319"</definedName>
    <definedName name="IQ_CREDIT_CARD_NET_CHARGE_OFFS_FDIC" hidden="1">"c6654"</definedName>
    <definedName name="IQ_CREDIT_CARD_RECOVERIES_FDIC" hidden="1">"c6653"</definedName>
    <definedName name="IQ_CREDIT_LOSS_PROVISION_NET_CHARGE_OFFS_FDIC" hidden="1">"c6734"</definedName>
    <definedName name="IQ_CURRENCY_COIN_DOMESTIC_FDIC" hidden="1">"c6388"</definedName>
    <definedName name="IQ_CURRENCY_GAIN_BR" hidden="1">"c236"</definedName>
    <definedName name="IQ_CURRENT_PORT_DEBT_BR" hidden="1">"c1567"</definedName>
    <definedName name="IQ_CY" hidden="1">10000</definedName>
    <definedName name="IQ_DA_BR" hidden="1">"c248"</definedName>
    <definedName name="IQ_DA_CF_BR" hidden="1">"c251"</definedName>
    <definedName name="IQ_DA_SUPPL_BR" hidden="1">"c260"</definedName>
    <definedName name="IQ_DA_SUPPL_CF_BR" hidden="1">"c263"</definedName>
    <definedName name="IQ_DAILY" hidden="1">500000</definedName>
    <definedName name="IQ_DEF_AMORT_BR" hidden="1">"c278"</definedName>
    <definedName name="IQ_DEF_CHARGES_BR" hidden="1">"c288"</definedName>
    <definedName name="IQ_DEF_CHARGES_LT_BR" hidden="1">"c294"</definedName>
    <definedName name="IQ_DEF_TAX_ASSET_LT_BR" hidden="1">"c304"</definedName>
    <definedName name="IQ_DEF_TAX_LIAB_LT_BR" hidden="1">"c315"</definedName>
    <definedName name="IQ_DEMAND_DEPOSITS_FDIC" hidden="1">"c6489"</definedName>
    <definedName name="IQ_DEPOSIT_ACCOUNTS_LESS_THAN_100K_FDIC" hidden="1">"c6494"</definedName>
    <definedName name="IQ_DEPOSIT_ACCOUNTS_MORE_THAN_100K_FDIC" hidden="1">"c6492"</definedName>
    <definedName name="IQ_DEPOSITORY_INSTITUTIONS_CHARGE_OFFS_FDIC" hidden="1">"c6596"</definedName>
    <definedName name="IQ_DEPOSITORY_INSTITUTIONS_NET_CHARGE_OFFS_FDIC" hidden="1">"c6634"</definedName>
    <definedName name="IQ_DEPOSITORY_INSTITUTIONS_RECOVERIES_FDIC" hidden="1">"c6615"</definedName>
    <definedName name="IQ_DEPOSITS_HELD_DOMESTIC_FDIC" hidden="1">"c6340"</definedName>
    <definedName name="IQ_DEPOSITS_HELD_FOREIGN_FDIC" hidden="1">"c6341"</definedName>
    <definedName name="IQ_DEPOSITS_LESS_THAN_100K_AFTER_THREE_YEARS_FDIC" hidden="1">"c6464"</definedName>
    <definedName name="IQ_DEPOSITS_LESS_THAN_100K_THREE_MONTHS_FDIC" hidden="1">"c6461"</definedName>
    <definedName name="IQ_DEPOSITS_LESS_THAN_100K_THREE_YEARS_FDIC" hidden="1">"c6463"</definedName>
    <definedName name="IQ_DEPOSITS_LESS_THAN_100K_TWELVE_MONTHS_FDIC" hidden="1">"c6462"</definedName>
    <definedName name="IQ_DEPOSITS_MORE_THAN_100K_AFTER_THREE_YEARS_FDIC" hidden="1">"c6469"</definedName>
    <definedName name="IQ_DEPOSITS_MORE_THAN_100K_THREE_MONTHS_FDIC" hidden="1">"c6466"</definedName>
    <definedName name="IQ_DEPOSITS_MORE_THAN_100K_THREE_YEARS_FDIC" hidden="1">"c6468"</definedName>
    <definedName name="IQ_DEPOSITS_MORE_THAN_100K_TWELVE_MONTHS_FDIC" hidden="1">"c6467"</definedName>
    <definedName name="IQ_DERIVATIVES_FDIC" hidden="1">"c6523"</definedName>
    <definedName name="IQ_DIVIDENDS_DECLARED_COMMON_FDIC" hidden="1">"c6659"</definedName>
    <definedName name="IQ_DIVIDENDS_DECLARED_PREFERRED_FDIC" hidden="1">"c6658"</definedName>
    <definedName name="IQ_DIVIDENDS_FDIC" hidden="1">"c6660"</definedName>
    <definedName name="IQ_DNTM" hidden="1">700000</definedName>
    <definedName name="IQ_EARNING_ASSETS_FDIC" hidden="1">"c6360"</definedName>
    <definedName name="IQ_EARNING_ASSETS_YIELD_FDIC" hidden="1">"c6724"</definedName>
    <definedName name="IQ_EARNINGS_COVERAGE_NET_CHARGE_OFFS_FDIC" hidden="1">"c6735"</definedName>
    <definedName name="IQ_EBT_BR" hidden="1">"c378"</definedName>
    <definedName name="IQ_EBT_EXCL_BR" hidden="1">"c381"</definedName>
    <definedName name="IQ_EFFICIENCY_RATIO_FDIC" hidden="1">"c6736"</definedName>
    <definedName name="IQ_EQUITY_CAPITAL_ASSETS_FDIC" hidden="1">"c6744"</definedName>
    <definedName name="IQ_EQUITY_FDIC" hidden="1">"c6353"</definedName>
    <definedName name="IQ_EQUITY_SECURITIES_FDIC" hidden="1">"c6304"</definedName>
    <definedName name="IQ_EQUITY_SECURITY_EXPOSURES_FDIC" hidden="1">"c6664"</definedName>
    <definedName name="IQ_ESTIMATED_ASSESSABLE_DEPOSITS_FDIC" hidden="1">"c6490"</definedName>
    <definedName name="IQ_ESTIMATED_INSURED_DEPOSITS_FDIC" hidden="1">"c6491"</definedName>
    <definedName name="IQ_EXTRA_ACC_ITEMS_BR" hidden="1">"c412"</definedName>
    <definedName name="IQ_EXTRAORDINARY_GAINS_FDIC" hidden="1">"c6586"</definedName>
    <definedName name="IQ_FAIR_VALUE_FDIC" hidden="1">"c6427"</definedName>
    <definedName name="IQ_FARM_LOANS_NET_FDIC" hidden="1">"c6316"</definedName>
    <definedName name="IQ_FARM_LOANS_TOTAL_LOANS_FOREIGN_FDIC" hidden="1">"c6450"</definedName>
    <definedName name="IQ_FARMLAND_LOANS_FDIC" hidden="1">"c6314"</definedName>
    <definedName name="IQ_FED_FUNDS_PURCHASED_FDIC" hidden="1">"c6343"</definedName>
    <definedName name="IQ_FED_FUNDS_SOLD_FDIC" hidden="1">"c6307"</definedName>
    <definedName name="IQ_FH" hidden="1">100000</definedName>
    <definedName name="IQ_FHLB_ADVANCES_FDIC" hidden="1">"c6366"</definedName>
    <definedName name="IQ_FIDUCIARY_ACTIVITIES_FDIC" hidden="1">"c6571"</definedName>
    <definedName name="IQ_FIFETEEN_YEAR_FIXED_AND_FLOATING_RATE_FDIC" hidden="1">"c6423"</definedName>
    <definedName name="IQ_FIFETEEN_YEAR_MORTGAGE_PASS_THROUGHS_FDIC" hidden="1">"c6415"</definedName>
    <definedName name="IQ_FIVE_YEAR_FIXED_AND_FLOATING_RATE_FDIC" hidden="1">"c6422"</definedName>
    <definedName name="IQ_FIVE_YEAR_MORTGAGE_PASS_THROUGHS_FDIC" hidden="1">"c6414"</definedName>
    <definedName name="IQ_FNMA_FHLMC_FDIC" hidden="1">"c6397"</definedName>
    <definedName name="IQ_FNMA_FHLMC_GNMA_FDIC" hidden="1">"c6399"</definedName>
    <definedName name="IQ_FORECLOSED_PROPERTIES_FDIC" hidden="1">"c6459"</definedName>
    <definedName name="IQ_FOREIGN_BANK_LOANS_FDIC" hidden="1">"c6437"</definedName>
    <definedName name="IQ_FOREIGN_BANKS_DEPOSITS_FOREIGN_FDIC" hidden="1">"c6481"</definedName>
    <definedName name="IQ_FOREIGN_BANKS_LOAN_CHARG_OFFS_FDIC" hidden="1">"c6645"</definedName>
    <definedName name="IQ_FOREIGN_BANKS_NET_CHARGE_OFFS_FDIC" hidden="1">"c6647"</definedName>
    <definedName name="IQ_FOREIGN_BANKS_NONTRANSACTION_ACCOUNTS_FDIC" hidden="1">"c6550"</definedName>
    <definedName name="IQ_FOREIGN_BANKS_RECOVERIES_FDIC" hidden="1">"c6646"</definedName>
    <definedName name="IQ_FOREIGN_BANKS_TRANSACTION_ACCOUNTS_FDIC" hidden="1">"c6542"</definedName>
    <definedName name="IQ_FOREIGN_BRANCHES_US_BANKS_FDIC" hidden="1">"c6392"</definedName>
    <definedName name="IQ_FOREIGN_BRANCHES_US_BANKS_LOANS_FDIC" hidden="1">"c6438"</definedName>
    <definedName name="IQ_FOREIGN_COUNTRIES_BANKS_TOTAL_LOANS_FOREIGN_FDIC" hidden="1">"c6445"</definedName>
    <definedName name="IQ_FOREIGN_DEBT_SECURITIES_FDIC" hidden="1">"c6303"</definedName>
    <definedName name="IQ_FOREIGN_DEPOSITS_NONTRANSACTION_ACCOUNTS_FDIC" hidden="1">"c6549"</definedName>
    <definedName name="IQ_FOREIGN_DEPOSITS_TRANSACTION_ACCOUNTS_FDIC" hidden="1">"c6541"</definedName>
    <definedName name="IQ_FOREIGN_EXCHANGE_EXPOSURES_FDIC" hidden="1">"c6663"</definedName>
    <definedName name="IQ_FOREIGN_GOVERNMENT_LOANS_FDIC" hidden="1">"c6430"</definedName>
    <definedName name="IQ_FOREIGN_GOVERNMENTS_CHARGE_OFFS_FDIC" hidden="1">"c6600"</definedName>
    <definedName name="IQ_FOREIGN_GOVERNMENTS_DEPOSITS_FOREIGN_FDIC" hidden="1">"c6482"</definedName>
    <definedName name="IQ_FOREIGN_GOVERNMENTS_NET_CHARGE_OFFS_FDIC" hidden="1">"c6638"</definedName>
    <definedName name="IQ_FOREIGN_GOVERNMENTS_NONTRANSACTION_ACCOUNTS_FDIC" hidden="1">"c6551"</definedName>
    <definedName name="IQ_FOREIGN_GOVERNMENTS_RECOVERIES_FDIC" hidden="1">"c6619"</definedName>
    <definedName name="IQ_FOREIGN_GOVERNMENTS_TOTAL_DEPOSITS_FDIC" hidden="1">"c6476"</definedName>
    <definedName name="IQ_FOREIGN_GOVERNMENTS_TRANSACTION_ACCOUNTS_FDIC" hidden="1">"c6543"</definedName>
    <definedName name="IQ_FQ" hidden="1">500</definedName>
    <definedName name="IQ_FULLY_INSURED_DEPOSITS_FDIC" hidden="1">"c6487"</definedName>
    <definedName name="IQ_FUTURES_FORWARD_CONTRACTS_NOTIONAL_AMOUNT_FDIC" hidden="1">"c6518"</definedName>
    <definedName name="IQ_FUTURES_FORWARD_CONTRACTS_RATE_RISK_FDIC" hidden="1">"c6508"</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_CONTRACTS_FDIC" hidden="1">"c6517"</definedName>
    <definedName name="IQ_FX_CONTRACTS_SPOT_FDIC" hidden="1">"c6356"</definedName>
    <definedName name="IQ_FY" hidden="1">1000</definedName>
    <definedName name="IQ_GAIN_ASSETS_BR" hidden="1">"c454"</definedName>
    <definedName name="IQ_GAIN_ASSETS_CF_BR" hidden="1">"c457"</definedName>
    <definedName name="IQ_GAIN_ASSETS_REV_BR" hidden="1">"c474"</definedName>
    <definedName name="IQ_GAIN_INVEST_BR" hidden="1">"c1464"</definedName>
    <definedName name="IQ_GAIN_INVEST_CF_BR" hidden="1">"c482"</definedName>
    <definedName name="IQ_GAIN_INVEST_REV_BR" hidden="1">"c496"</definedName>
    <definedName name="IQ_GAIN_SALE_LOANS_FDIC" hidden="1">"c6673"</definedName>
    <definedName name="IQ_GAIN_SALE_RE_FDIC" hidden="1">"c6674"</definedName>
    <definedName name="IQ_GAINS_SALE_ASSETS_FDIC" hidden="1">"c6675"</definedName>
    <definedName name="IQ_GNMA_FDIC" hidden="1">"c6398"</definedName>
    <definedName name="IQ_GOODWILL_FDIC" hidden="1">"c6334"</definedName>
    <definedName name="IQ_GOODWILL_IMPAIRMENT_FDIC" hidden="1">"c6678"</definedName>
    <definedName name="IQ_GOODWILL_INTAN_FDIC" hidden="1">"c6333"</definedName>
    <definedName name="IQ_GW_AMORT_BR" hidden="1">"c532"</definedName>
    <definedName name="IQ_GW_INTAN_AMORT_BR" hidden="1">"c1470"</definedName>
    <definedName name="IQ_GW_INTAN_AMORT_CF_BR" hidden="1">"c1473"</definedName>
    <definedName name="IQ_HELD_MATURITY_FDIC" hidden="1">"c6408"</definedName>
    <definedName name="IQ_HOME_EQUITY_LOC_NET_CHARGE_OFFS_FDIC" hidden="1">"c6644"</definedName>
    <definedName name="IQ_HOME_EQUITY_LOC_TOTAL_CHARGE_OFFS_FDIC" hidden="1">"c6606"</definedName>
    <definedName name="IQ_HOME_EQUITY_LOC_TOTAL_RECOVERIES_FDIC" hidden="1">"c6625"</definedName>
    <definedName name="IQ_INC_EQUITY_BR" hidden="1">"c550"</definedName>
    <definedName name="IQ_INCIDENTAL_CHANGES_BUSINESS_COMBINATIONS_FDIC" hidden="1">"c6502"</definedName>
    <definedName name="IQ_INCOME_BEFORE_EXTRA_FDIC" hidden="1">"c6585"</definedName>
    <definedName name="IQ_INCOME_EARNED_FDIC" hidden="1">"c6359"</definedName>
    <definedName name="IQ_INCOME_TAXES_FDIC" hidden="1">"c6582"</definedName>
    <definedName name="IQ_INDIVIDUALS_CHARGE_OFFS_FDIC" hidden="1">"c6599"</definedName>
    <definedName name="IQ_INDIVIDUALS_LOANS_FDIC" hidden="1">"c6318"</definedName>
    <definedName name="IQ_INDIVIDUALS_NET_CHARGE_OFFS_FDIC" hidden="1">"c6637"</definedName>
    <definedName name="IQ_INDIVIDUALS_OTHER_LOANS_FDIC" hidden="1">"c6321"</definedName>
    <definedName name="IQ_INDIVIDUALS_PARTNERSHIPS_CORP_DEPOSITS_FOREIGN_FDIC" hidden="1">"c6479"</definedName>
    <definedName name="IQ_INDIVIDUALS_PARTNERSHIPS_CORP_NONTRANSACTION_ACCOUNTS_FDIC" hidden="1">"c6545"</definedName>
    <definedName name="IQ_INDIVIDUALS_PARTNERSHIPS_CORP_TOTAL_DEPOSITS_FDIC" hidden="1">"c6471"</definedName>
    <definedName name="IQ_INDIVIDUALS_PARTNERSHIPS_CORP_TRANSACTION_ACCOUNTS_FDIC" hidden="1">"c6537"</definedName>
    <definedName name="IQ_INDIVIDUALS_RECOVERIES_FDIC" hidden="1">"c6618"</definedName>
    <definedName name="IQ_INS_SETTLE_BR" hidden="1">"c572"</definedName>
    <definedName name="IQ_INSIDER_LOANS_FDIC" hidden="1">"c6365"</definedName>
    <definedName name="IQ_INSTITUTIONS_EARNINGS_GAINS_FDIC" hidden="1">"c6723"</definedName>
    <definedName name="IQ_INSURANCE_COMMISSION_FEES_FDIC" hidden="1">"c6670"</definedName>
    <definedName name="IQ_INSURANCE_UNDERWRITING_INCOME_FDIC" hidden="1">"c6671"</definedName>
    <definedName name="IQ_INT_DEMAND_NOTES_FDIC" hidden="1">"c6567"</definedName>
    <definedName name="IQ_INT_DOMESTIC_DEPOSITS_FDIC" hidden="1">"c6564"</definedName>
    <definedName name="IQ_INT_EXP_BR" hidden="1">"c586"</definedName>
    <definedName name="IQ_INT_EXP_TOTAL_FDIC" hidden="1">"c6569"</definedName>
    <definedName name="IQ_INT_FED_FUNDS_FDIC" hidden="1">"c6566"</definedName>
    <definedName name="IQ_INT_FOREIGN_DEPOSITS_FDIC" hidden="1">"c6565"</definedName>
    <definedName name="IQ_INT_INC_BR" hidden="1">"c593"</definedName>
    <definedName name="IQ_INT_INC_DEPOSITORY_INST_FDIC" hidden="1">"c6558"</definedName>
    <definedName name="IQ_INT_INC_DOM_LOANS_FDIC" hidden="1">"c6555"</definedName>
    <definedName name="IQ_INT_INC_FED_FUNDS_FDIC" hidden="1">"c6561"</definedName>
    <definedName name="IQ_INT_INC_FOREIGN_LOANS_FDIC" hidden="1">"c6556"</definedName>
    <definedName name="IQ_INT_INC_LEASE_RECEIVABLES_FDIC" hidden="1">"c6557"</definedName>
    <definedName name="IQ_INT_INC_OTHER_FDIC" hidden="1">"c6562"</definedName>
    <definedName name="IQ_INT_INC_SECURITIES_FDIC" hidden="1">"c6559"</definedName>
    <definedName name="IQ_INT_INC_TOTAL_FDIC" hidden="1">"c6563"</definedName>
    <definedName name="IQ_INT_INC_TRADING_ACCOUNTS_FDIC" hidden="1">"c6560"</definedName>
    <definedName name="IQ_INT_SUB_NOTES_FDIC" hidden="1">"c6568"</definedName>
    <definedName name="IQ_INTEREST_BEARING_BALANCES_FDIC" hidden="1">"c6371"</definedName>
    <definedName name="IQ_INTEREST_BEARING_DEPOSITS_DOMESTIC_FDIC" hidden="1">"c6478"</definedName>
    <definedName name="IQ_INTEREST_BEARING_DEPOSITS_FDIC" hidden="1">"c6373"</definedName>
    <definedName name="IQ_INTEREST_BEARING_DEPOSITS_FOREIGN_FDIC" hidden="1">"c6485"</definedName>
    <definedName name="IQ_INTEREST_RATE_CONTRACTS_FDIC" hidden="1">"c6512"</definedName>
    <definedName name="IQ_INTEREST_RATE_EXPOSURES_FDIC" hidden="1">"c6662"</definedName>
    <definedName name="IQ_INVEST_LOANS_CF_BR" hidden="1">"c630"</definedName>
    <definedName name="IQ_INVEST_SECURITY_CF_BR" hidden="1">"c639"</definedName>
    <definedName name="IQ_INVESTMENT_BANKING_OTHER_FEES_FDIC" hidden="1">"c6666"</definedName>
    <definedName name="IQ_IRA_KEOGH_ACCOUNTS_FDIC" hidden="1">"c6496"</definedName>
    <definedName name="IQ_ISSUED_GUARANTEED_US_FDIC" hidden="1">"c6404"</definedName>
    <definedName name="IQ_LATESTK" hidden="1">1000</definedName>
    <definedName name="IQ_LATESTQ" hidden="1">500</definedName>
    <definedName name="IQ_LEASE_FINANCING_RECEIVABLES_CHARGE_OFFS_FDIC" hidden="1">"c6602"</definedName>
    <definedName name="IQ_LEASE_FINANCING_RECEIVABLES_FDIC" hidden="1">"c6433"</definedName>
    <definedName name="IQ_LEASE_FINANCING_RECEIVABLES_NET_CHARGE_OFFS_FDIC" hidden="1">"c6640"</definedName>
    <definedName name="IQ_LEASE_FINANCING_RECEIVABLES_RECOVERIES_FDIC" hidden="1">"c6621"</definedName>
    <definedName name="IQ_LEASE_FINANCING_RECEIVABLES_TOTAL_LOANS_FOREIGN_FDIC" hidden="1">"c6449"</definedName>
    <definedName name="IQ_LEGAL_SETTLE_BR" hidden="1">"c649"</definedName>
    <definedName name="IQ_LIFE_INSURANCE_ASSETS_FDIC" hidden="1">"c6372"</definedName>
    <definedName name="IQ_LOAN_COMMITMENTS_REVOLVING_FDIC" hidden="1">"c6524"</definedName>
    <definedName name="IQ_LOAN_LOSS_ALLOW_FDIC" hidden="1">"c6326"</definedName>
    <definedName name="IQ_LOAN_LOSS_ALLOWANCE_NONCURRENT_LOANS_FDIC" hidden="1">"c6740"</definedName>
    <definedName name="IQ_LOAN_LOSSES_FDIC" hidden="1">"c6580"</definedName>
    <definedName name="IQ_LOANS_AND_LEASES_HELD_FDIC" hidden="1">"c6367"</definedName>
    <definedName name="IQ_LOANS_CF_BR" hidden="1">"c661"</definedName>
    <definedName name="IQ_LOANS_DEPOSITORY_INSTITUTIONS_FDIC" hidden="1">"c6382"</definedName>
    <definedName name="IQ_LOANS_HELD_FOREIGN_FDIC" hidden="1">"c6315"</definedName>
    <definedName name="IQ_LOANS_LEASES_FOREIGN_FDIC" hidden="1">"c6383"</definedName>
    <definedName name="IQ_LOANS_LEASES_GROSS_FDIC" hidden="1">"c6323"</definedName>
    <definedName name="IQ_LOANS_LEASES_GROSS_FOREIGN_FDIC" hidden="1">"c6384"</definedName>
    <definedName name="IQ_LOANS_LEASES_NET_FDIC" hidden="1">"c6327"</definedName>
    <definedName name="IQ_LOANS_LEASES_NET_UNEARNED_FDIC" hidden="1">"c6325"</definedName>
    <definedName name="IQ_LOANS_NOT_SECURED_RE_FDIC" hidden="1">"c6381"</definedName>
    <definedName name="IQ_LOANS_SECURED_BY_RE_CHARGE_OFFS_FDIC" hidden="1">"c6588"</definedName>
    <definedName name="IQ_LOANS_SECURED_BY_RE_RECOVERIES_FDIC" hidden="1">"c6607"</definedName>
    <definedName name="IQ_LOANS_SECURED_NON_US_FDIC" hidden="1">"c6380"</definedName>
    <definedName name="IQ_LOANS_SECURED_RE_NET_CHARGE_OFFS_FDIC" hidden="1">"c6626"</definedName>
    <definedName name="IQ_LOANS_TO_DEPOSITORY_INSTITUTIONS_FOREIGN_FDIC" hidden="1">"c6453"</definedName>
    <definedName name="IQ_LOANS_TO_FOREIGN_GOVERNMENTS_FDIC" hidden="1">"c6448"</definedName>
    <definedName name="IQ_LOANS_TO_INDIVIDUALS_FOREIGN_FDIC" hidden="1">"c6452"</definedName>
    <definedName name="IQ_LONG_TERM_ASSETS_FDIC" hidden="1">"c6361"</definedName>
    <definedName name="IQ_LOSS_ALLOWANCE_LOANS_FDIC" hidden="1">"c6739"</definedName>
    <definedName name="IQ_LT_DEBT_BR" hidden="1">"c676"</definedName>
    <definedName name="IQ_LT_DEBT_ISSUED_BR" hidden="1">"c683"</definedName>
    <definedName name="IQ_LT_DEBT_REPAID_BR" hidden="1">"c691"</definedName>
    <definedName name="IQ_LT_INVEST_BR" hidden="1">"c698"</definedName>
    <definedName name="IQ_LTM" hidden="1">2000</definedName>
    <definedName name="IQ_LTMMONTH" hidden="1">120000</definedName>
    <definedName name="IQ_MATURITY_ONE_YEAR_LESS_FDIC" hidden="1">"c6425"</definedName>
    <definedName name="IQ_MERGER_BR" hidden="1">"c715"</definedName>
    <definedName name="IQ_MERGER_RESTRUCTURE_BR" hidden="1">"c721"</definedName>
    <definedName name="IQ_MINORITY_INTEREST_BR" hidden="1">"c729"</definedName>
    <definedName name="IQ_MONEY_MARKET_DEPOSIT_ACCOUNTS_FDIC" hidden="1">"c6553"</definedName>
    <definedName name="IQ_MONTH" hidden="1">15000</definedName>
    <definedName name="IQ_MORTGAGE_BACKED_SECURITIES_FDIC" hidden="1">"c6402"</definedName>
    <definedName name="IQ_MORTGAGE_SERVICING_FDIC" hidden="1">"c6335"</definedName>
    <definedName name="IQ_MTD" hidden="1">800000</definedName>
    <definedName name="IQ_MULTIFAMILY_RESIDENTIAL_LOANS_FDIC" hidden="1">"c6311"</definedName>
    <definedName name="IQ_NAMES_REVISION_DATE_" hidden="1">42713.0556018519</definedName>
    <definedName name="IQ_NET_CHARGE_OFFS_FDIC" hidden="1">"c6641"</definedName>
    <definedName name="IQ_NET_CHARGE_OFFS_LOANS_FDIC" hidden="1">"c6751"</definedName>
    <definedName name="IQ_NET_DEBT_ISSUED_BR" hidden="1">"c753"</definedName>
    <definedName name="IQ_NET_INCOME_FDIC" hidden="1">"c6587"</definedName>
    <definedName name="IQ_NET_INT_INC_BNK_FDIC" hidden="1">"c6570"</definedName>
    <definedName name="IQ_NET_INT_INC_BR" hidden="1">"c765"</definedName>
    <definedName name="IQ_NET_INTEREST_MARGIN_FDIC" hidden="1">"c6726"</definedName>
    <definedName name="IQ_NET_LOANS_LEASES_CORE_DEPOSITS_FDIC" hidden="1">"c6743"</definedName>
    <definedName name="IQ_NET_LOANS_LEASES_DEPOSITS_FDIC" hidden="1">"c6742"</definedName>
    <definedName name="IQ_NET_OPERATING_INCOME_ASSETS_FDIC" hidden="1">"c6729"</definedName>
    <definedName name="IQ_NET_SECURITIZATION_INCOME_FDIC" hidden="1">"c6669"</definedName>
    <definedName name="IQ_NET_SERVICING_FEES_FDIC" hidden="1">"c6668"</definedName>
    <definedName name="IQ_NON_INT_EXP_FDIC" hidden="1">"c6579"</definedName>
    <definedName name="IQ_NON_INT_INC_FDIC" hidden="1">"c6575"</definedName>
    <definedName name="IQ_NON_US_ADDRESSEES_TOTAL_LOANS_FOREIGN_FDIC" hidden="1">"c6443"</definedName>
    <definedName name="IQ_NON_US_CHARGE_OFFS_AND_RECOVERIES_FDIC" hidden="1">"c6650"</definedName>
    <definedName name="IQ_NON_US_CHARGE_OFFS_FDIC" hidden="1">"c6648"</definedName>
    <definedName name="IQ_NON_US_COMMERCIAL_INDUSTRIAL_CHARGE_OFFS_FDIC" hidden="1">"c6651"</definedName>
    <definedName name="IQ_NON_US_NET_LOANS_FDIC" hidden="1">"c6376"</definedName>
    <definedName name="IQ_NON_US_RECOVERIES_FDIC" hidden="1">"c6649"</definedName>
    <definedName name="IQ_NONCURRENT_LOANS_1_4_FAMILY_FDIC" hidden="1">"c6770"</definedName>
    <definedName name="IQ_NONCURRENT_LOANS_COMMERCIAL_INDUSTRIAL_FDIC" hidden="1">"c6773"</definedName>
    <definedName name="IQ_NONCURRENT_LOANS_COMMERCIAL_RE_FDIC" hidden="1">"c6768"</definedName>
    <definedName name="IQ_NONCURRENT_LOANS_COMMERCIAL_RE_NOT_SECURED_FDIC" hidden="1">"c6778"</definedName>
    <definedName name="IQ_NONCURRENT_LOANS_CONSTRUCTION_LAND_DEV_FDIC" hidden="1">"c6767"</definedName>
    <definedName name="IQ_NONCURRENT_LOANS_CREDIT_CARD_FDIC" hidden="1">"c6775"</definedName>
    <definedName name="IQ_NONCURRENT_LOANS_GUARANTEED_FDIC" hidden="1">"c6358"</definedName>
    <definedName name="IQ_NONCURRENT_LOANS_HOME_EQUITY_FDIC" hidden="1">"c6771"</definedName>
    <definedName name="IQ_NONCURRENT_LOANS_INDIVIDUALS_FDIC" hidden="1">"c6774"</definedName>
    <definedName name="IQ_NONCURRENT_LOANS_LEASES_FDIC" hidden="1">"c6357"</definedName>
    <definedName name="IQ_NONCURRENT_LOANS_MULTIFAMILY_FDIC" hidden="1">"c6769"</definedName>
    <definedName name="IQ_NONCURRENT_LOANS_OTHER_FAMILY_FDIC" hidden="1">"c6772"</definedName>
    <definedName name="IQ_NONCURRENT_LOANS_OTHER_INDIVIDUAL_FDIC" hidden="1">"c6776"</definedName>
    <definedName name="IQ_NONCURRENT_LOANS_OTHER_LOANS_FDIC" hidden="1">"c6777"</definedName>
    <definedName name="IQ_NONCURRENT_LOANS_RE_FDIC" hidden="1">"c6766"</definedName>
    <definedName name="IQ_NONCURRENT_LOANS_TOTAL_LOANS_FDIC" hidden="1">"c6765"</definedName>
    <definedName name="IQ_NONCURRENT_OREO_ASSETS_FDIC" hidden="1">"c6741"</definedName>
    <definedName name="IQ_NONINTEREST_BEARING_BALANCES_FDIC" hidden="1">"c6394"</definedName>
    <definedName name="IQ_NONINTEREST_BEARING_DEPOSITS_DOMESTIC_FDIC" hidden="1">"c6477"</definedName>
    <definedName name="IQ_NONINTEREST_BEARING_DEPOSITS_FOREIGN_FDIC" hidden="1">"c6484"</definedName>
    <definedName name="IQ_NONINTEREST_EXPENSE_EARNING_ASSETS_FDIC" hidden="1">"c6728"</definedName>
    <definedName name="IQ_NONINTEREST_INCOME_EARNING_ASSETS_FDIC" hidden="1">"c6727"</definedName>
    <definedName name="IQ_NONMORTGAGE_SERVICING_FDIC" hidden="1">"c6336"</definedName>
    <definedName name="IQ_NONTRANSACTION_ACCOUNTS_FDIC" hidden="1">"c6552"</definedName>
    <definedName name="IQ_NOTIONAL_AMOUNT_CREDIT_DERIVATIVES_FDIC" hidden="1">"c6507"</definedName>
    <definedName name="IQ_NOTIONAL_VALUE_EXCHANGE_SWAPS_FDIC" hidden="1">"c6516"</definedName>
    <definedName name="IQ_NOTIONAL_VALUE_OTHER_SWAPS_FDIC" hidden="1">"c6521"</definedName>
    <definedName name="IQ_NOTIONAL_VALUE_RATE_SWAPS_FDIC" hidden="1">"c6511"</definedName>
    <definedName name="IQ_NTM" hidden="1">6000</definedName>
    <definedName name="IQ_NUMBER_DEPOSITS_LESS_THAN_100K_FDIC" hidden="1">"c6495"</definedName>
    <definedName name="IQ_NUMBER_DEPOSITS_MORE_THAN_100K_FDIC" hidden="1">"c6493"</definedName>
    <definedName name="IQ_OBLIGATIONS_OF_STATES_TOTAL_LOANS_FOREIGN_FDIC" hidden="1">"c6447"</definedName>
    <definedName name="IQ_OBLIGATIONS_STATES_FDIC" hidden="1">"c6431"</definedName>
    <definedName name="IQ_OPER_INC_BR" hidden="1">"c850"</definedName>
    <definedName name="IQ_OREO_1_4_RESIDENTIAL_FDIC" hidden="1">"c6454"</definedName>
    <definedName name="IQ_OREO_COMMERCIAL_RE_FDIC" hidden="1">"c6456"</definedName>
    <definedName name="IQ_OREO_CONSTRUCTION_DEVELOPMENT_FDIC" hidden="1">"c6457"</definedName>
    <definedName name="IQ_OREO_FARMLAND_FDIC" hidden="1">"c6458"</definedName>
    <definedName name="IQ_OREO_FOREIGN_FDIC" hidden="1">"c6460"</definedName>
    <definedName name="IQ_OREO_MULTI_FAMILY_RESIDENTIAL_FDIC" hidden="1">"c6455"</definedName>
    <definedName name="IQ_OTHER_AMORT_BR" hidden="1">"c5566"</definedName>
    <definedName name="IQ_OTHER_ASSETS_BR" hidden="1">"c862"</definedName>
    <definedName name="IQ_OTHER_ASSETS_FDIC" hidden="1">"c6338"</definedName>
    <definedName name="IQ_OTHER_BORROWED_FUNDS_FDIC" hidden="1">"c6345"</definedName>
    <definedName name="IQ_OTHER_CA_SUPPL_BR" hidden="1">"c871"</definedName>
    <definedName name="IQ_OTHER_CL_SUPPL_BR" hidden="1">"c880"</definedName>
    <definedName name="IQ_OTHER_COMPREHENSIVE_INCOME_FDIC" hidden="1">"c6503"</definedName>
    <definedName name="IQ_OTHER_DEPOSITORY_INSTITUTIONS_LOANS_FDIC" hidden="1">"c6436"</definedName>
    <definedName name="IQ_OTHER_DEPOSITORY_INSTITUTIONS_TOTAL_LOANS_FOREIGN_FDIC" hidden="1">"c6442"</definedName>
    <definedName name="IQ_OTHER_DOMESTIC_DEBT_SECURITIES_FDIC" hidden="1">"c6302"</definedName>
    <definedName name="IQ_OTHER_EQUITY_BR" hidden="1">"c888"</definedName>
    <definedName name="IQ_OTHER_FINANCE_ACT_BR" hidden="1">"c895"</definedName>
    <definedName name="IQ_OTHER_FINANCE_ACT_SUPPL_BR" hidden="1">"c901"</definedName>
    <definedName name="IQ_OTHER_INSURANCE_FEES_FDIC" hidden="1">"c6672"</definedName>
    <definedName name="IQ_OTHER_INTAN_BR" hidden="1">"c909"</definedName>
    <definedName name="IQ_OTHER_INTANGIBLE_FDIC" hidden="1">"c6337"</definedName>
    <definedName name="IQ_OTHER_INVEST_ACT_BR" hidden="1">"c918"</definedName>
    <definedName name="IQ_OTHER_INVEST_ACT_SUPPL_BR" hidden="1">"c924"</definedName>
    <definedName name="IQ_OTHER_LIAB_BR" hidden="1">"c932"</definedName>
    <definedName name="IQ_OTHER_LIAB_LT_BR" hidden="1">"c937"</definedName>
    <definedName name="IQ_OTHER_LIABILITIES_FDIC" hidden="1">"c6347"</definedName>
    <definedName name="IQ_OTHER_LOANS_CHARGE_OFFS_FDIC" hidden="1">"c6601"</definedName>
    <definedName name="IQ_OTHER_LOANS_FOREIGN_FDIC" hidden="1">"c6446"</definedName>
    <definedName name="IQ_OTHER_LOANS_LEASES_FDIC" hidden="1">"c6322"</definedName>
    <definedName name="IQ_OTHER_LOANS_NET_CHARGE_OFFS_FDIC" hidden="1">"c6639"</definedName>
    <definedName name="IQ_OTHER_LOANS_RECOVERIES_FDIC" hidden="1">"c6620"</definedName>
    <definedName name="IQ_OTHER_LOANS_TOTAL_FDIC" hidden="1">"c6432"</definedName>
    <definedName name="IQ_OTHER_LT_ASSETS_BR" hidden="1">"c948"</definedName>
    <definedName name="IQ_OTHER_NON_INT_EXP_FDIC" hidden="1">"c6578"</definedName>
    <definedName name="IQ_OTHER_NON_INT_EXPENSE_FDIC" hidden="1">"c6679"</definedName>
    <definedName name="IQ_OTHER_NON_INT_INC_FDIC" hidden="1">"c6676"</definedName>
    <definedName name="IQ_OTHER_NON_OPER_EXP_BR" hidden="1">"c957"</definedName>
    <definedName name="IQ_OTHER_NON_OPER_EXP_SUPPL_BR" hidden="1">"c962"</definedName>
    <definedName name="IQ_OTHER_OFF_BS_LIAB_FDIC" hidden="1">"c6533"</definedName>
    <definedName name="IQ_OTHER_OPER_ACT_BR" hidden="1">"c985"</definedName>
    <definedName name="IQ_OTHER_OPER_BR" hidden="1">"c990"</definedName>
    <definedName name="IQ_OTHER_OPER_SUPPL_BR" hidden="1">"c994"</definedName>
    <definedName name="IQ_OTHER_OPER_TOT_BR" hidden="1">"c1000"</definedName>
    <definedName name="IQ_OTHER_RE_OWNED_FDIC" hidden="1">"c6330"</definedName>
    <definedName name="IQ_OTHER_REV_BR" hidden="1">"c1011"</definedName>
    <definedName name="IQ_OTHER_REV_SUPPL_BR" hidden="1">"c1016"</definedName>
    <definedName name="IQ_OTHER_SAVINGS_DEPOSITS_FDIC" hidden="1">"c6554"</definedName>
    <definedName name="IQ_OTHER_TRANSACTIONS_FDIC" hidden="1">"c6504"</definedName>
    <definedName name="IQ_OTHER_UNUSED_COMMITMENTS_FDIC" hidden="1">"c6530"</definedName>
    <definedName name="IQ_OTHER_UNUSUAL_BR" hidden="1">"c1561"</definedName>
    <definedName name="IQ_OTHER_UNUSUAL_SUPPL_BR" hidden="1">"c1496"</definedName>
    <definedName name="IQ_OVER_FIFETEEN_YEAR_MORTGAGE_PASS_THROUGHS_FDIC" hidden="1">"c6416"</definedName>
    <definedName name="IQ_OVER_FIFTEEN_YEAR_FIXED_AND_FLOATING_RATE_FDIC" hidden="1">"c6424"</definedName>
    <definedName name="IQ_OVER_THREE_YEARS_FDIC" hidden="1">"c6418"</definedName>
    <definedName name="IQ_PARTICIPATION_POOLS_RESIDENTIAL_MORTGAGES_FDIC" hidden="1">"c6403"</definedName>
    <definedName name="IQ_PAST_DUE_30_1_4_FAMILY_LOANS_FDIC" hidden="1">"c6693"</definedName>
    <definedName name="IQ_PAST_DUE_30_AUTO_LOANS_FDIC" hidden="1">"c6687"</definedName>
    <definedName name="IQ_PAST_DUE_30_CL_LOANS_FDIC" hidden="1">"c6688"</definedName>
    <definedName name="IQ_PAST_DUE_30_CREDIT_CARDS_RECEIVABLES_FDIC" hidden="1">"c6690"</definedName>
    <definedName name="IQ_PAST_DUE_30_HOME_EQUITY_LINES_FDIC" hidden="1">"c6691"</definedName>
    <definedName name="IQ_PAST_DUE_30_OTHER_CONSUMER_LOANS_FDIC" hidden="1">"c6689"</definedName>
    <definedName name="IQ_PAST_DUE_30_OTHER_LOANS_FDIC" hidden="1">"c6692"</definedName>
    <definedName name="IQ_PAST_DUE_90_1_4_FAMILY_LOANS_FDIC" hidden="1">"c6700"</definedName>
    <definedName name="IQ_PAST_DUE_90_AUTO_LOANS_FDIC" hidden="1">"c6694"</definedName>
    <definedName name="IQ_PAST_DUE_90_CL_LOANS_FDIC" hidden="1">"c6695"</definedName>
    <definedName name="IQ_PAST_DUE_90_CREDIT_CARDS_RECEIVABLES_FDIC" hidden="1">"c6697"</definedName>
    <definedName name="IQ_PAST_DUE_90_HOME_EQUITY_LINES_FDIC" hidden="1">"c6698"</definedName>
    <definedName name="IQ_PAST_DUE_90_OTHER_CONSUMER_LOANS_FDIC" hidden="1">"c6696"</definedName>
    <definedName name="IQ_PAST_DUE_90_OTHER_LOANS_FDIC" hidden="1">"c6699"</definedName>
    <definedName name="IQ_PERCENT_INSURED_FDIC" hidden="1">"c6374"</definedName>
    <definedName name="IQ_PERIODDATE_FDIC" hidden="1">"c13646"</definedName>
    <definedName name="IQ_PLEDGED_SECURITIES_FDIC" hidden="1">"c6401"</definedName>
    <definedName name="IQ_PRE_TAX_INCOME_FDIC" hidden="1">"c6581"</definedName>
    <definedName name="IQ_PREF_ISSUED_BR" hidden="1">"c1047"</definedName>
    <definedName name="IQ_PREF_OTHER_BR" hidden="1">"c1055"</definedName>
    <definedName name="IQ_PREF_REP_BR" hidden="1">"c1062"</definedName>
    <definedName name="IQ_PREFERRED_FDIC" hidden="1">"c6349"</definedName>
    <definedName name="IQ_PREMISES_EQUIPMENT_FDIC" hidden="1">"c6577"</definedName>
    <definedName name="IQ_PRETAX_RETURN_ASSETS_FDIC" hidden="1">"c6731"</definedName>
    <definedName name="IQ_PRIVATELY_ISSUED_MORTGAGE_BACKED_SECURITIES_FDIC" hidden="1">"c6407"</definedName>
    <definedName name="IQ_PRIVATELY_ISSUED_MORTGAGE_PASS_THROUGHS_FDIC" hidden="1">"c6405"</definedName>
    <definedName name="IQ_PURCHASE_FOREIGN_CURRENCIES_FDIC" hidden="1">"c6513"</definedName>
    <definedName name="IQ_PURCHASED_OPTION_CONTRACTS_FDIC" hidden="1">"c6510"</definedName>
    <definedName name="IQ_PURCHASED_OPTION_CONTRACTS_FX_RISK_FDIC" hidden="1">"c6515"</definedName>
    <definedName name="IQ_PURCHASED_OPTION_CONTRACTS_NON_FX_IR_FDIC" hidden="1">"c6520"</definedName>
    <definedName name="IQ_QTD" hidden="1">750000</definedName>
    <definedName name="IQ_RE_FORECLOSURE_FDIC" hidden="1">"c6332"</definedName>
    <definedName name="IQ_RE_INVEST_FDIC" hidden="1">"c6331"</definedName>
    <definedName name="IQ_RE_LOANS_DOMESTIC_CHARGE_OFFS_FDIC" hidden="1">"c6589"</definedName>
    <definedName name="IQ_RE_LOANS_DOMESTIC_FDIC" hidden="1">"c6309"</definedName>
    <definedName name="IQ_RE_LOANS_DOMESTIC_NET_CHARGE_OFFS_FDIC" hidden="1">"c6627"</definedName>
    <definedName name="IQ_RE_LOANS_DOMESTIC_RECOVERIES_FDIC" hidden="1">"c6608"</definedName>
    <definedName name="IQ_RE_LOANS_FDIC" hidden="1">"c6308"</definedName>
    <definedName name="IQ_RE_LOANS_FOREIGN_CHARGE_OFFS_FDIC" hidden="1">"c6595"</definedName>
    <definedName name="IQ_RE_LOANS_FOREIGN_NET_CHARGE_OFFS_FDIC" hidden="1">"c6633"</definedName>
    <definedName name="IQ_RE_LOANS_FOREIGN_RECOVERIES_FDIC" hidden="1">"c6614"</definedName>
    <definedName name="IQ_RECOVERIES_1_4_FAMILY_LOANS_FDIC" hidden="1">"c6707"</definedName>
    <definedName name="IQ_RECOVERIES_AUTO_LOANS_FDIC" hidden="1">"c6701"</definedName>
    <definedName name="IQ_RECOVERIES_CL_LOANS_FDIC" hidden="1">"c6702"</definedName>
    <definedName name="IQ_RECOVERIES_CREDIT_CARDS_RECEIVABLES_FDIC" hidden="1">"c6704"</definedName>
    <definedName name="IQ_RECOVERIES_HOME_EQUITY_LINES_FDIC" hidden="1">"c6705"</definedName>
    <definedName name="IQ_RECOVERIES_OTHER_CONSUMER_LOANS_FDIC" hidden="1">"c6703"</definedName>
    <definedName name="IQ_RECOVERIES_OTHER_LOANS_FDIC" hidden="1">"c6706"</definedName>
    <definedName name="IQ_RELATED_PLANS_FDIC" hidden="1">"c6320"</definedName>
    <definedName name="IQ_RESTATEMENTS_NET_FDIC" hidden="1">"c6500"</definedName>
    <definedName name="IQ_RESTRUCTURE_BR" hidden="1">"c1106"</definedName>
    <definedName name="IQ_RESTRUCTURED_LOANS_1_4_RESIDENTIAL_FDIC" hidden="1">"c6378"</definedName>
    <definedName name="IQ_RESTRUCTURED_LOANS_LEASES_FDIC" hidden="1">"c6377"</definedName>
    <definedName name="IQ_RESTRUCTURED_LOANS_NON_1_4_FDIC" hidden="1">"c6379"</definedName>
    <definedName name="IQ_RETAIL_DEPOSITS_FDIC" hidden="1">"c6488"</definedName>
    <definedName name="IQ_RETAINED_EARNINGS_AVERAGE_EQUITY_FDIC" hidden="1">"c6733"</definedName>
    <definedName name="IQ_RETURN_ASSETS_BROK" hidden="1">"c1115"</definedName>
    <definedName name="IQ_RETURN_ASSETS_FDIC" hidden="1">"c6730"</definedName>
    <definedName name="IQ_RETURN_EQUITY_BROK" hidden="1">"c1120"</definedName>
    <definedName name="IQ_RETURN_EQUITY_FDIC" hidden="1">"c6732"</definedName>
    <definedName name="IQ_REVALUATION_GAINS_FDIC" hidden="1">"c6428"</definedName>
    <definedName name="IQ_REVALUATION_LOSSES_FDIC" hidden="1">"c6429"</definedName>
    <definedName name="IQ_RISK_WEIGHTED_ASSETS_FDIC" hidden="1">"c6370"</definedName>
    <definedName name="IQ_SALARY_FDIC" hidden="1">"c6576"</definedName>
    <definedName name="IQ_SALE_CONVERSION_RETIREMENT_STOCK_FDIC" hidden="1">"c6661"</definedName>
    <definedName name="IQ_SALE_INTAN_CF_BR" hidden="1">"c1133"</definedName>
    <definedName name="IQ_SALE_PPE_CF_BR" hidden="1">"c1139"</definedName>
    <definedName name="IQ_SALE_REAL_ESTATE_CF_BR" hidden="1">"c1145"</definedName>
    <definedName name="IQ_SECURED_1_4_FAMILY_RESIDENTIAL_CHARGE_OFFS_FDIC" hidden="1">"c6590"</definedName>
    <definedName name="IQ_SECURED_1_4_FAMILY_RESIDENTIAL_NET_CHARGE_OFFS_FDIC" hidden="1">"c6628"</definedName>
    <definedName name="IQ_SECURED_1_4_FAMILY_RESIDENTIAL_RECOVERIES_FDIC" hidden="1">"c6609"</definedName>
    <definedName name="IQ_SECURED_FARMLAND_CHARGE_OFFS_FDIC" hidden="1">"c6593"</definedName>
    <definedName name="IQ_SECURED_FARMLAND_NET_CHARGE_OFFS_FDIC" hidden="1">"c6631"</definedName>
    <definedName name="IQ_SECURED_FARMLAND_RECOVERIES_FDIC" hidden="1">"c6612"</definedName>
    <definedName name="IQ_SECURED_MULTIFAMILY_RESIDENTIAL_CHARGE_OFFS_FDIC" hidden="1">"c6591"</definedName>
    <definedName name="IQ_SECURED_MULTIFAMILY_RESIDENTIAL_NET_CHARGE_OFFS_FDIC" hidden="1">"c6629"</definedName>
    <definedName name="IQ_SECURED_MULTIFAMILY_RESIDENTIAL_RECOVERIES_FDIC" hidden="1">"c6610"</definedName>
    <definedName name="IQ_SECURED_NONFARM_NONRESIDENTIAL_CHARGE_OFFS_FDIC" hidden="1">"c6592"</definedName>
    <definedName name="IQ_SECURED_NONFARM_NONRESIDENTIAL_NET_CHARGE_OFFS_FDIC" hidden="1">"c6630"</definedName>
    <definedName name="IQ_SECURED_NONFARM_NONRESIDENTIAL_RECOVERIES_FDIC" hidden="1">"c6611"</definedName>
    <definedName name="IQ_SECURITIES_GAINS_FDIC" hidden="1">"c6584"</definedName>
    <definedName name="IQ_SECURITIES_ISSUED_STATES_FDIC" hidden="1">"c6300"</definedName>
    <definedName name="IQ_SECURITIES_LENT_FDIC" hidden="1">"c6532"</definedName>
    <definedName name="IQ_SECURITIES_UNDERWRITING_FDIC" hidden="1">"c6529"</definedName>
    <definedName name="IQ_SERVICE_CHARGES_FDIC" hidden="1">"c6572"</definedName>
    <definedName name="IQ_SPECIAL_DIV_CF_BR" hidden="1">"c1171"</definedName>
    <definedName name="IQ_ST_DEBT_BR" hidden="1">"c1178"</definedName>
    <definedName name="IQ_ST_DEBT_ISSUED_BR" hidden="1">"c1183"</definedName>
    <definedName name="IQ_ST_DEBT_REPAID_BR" hidden="1">"c1191"</definedName>
    <definedName name="IQ_STATES_NONTRANSACTION_ACCOUNTS_FDIC" hidden="1">"c6547"</definedName>
    <definedName name="IQ_STATES_TOTAL_DEPOSITS_FDIC" hidden="1">"c6473"</definedName>
    <definedName name="IQ_STATES_TRANSACTION_ACCOUNTS_FDIC" hidden="1">"c6539"</definedName>
    <definedName name="IQ_SUB_DEBT_FDIC" hidden="1">"c6346"</definedName>
    <definedName name="IQ_SURPLUS_FDIC" hidden="1">"c6351"</definedName>
    <definedName name="IQ_THREE_MONTHS_FIXED_AND_FLOATING_FDIC" hidden="1">"c6419"</definedName>
    <definedName name="IQ_THREE_MONTHS_MORTGAGE_PASS_THROUGHS_FDIC" hidden="1">"c6411"</definedName>
    <definedName name="IQ_THREE_YEAR_FIXED_AND_FLOATING_RATE_FDIC" hidden="1">"c6421"</definedName>
    <definedName name="IQ_THREE_YEAR_MORTGAGE_PASS_THROUGHS_FDIC" hidden="1">"c6413"</definedName>
    <definedName name="IQ_THREE_YEARS_LESS_FDIC" hidden="1">"c6417"</definedName>
    <definedName name="IQ_TIER_1_RISK_BASED_CAPITAL_RATIO_FDIC" hidden="1">"c6746"</definedName>
    <definedName name="IQ_TIER_ONE_FDIC" hidden="1">"c6369"</definedName>
    <definedName name="IQ_TIME_DEPOSITS_LESS_THAN_100K_FDIC" hidden="1">"c6465"</definedName>
    <definedName name="IQ_TIME_DEPOSITS_MORE_THAN_100K_FDIC" hidden="1">"c6470"</definedName>
    <definedName name="IQ_TODAY" hidden="1">0</definedName>
    <definedName name="IQ_TOTAL_AR_BR" hidden="1">"c1231"</definedName>
    <definedName name="IQ_TOTAL_ASSETS_FDIC" hidden="1">"c6339"</definedName>
    <definedName name="IQ_TOTAL_CHARGE_OFFS_FDIC" hidden="1">"c6603"</definedName>
    <definedName name="IQ_TOTAL_DEBT_ISSUED_BR" hidden="1">"c1253"</definedName>
    <definedName name="IQ_TOTAL_DEBT_REPAID_BR" hidden="1">"c1260"</definedName>
    <definedName name="IQ_TOTAL_DEBT_SECURITIES_FDIC" hidden="1">"c6410"</definedName>
    <definedName name="IQ_TOTAL_DEPOSITS_FDIC" hidden="1">"c6342"</definedName>
    <definedName name="IQ_TOTAL_EMPLOYEES_FDIC" hidden="1">"c6355"</definedName>
    <definedName name="IQ_TOTAL_LIAB_BR" hidden="1">"c1278"</definedName>
    <definedName name="IQ_TOTAL_LIAB_EQUITY_FDIC" hidden="1">"c6354"</definedName>
    <definedName name="IQ_TOTAL_LIABILITIES_FDIC" hidden="1">"c6348"</definedName>
    <definedName name="IQ_TOTAL_OPER_EXP_BR" hidden="1">"c1284"</definedName>
    <definedName name="IQ_TOTAL_RECOVERIES_FDIC" hidden="1">"c6622"</definedName>
    <definedName name="IQ_TOTAL_REV_BNK_FDIC" hidden="1">"c6786"</definedName>
    <definedName name="IQ_TOTAL_REV_BR" hidden="1">"c1303"</definedName>
    <definedName name="IQ_TOTAL_RISK_BASED_CAPITAL_RATIO_FDIC" hidden="1">"c6747"</definedName>
    <definedName name="IQ_TOTAL_SECURITIES_FDIC" hidden="1">"c6306"</definedName>
    <definedName name="IQ_TOTAL_TIME_DEPOSITS_FDIC" hidden="1">"c6497"</definedName>
    <definedName name="IQ_TOTAL_TIME_SAVINGS_DEPOSITS_FDIC" hidden="1">"c6498"</definedName>
    <definedName name="IQ_TOTAL_UNUSED_COMMITMENTS_FDIC" hidden="1">"c6536"</definedName>
    <definedName name="IQ_TOTAL_UNUSUAL_BR" hidden="1">"c5517"</definedName>
    <definedName name="IQ_TRADING_ACCOUNT_GAINS_FEES_FDIC" hidden="1">"c6573"</definedName>
    <definedName name="IQ_TRADING_ASSETS_FDIC" hidden="1">"c6328"</definedName>
    <definedName name="IQ_TRADING_LIABILITIES_FDIC" hidden="1">"c6344"</definedName>
    <definedName name="IQ_TRANSACTION_ACCOUNTS_FDIC" hidden="1">"c6544"</definedName>
    <definedName name="IQ_TREASURY_OTHER_EQUITY_BR" hidden="1">"c1314"</definedName>
    <definedName name="IQ_TREASURY_STOCK_TRANSACTIONS_FDIC" hidden="1">"c6501"</definedName>
    <definedName name="IQ_TWELVE_MONTHS_FIXED_AND_FLOATING_FDIC" hidden="1">"c6420"</definedName>
    <definedName name="IQ_TWELVE_MONTHS_MORTGAGE_PASS_THROUGHS_FDIC" hidden="1">"c6412"</definedName>
    <definedName name="IQ_UNDIVIDED_PROFITS_FDIC" hidden="1">"c6352"</definedName>
    <definedName name="IQ_UNEARN_REV_CURRENT_BR" hidden="1">"c1324"</definedName>
    <definedName name="IQ_UNEARNED_INCOME_FDIC" hidden="1">"c6324"</definedName>
    <definedName name="IQ_UNEARNED_INCOME_FOREIGN_FDIC" hidden="1">"c6385"</definedName>
    <definedName name="IQ_UNPROFITABLE_INSTITUTIONS_FDIC" hidden="1">"c6722"</definedName>
    <definedName name="IQ_UNUSED_LOAN_COMMITMENTS_FDIC" hidden="1">"c6368"</definedName>
    <definedName name="IQ_US_BRANCHES_FOREIGN_BANK_LOANS_FDIC" hidden="1">"c6435"</definedName>
    <definedName name="IQ_US_BRANCHES_FOREIGN_BANKS_FDIC" hidden="1">"c6390"</definedName>
    <definedName name="IQ_US_GOV_AGENCIES_FDIC" hidden="1">"c6395"</definedName>
    <definedName name="IQ_US_GOV_DEPOSITS_FDIC" hidden="1">"c6483"</definedName>
    <definedName name="IQ_US_GOV_ENTERPRISES_FDIC" hidden="1">"c6396"</definedName>
    <definedName name="IQ_US_GOV_NONCURRENT_LOANS_TOTAL_NONCURRENT_FDIC" hidden="1">"c6779"</definedName>
    <definedName name="IQ_US_GOV_NONTRANSACTION_ACCOUNTS_FDIC" hidden="1">"c6546"</definedName>
    <definedName name="IQ_US_GOV_OBLIGATIONS_FDIC" hidden="1">"c6299"</definedName>
    <definedName name="IQ_US_GOV_SECURITIES_FDIC" hidden="1">"c6297"</definedName>
    <definedName name="IQ_US_GOV_TOTAL_DEPOSITS_FDIC" hidden="1">"c6472"</definedName>
    <definedName name="IQ_US_GOV_TRANSACTION_ACCOUNTS_FDIC" hidden="1">"c6538"</definedName>
    <definedName name="IQ_US_TREASURY_SECURITIES_FDIC" hidden="1">"c6298"</definedName>
    <definedName name="IQ_VALUATION_ALLOWANCES_FDIC" hidden="1">"c6400"</definedName>
    <definedName name="IQ_VC_REVENUE_FDIC" hidden="1">"c6667"</definedName>
    <definedName name="IQ_VOLATILE_LIABILITIES_FDIC" hidden="1">"c6364"</definedName>
    <definedName name="IQ_WEEK" hidden="1">50000</definedName>
    <definedName name="IQ_WRITTEN_OPTION_CONTRACTS_FDIC" hidden="1">"c6509"</definedName>
    <definedName name="IQ_WRITTEN_OPTION_CONTRACTS_FX_RISK_FDIC" hidden="1">"c6514"</definedName>
    <definedName name="IQ_WRITTEN_OPTION_CONTRACTS_NON_FX_IR_FDIC" hidden="1">"c6519"</definedName>
    <definedName name="IQ_YTD" hidden="1">3000</definedName>
    <definedName name="IQ_YTDMONTH" hidden="1">130000</definedName>
    <definedName name="IU_Lookup">'[10]Emission factors'!$H:$H</definedName>
    <definedName name="LatestChange" localSheetId="0">#REF!</definedName>
    <definedName name="LatestChange" localSheetId="7">#REF!</definedName>
    <definedName name="LatestChange" localSheetId="9">#REF!</definedName>
    <definedName name="LatestChange" localSheetId="15">#REF!</definedName>
    <definedName name="LatestChange">#REF!</definedName>
    <definedName name="LatestPerson" localSheetId="7">#REF!</definedName>
    <definedName name="LatestPerson">#REF!</definedName>
    <definedName name="LatestVersion" localSheetId="7">#REF!</definedName>
    <definedName name="LatestVersion">#REF!</definedName>
    <definedName name="Letters">'[2]Dropdown lists'!$B$4:$B$21</definedName>
    <definedName name="List_ST_Methods" localSheetId="0">#REF!</definedName>
    <definedName name="List_ST_Methods" localSheetId="7">#REF!</definedName>
    <definedName name="List_ST_Methods" localSheetId="9">#REF!</definedName>
    <definedName name="List_ST_Methods" localSheetId="15">#REF!</definedName>
    <definedName name="List_ST_Methods">#REF!</definedName>
    <definedName name="List_ST_Services" localSheetId="7">#REF!</definedName>
    <definedName name="List_ST_Services">#REF!</definedName>
    <definedName name="Methods">[1]Factors!$W$7:$W$10</definedName>
    <definedName name="ModelName" localSheetId="0">#REF!</definedName>
    <definedName name="ModelName" localSheetId="7">#REF!</definedName>
    <definedName name="ModelName" localSheetId="9">#REF!</definedName>
    <definedName name="ModelName" localSheetId="15">#REF!</definedName>
    <definedName name="ModelName">#REF!</definedName>
    <definedName name="OPDAYS" localSheetId="7">#REF!</definedName>
    <definedName name="OPDAYS">#REF!</definedName>
    <definedName name="Options">'[2]Dropdown lists'!$A$4:$A$6</definedName>
    <definedName name="Other">'[2]Dropdown lists'!$D$4:$D$9</definedName>
    <definedName name="Packaging_list">'[2]Emission factors'!$B$74:$B$90</definedName>
    <definedName name="Parcels">'[2]Dropdown lists'!$C$4:$C$22</definedName>
    <definedName name="_xlnm.Print_Area" localSheetId="0">COVER!$A$1:$G$40</definedName>
    <definedName name="_xlnm.Print_Area" localSheetId="5">CUSTOMERS!$A$1:$H$120</definedName>
    <definedName name="_xlnm.Print_Area" localSheetId="11">'ECONOMIC &amp; SOCIAL'!$A$1:$F$118</definedName>
    <definedName name="_xlnm.Print_Area" localSheetId="6">EMPLOYEES!$A$1:$N$279</definedName>
    <definedName name="_xlnm.Print_Area" localSheetId="7">ENVIRONMENT!$A$1:$K$175</definedName>
    <definedName name="_xlnm.Print_Area" localSheetId="12">GLOSSARY!$A$1:$C$119</definedName>
    <definedName name="_xlnm.Print_Area" localSheetId="13">GRI!$A$1:$E$143</definedName>
    <definedName name="_xlnm.Print_Area" localSheetId="1">HOME!$A$1:$F$73</definedName>
    <definedName name="_xlnm.Print_Area" localSheetId="9">LENDING!$A$1:$J$331</definedName>
    <definedName name="_xlnm.Print_Area" localSheetId="10">'NATURAL CAPITAL'!$A$1:$F$46</definedName>
    <definedName name="_xlnm.Print_Area" localSheetId="16">PRB!$A$1:$D$41</definedName>
    <definedName name="_xlnm.Print_Area" localSheetId="4">RAP!$A$1:$H$25</definedName>
    <definedName name="_xlnm.Print_Area" localSheetId="2">REFERENCES!$A$1:$C$45</definedName>
    <definedName name="_xlnm.Print_Area" localSheetId="14">SASB!$A$1:$H$63</definedName>
    <definedName name="_xlnm.Print_Area" localSheetId="8">SUPPLIERS!$A$1:$H$27</definedName>
    <definedName name="_xlnm.Print_Area" localSheetId="3">'SUSTAINABILITY STRATEGY'!$A$1:$H$55</definedName>
    <definedName name="_xlnm.Print_Area" localSheetId="15">TCFD!$A$1:$E$43</definedName>
    <definedName name="_xlnm.Print_Area" localSheetId="17">UNGP!$A$1:$C$63</definedName>
    <definedName name="Product_Service_Filter">'[11]Product or Service filter'!$A$3:$B$63</definedName>
    <definedName name="Product_Volumes" localSheetId="0">#REF!</definedName>
    <definedName name="Product_Volumes" localSheetId="7">#REF!</definedName>
    <definedName name="Product_Volumes" localSheetId="9">#REF!</definedName>
    <definedName name="Product_Volumes" localSheetId="15">#REF!</definedName>
    <definedName name="Product_Volumes">#REF!</definedName>
    <definedName name="PropList_ID" localSheetId="7">#REF!</definedName>
    <definedName name="PropList_ID">#REF!</definedName>
    <definedName name="PropList_Name" localSheetId="7">#REF!</definedName>
    <definedName name="PropList_Name">#REF!</definedName>
    <definedName name="Quality_flag">#REF!</definedName>
    <definedName name="RawData">#REF!</definedName>
    <definedName name="RawDataMDS">#REF!</definedName>
    <definedName name="RawDataQER">#REF!</definedName>
    <definedName name="RawDataState">#REF!</definedName>
    <definedName name="recycle_bag">[2]Assumptions!$L$38</definedName>
    <definedName name="recycle_box">[2]Assumptions!$L$37</definedName>
    <definedName name="recycle_letter">[2]Assumptions!$L$34</definedName>
    <definedName name="recycle_parcel">[2]Assumptions!$L$35</definedName>
    <definedName name="recycle_satchel">[2]Assumptions!$L$36</definedName>
    <definedName name="refrigerant">[7]Properties!$A$7:$A$32</definedName>
    <definedName name="Reporting_year">'[2]Dropdown lists'!#REF!</definedName>
    <definedName name="Risk_flag" localSheetId="0">#REF!</definedName>
    <definedName name="Risk_flag" localSheetId="7">#REF!</definedName>
    <definedName name="Risk_flag" localSheetId="9">#REF!</definedName>
    <definedName name="Risk_flag" localSheetId="15">#REF!</definedName>
    <definedName name="Risk_flag">#REF!</definedName>
    <definedName name="RPP" localSheetId="7">'[4]Emission Factors'!$C$52</definedName>
    <definedName name="RPP">'[5]Emission Factors'!$C$52</definedName>
    <definedName name="S1_GAS_ACT" localSheetId="0">#REF!</definedName>
    <definedName name="S1_GAS_ACT" localSheetId="7">#REF!</definedName>
    <definedName name="S1_GAS_ACT" localSheetId="9">#REF!</definedName>
    <definedName name="S1_GAS_ACT" localSheetId="15">#REF!</definedName>
    <definedName name="S1_GAS_ACT">#REF!</definedName>
    <definedName name="S1_GAS_EF_ACT" localSheetId="7">#REF!</definedName>
    <definedName name="S1_GAS_EF_ACT">#REF!</definedName>
    <definedName name="S1_STAT_DSL" localSheetId="7">#REF!</definedName>
    <definedName name="S1_STAT_DSL">#REF!</definedName>
    <definedName name="S1_STAT_EF_DSL" localSheetId="7">'[4]Emission Factors'!$H$28</definedName>
    <definedName name="S1_STAT_EF_DSL">'[5]Emission Factors'!$H$28</definedName>
    <definedName name="S1_STAT_EF_LPG" localSheetId="7">'[4]Emission Factors'!$H$29</definedName>
    <definedName name="S1_STAT_EF_LPG">'[5]Emission Factors'!$H$29</definedName>
    <definedName name="S1_STAT_LPG" localSheetId="0">#REF!</definedName>
    <definedName name="S1_STAT_LPG" localSheetId="7">#REF!</definedName>
    <definedName name="S1_STAT_LPG" localSheetId="9">#REF!</definedName>
    <definedName name="S1_STAT_LPG" localSheetId="15">#REF!</definedName>
    <definedName name="S1_STAT_LPG">#REF!</definedName>
    <definedName name="S1_TRN_DSL" localSheetId="7">#REF!</definedName>
    <definedName name="S1_TRN_DSL">#REF!</definedName>
    <definedName name="S1_TRN_EF_DSL" localSheetId="7">'[4]Emission Factors'!$H$36</definedName>
    <definedName name="S1_TRN_EF_DSL">'[5]Emission Factors'!$H$36</definedName>
    <definedName name="S1_TRN_EF_ETH" localSheetId="7">'[4]Emission Factors'!$H$38</definedName>
    <definedName name="S1_TRN_EF_ETH">'[5]Emission Factors'!$H$38</definedName>
    <definedName name="S1_TRN_EF_LPG" localSheetId="7">'[4]Emission Factors'!$H$37</definedName>
    <definedName name="S1_TRN_EF_LPG">'[5]Emission Factors'!$H$37</definedName>
    <definedName name="S1_TRN_EF_PET" localSheetId="7">'[4]Emission Factors'!$H$35</definedName>
    <definedName name="S1_TRN_EF_PET">'[5]Emission Factors'!$H$35</definedName>
    <definedName name="S1_TRN_PET" localSheetId="0">#REF!</definedName>
    <definedName name="S1_TRN_PET" localSheetId="7">#REF!</definedName>
    <definedName name="S1_TRN_PET" localSheetId="9">#REF!</definedName>
    <definedName name="S1_TRN_PET" localSheetId="15">#REF!</definedName>
    <definedName name="S1_TRN_PET">#REF!</definedName>
    <definedName name="S2_ELE_ACT" localSheetId="7">'[4]Emission Factors'!$C$44</definedName>
    <definedName name="S2_ELE_ACT">'[5]Emission Factors'!$C$44</definedName>
    <definedName name="S2_ELE_NSW" localSheetId="7">'[4]Emission Factors'!$C$45</definedName>
    <definedName name="S2_ELE_NSW">'[5]Emission Factors'!$C$45</definedName>
    <definedName name="S2_ELE_NT" localSheetId="7">'[4]Emission Factors'!$C$46</definedName>
    <definedName name="S2_ELE_NT">'[5]Emission Factors'!$C$46</definedName>
    <definedName name="S2_ELE_NZ" localSheetId="0">#REF!</definedName>
    <definedName name="S2_ELE_NZ" localSheetId="7">#REF!</definedName>
    <definedName name="S2_ELE_NZ" localSheetId="9">#REF!</definedName>
    <definedName name="S2_ELE_NZ" localSheetId="15">#REF!</definedName>
    <definedName name="S2_ELE_NZ">#REF!</definedName>
    <definedName name="S2_ELE_QLD" localSheetId="7">'[4]Emission Factors'!$C$47</definedName>
    <definedName name="S2_ELE_QLD">'[5]Emission Factors'!$C$47</definedName>
    <definedName name="S2_ELE_RMF" localSheetId="7">'[4]Emission Factors'!$C$54</definedName>
    <definedName name="S2_ELE_RMF">'[5]Emission Factors'!$C$54</definedName>
    <definedName name="S2_ELE_SA" localSheetId="7">'[4]Emission Factors'!$C$48</definedName>
    <definedName name="S2_ELE_SA">'[5]Emission Factors'!$C$48</definedName>
    <definedName name="S2_ELE_TAS" localSheetId="7">'[4]Emission Factors'!$C$49</definedName>
    <definedName name="S2_ELE_TAS">'[5]Emission Factors'!$C$49</definedName>
    <definedName name="S2_ELE_UK" localSheetId="0">#REF!</definedName>
    <definedName name="S2_ELE_UK" localSheetId="7">#REF!</definedName>
    <definedName name="S2_ELE_UK" localSheetId="9">#REF!</definedName>
    <definedName name="S2_ELE_UK" localSheetId="15">#REF!</definedName>
    <definedName name="S2_ELE_UK">#REF!</definedName>
    <definedName name="S2_ELE_VIC" localSheetId="7">'[4]Emission Factors'!$C$50</definedName>
    <definedName name="S2_ELE_VIC">'[5]Emission Factors'!$C$50</definedName>
    <definedName name="S2_ELE_WA" localSheetId="7">'[4]Emission Factors'!$C$51</definedName>
    <definedName name="S2_ELE_WA">'[5]Emission Factors'!$C$51</definedName>
    <definedName name="S2_GAS_UK" localSheetId="0">#REF!</definedName>
    <definedName name="S2_GAS_UK" localSheetId="7">#REF!</definedName>
    <definedName name="S2_GAS_UK" localSheetId="9">#REF!</definedName>
    <definedName name="S2_GAS_UK" localSheetId="15">#REF!</definedName>
    <definedName name="S2_GAS_UK">#REF!</definedName>
    <definedName name="S3_AIR_LONG_BUSINESS" localSheetId="7">'[4]Emission Factors'!$E$120</definedName>
    <definedName name="S3_AIR_LONG_BUSINESS">'[5]Emission Factors'!$E$120</definedName>
    <definedName name="S3_AIR_LONG_ECONOMY" localSheetId="7">'[4]Emission Factors'!$E$121</definedName>
    <definedName name="S3_AIR_LONG_ECONOMY">'[5]Emission Factors'!$E$121</definedName>
    <definedName name="S3_AIR_LONG_FIRST" localSheetId="7">'[4]Emission Factors'!$E$122</definedName>
    <definedName name="S3_AIR_LONG_FIRST">'[5]Emission Factors'!$E$122</definedName>
    <definedName name="S3_AIR_LONG_PREMUMECONOMY" localSheetId="7">'[4]Emission Factors'!$E$123</definedName>
    <definedName name="S3_AIR_LONG_PREMUMECONOMY">'[5]Emission Factors'!$E$123</definedName>
    <definedName name="S3_AIR_SHORT_BUSINESS" localSheetId="7">'[4]Emission Factors'!$E$124</definedName>
    <definedName name="S3_AIR_SHORT_BUSINESS">'[5]Emission Factors'!$E$124</definedName>
    <definedName name="S3_AIR_SHORT_ECONOMY" localSheetId="7">'[4]Emission Factors'!$E$126</definedName>
    <definedName name="S3_AIR_SHORT_ECONOMY">'[5]Emission Factors'!$E$126</definedName>
    <definedName name="S3_AIR_SHORT_FIRST" localSheetId="7">'[4]Emission Factors'!$E$125</definedName>
    <definedName name="S3_AIR_SHORT_FIRST">'[5]Emission Factors'!$E$125</definedName>
    <definedName name="S3_AIR_SHORT_PREMIUMECONOMY" localSheetId="7">'[4]Emission Factors'!$E$127</definedName>
    <definedName name="S3_AIR_SHORT_PREMIUMECONOMY">'[5]Emission Factors'!$E$127</definedName>
    <definedName name="S3_AIR_VERYSHORT_ALL" localSheetId="7">'[4]Emission Factors'!$E$128</definedName>
    <definedName name="S3_AIR_VERYSHORT_ALL">'[5]Emission Factors'!$E$128</definedName>
    <definedName name="S3_COMMUTE_BICYLE" localSheetId="7">'[4]Emission Factors'!$E$152</definedName>
    <definedName name="S3_COMMUTE_BICYLE">'[5]Emission Factors'!$E$152</definedName>
    <definedName name="S3_COMMUTE_BUS" localSheetId="7">'[4]Emission Factors'!$E$153</definedName>
    <definedName name="S3_COMMUTE_BUS">'[5]Emission Factors'!$E$153</definedName>
    <definedName name="S3_COMMUTE_CAR" localSheetId="7">'[4]Emission Factors'!$E$154</definedName>
    <definedName name="S3_COMMUTE_CAR">'[5]Emission Factors'!$E$154</definedName>
    <definedName name="S3_COMMUTE_FERRY" localSheetId="7">'[4]Emission Factors'!$E$156</definedName>
    <definedName name="S3_COMMUTE_FERRY">'[5]Emission Factors'!$E$156</definedName>
    <definedName name="S3_COMMUTE_MOTORBIKE" localSheetId="7">'[4]Emission Factors'!$E$157</definedName>
    <definedName name="S3_COMMUTE_MOTORBIKE">'[5]Emission Factors'!$E$157</definedName>
    <definedName name="S3_COMMUTE_TAXI" localSheetId="7">'[4]Emission Factors'!#REF!</definedName>
    <definedName name="S3_COMMUTE_TAXI">'[5]Emission Factors'!#REF!</definedName>
    <definedName name="S3_COMMUTE_TRAIN" localSheetId="7">'[4]Emission Factors'!$E$159</definedName>
    <definedName name="S3_COMMUTE_TRAIN">'[5]Emission Factors'!$E$159</definedName>
    <definedName name="S3_COMMUTE_TRAM" localSheetId="7">'[4]Emission Factors'!$E$160</definedName>
    <definedName name="S3_COMMUTE_TRAM">'[5]Emission Factors'!$E$160</definedName>
    <definedName name="S3_COMMUTE_WALKING" localSheetId="7">'[4]Emission Factors'!$E$155</definedName>
    <definedName name="S3_COMMUTE_WALKING">'[5]Emission Factors'!$E$155</definedName>
    <definedName name="S3_COU" localSheetId="0">#REF!</definedName>
    <definedName name="S3_COU" localSheetId="7">#REF!</definedName>
    <definedName name="S3_COU" localSheetId="9">#REF!</definedName>
    <definedName name="S3_COU" localSheetId="15">#REF!</definedName>
    <definedName name="S3_COU">#REF!</definedName>
    <definedName name="S3_COURIER" localSheetId="7">'[4]Emission Factors'!$E$91</definedName>
    <definedName name="S3_COURIER">'[5]Emission Factors'!$E$91</definedName>
    <definedName name="S3_COURIER_NXTFLIGHT" localSheetId="7">'[4]Emission Factors'!$E$93</definedName>
    <definedName name="S3_COURIER_NXTFLIGHT">'[5]Emission Factors'!$E$93</definedName>
    <definedName name="S3_COURIER_PREMIUM" localSheetId="7">'[4]Emission Factors'!$E$92</definedName>
    <definedName name="S3_COURIER_PREMIUM">'[5]Emission Factors'!$E$92</definedName>
    <definedName name="S3_EF_Taxi">'[12]Calculations &amp; Audit Trail'!$B$14</definedName>
    <definedName name="S3_ELE_ACT" localSheetId="7">'[4]Emission Factors'!$E$44</definedName>
    <definedName name="S3_ELE_ACT">'[5]Emission Factors'!$E$44</definedName>
    <definedName name="S3_ELE_NSW" localSheetId="7">'[4]Emission Factors'!$E$45</definedName>
    <definedName name="S3_ELE_NSW">'[5]Emission Factors'!$E$45</definedName>
    <definedName name="S3_ELE_NT" localSheetId="7">'[4]Emission Factors'!$E$46</definedName>
    <definedName name="S3_ELE_NT">'[5]Emission Factors'!$E$46</definedName>
    <definedName name="S3_ELE_QLD" localSheetId="7">'[4]Emission Factors'!$E$47</definedName>
    <definedName name="S3_ELE_QLD">'[5]Emission Factors'!$E$47</definedName>
    <definedName name="S3_ELE_RMF" localSheetId="7">'[4]Emission Factors'!$E$54</definedName>
    <definedName name="S3_ELE_RMF">'[5]Emission Factors'!$E$54</definedName>
    <definedName name="S3_ELE_SA" localSheetId="7">'[4]Emission Factors'!$E$48</definedName>
    <definedName name="S3_ELE_SA">'[5]Emission Factors'!$E$48</definedName>
    <definedName name="S3_ELE_TAS" localSheetId="7">'[4]Emission Factors'!$E$49</definedName>
    <definedName name="S3_ELE_TAS">'[5]Emission Factors'!$E$49</definedName>
    <definedName name="S3_ELE_VIC" localSheetId="7">'[4]Emission Factors'!$E$50</definedName>
    <definedName name="S3_ELE_VIC">'[5]Emission Factors'!$E$50</definedName>
    <definedName name="S3_ELE_WA" localSheetId="7">'[4]Emission Factors'!$E$51</definedName>
    <definedName name="S3_ELE_WA">'[5]Emission Factors'!$E$51</definedName>
    <definedName name="S3_GENERALWASTE" localSheetId="7">'[4]Emission Factors'!$E$97</definedName>
    <definedName name="S3_GENERALWASTE">'[5]Emission Factors'!$E$97</definedName>
    <definedName name="S3_HIR" localSheetId="0">#REF!</definedName>
    <definedName name="S3_HIR" localSheetId="7">#REF!</definedName>
    <definedName name="S3_HIR" localSheetId="9">#REF!</definedName>
    <definedName name="S3_HIR" localSheetId="15">#REF!</definedName>
    <definedName name="S3_HIR">#REF!</definedName>
    <definedName name="S3_HIRECAR_NONPREFERRED" localSheetId="7">'[4]Emission Factors'!$E$99</definedName>
    <definedName name="S3_HIRECAR_NONPREFERRED">'[5]Emission Factors'!$E$99</definedName>
    <definedName name="S3_HIRECAR_PREFERRED" localSheetId="7">'[4]Emission Factors'!$E$98</definedName>
    <definedName name="S3_HIRECAR_PREFERRED">'[5]Emission Factors'!$E$98</definedName>
    <definedName name="S3_HOT_AUS" localSheetId="0">#REF!</definedName>
    <definedName name="S3_HOT_AUS" localSheetId="7">#REF!</definedName>
    <definedName name="S3_HOT_AUS" localSheetId="9">#REF!</definedName>
    <definedName name="S3_HOT_AUS" localSheetId="15">#REF!</definedName>
    <definedName name="S3_HOT_AUS">#REF!</definedName>
    <definedName name="S3_HOT_HKG" localSheetId="7">#REF!</definedName>
    <definedName name="S3_HOT_HKG">#REF!</definedName>
    <definedName name="S3_HOT_NZL" localSheetId="7">#REF!</definedName>
    <definedName name="S3_HOT_NZL">#REF!</definedName>
    <definedName name="S3_HOT_OTH">#REF!</definedName>
    <definedName name="S3_HOT_UK">#REF!</definedName>
    <definedName name="S3_HOT_USA">#REF!</definedName>
    <definedName name="S3_HOTEL_DOMESTIC" localSheetId="7">'[4]Emission Factors'!$D$135</definedName>
    <definedName name="S3_HOTEL_DOMESTIC">'[5]Emission Factors'!$D$135</definedName>
    <definedName name="S3_HOTEL_FIJI" localSheetId="7">'[4]Emission Factors'!$D$136</definedName>
    <definedName name="S3_HOTEL_FIJI">'[5]Emission Factors'!$D$136</definedName>
    <definedName name="S3_HOTEL_JAPAN" localSheetId="7">'[4]Emission Factors'!$D$137</definedName>
    <definedName name="S3_HOTEL_JAPAN">'[5]Emission Factors'!$D$137</definedName>
    <definedName name="S3_HOTEL_NETHERLANDS" localSheetId="7">'[4]Emission Factors'!$D$138</definedName>
    <definedName name="S3_HOTEL_NETHERLANDS">'[5]Emission Factors'!$D$138</definedName>
    <definedName name="S3_HOTEL_NEWZEALAND" localSheetId="7">'[4]Emission Factors'!$D$139</definedName>
    <definedName name="S3_HOTEL_NEWZEALAND">'[5]Emission Factors'!$D$139</definedName>
    <definedName name="S3_HOTEL_SINGAPORE" localSheetId="7">'[4]Emission Factors'!$D$140</definedName>
    <definedName name="S3_HOTEL_SINGAPORE">'[5]Emission Factors'!$D$140</definedName>
    <definedName name="S3_HOTEL_SPAIN" localSheetId="7">'[4]Emission Factors'!$D$141</definedName>
    <definedName name="S3_HOTEL_SPAIN">'[5]Emission Factors'!$D$141</definedName>
    <definedName name="S3_HOTEL_SWEDEN" localSheetId="7">'[4]Emission Factors'!$D$142</definedName>
    <definedName name="S3_HOTEL_SWEDEN">'[5]Emission Factors'!$D$142</definedName>
    <definedName name="S3_HOTEL_SWITZERLAND" localSheetId="7">'[4]Emission Factors'!$D$143</definedName>
    <definedName name="S3_HOTEL_SWITZERLAND">'[5]Emission Factors'!$D$143</definedName>
    <definedName name="S3_HOTEL_UAE" localSheetId="7">'[4]Emission Factors'!$D$144</definedName>
    <definedName name="S3_HOTEL_UAE">'[5]Emission Factors'!$D$144</definedName>
    <definedName name="S3_HOTEL_UK" localSheetId="7">'[4]Emission Factors'!$D$145</definedName>
    <definedName name="S3_HOTEL_UK">'[5]Emission Factors'!$D$145</definedName>
    <definedName name="S3_HOTEL_US" localSheetId="7">'[4]Emission Factors'!$D$146</definedName>
    <definedName name="S3_HOTEL_US">'[5]Emission Factors'!$D$146</definedName>
    <definedName name="S3_PAP_NCN_DOM_REC" localSheetId="0">#REF!</definedName>
    <definedName name="S3_PAP_NCN_DOM_REC" localSheetId="7">#REF!</definedName>
    <definedName name="S3_PAP_NCN_DOM_REC" localSheetId="9">#REF!</definedName>
    <definedName name="S3_PAP_NCN_DOM_REC" localSheetId="15">#REF!</definedName>
    <definedName name="S3_PAP_NCN_DOM_REC">#REF!</definedName>
    <definedName name="S3_PAP_NCN_DOM_VIR" localSheetId="7">#REF!</definedName>
    <definedName name="S3_PAP_NCN_DOM_VIR">#REF!</definedName>
    <definedName name="S3_PAP_NCN_INT_REC" localSheetId="7">#REF!</definedName>
    <definedName name="S3_PAP_NCN_INT_REC">#REF!</definedName>
    <definedName name="S3_PAP_NCN_INT_VIR">#REF!</definedName>
    <definedName name="S3_PAS">#REF!</definedName>
    <definedName name="S3_STAT_EF_DSL" localSheetId="7">'[4]Emission Factors'!$I$28</definedName>
    <definedName name="S3_STAT_EF_DSL">'[5]Emission Factors'!$I$28</definedName>
    <definedName name="S3_STAT_EF_LPG" localSheetId="7">'[4]Emission Factors'!$I$29</definedName>
    <definedName name="S3_STAT_EF_LPG">'[5]Emission Factors'!$I$29</definedName>
    <definedName name="S3_TAX" localSheetId="0">#REF!</definedName>
    <definedName name="S3_TAX" localSheetId="7">#REF!</definedName>
    <definedName name="S3_TAX" localSheetId="9">#REF!</definedName>
    <definedName name="S3_TAX" localSheetId="15">#REF!</definedName>
    <definedName name="S3_TAX">#REF!</definedName>
    <definedName name="S3_TAXI" localSheetId="7">'[4]Emission Factors'!$E$100</definedName>
    <definedName name="S3_TAXI">'[5]Emission Factors'!$E$100</definedName>
    <definedName name="S3_TRN_EF_DSL" localSheetId="7">'[4]Emission Factors'!$I$36</definedName>
    <definedName name="S3_TRN_EF_DSL">'[5]Emission Factors'!$I$36</definedName>
    <definedName name="S3_TRN_EF_ETH" localSheetId="7">'[4]Emission Factors'!$I$38</definedName>
    <definedName name="S3_TRN_EF_ETH">'[5]Emission Factors'!$I$38</definedName>
    <definedName name="S3_TRN_EF_LPG" localSheetId="7">'[4]Emission Factors'!$I$37</definedName>
    <definedName name="S3_TRN_EF_LPG">'[5]Emission Factors'!$I$37</definedName>
    <definedName name="S3_TRN_EF_PET" localSheetId="7">'[4]Emission Factors'!$I$35</definedName>
    <definedName name="S3_TRN_EF_PET">'[5]Emission Factors'!$I$35</definedName>
    <definedName name="S3_WAS" localSheetId="0">#REF!</definedName>
    <definedName name="S3_WAS" localSheetId="7">#REF!</definedName>
    <definedName name="S3_WAS" localSheetId="9">#REF!</definedName>
    <definedName name="S3_WAS" localSheetId="15">#REF!</definedName>
    <definedName name="S3_WAS">#REF!</definedName>
    <definedName name="S3_WAT">'[13]Emission Factors'!$E$70</definedName>
    <definedName name="S3_WAT_NSW" localSheetId="0">#REF!</definedName>
    <definedName name="S3_WAT_NSW" localSheetId="7">#REF!</definedName>
    <definedName name="S3_WAT_NSW" localSheetId="9">#REF!</definedName>
    <definedName name="S3_WAT_NSW" localSheetId="15">#REF!</definedName>
    <definedName name="S3_WAT_NSW">#REF!</definedName>
    <definedName name="S3_WAT_SA" localSheetId="7">#REF!</definedName>
    <definedName name="S3_WAT_SA">#REF!</definedName>
    <definedName name="S3_WATER_ACT" localSheetId="7">'[4]Emission Factors'!$C$107</definedName>
    <definedName name="S3_WATER_ACT">'[5]Emission Factors'!$C$107</definedName>
    <definedName name="S3_WATER_NSW" localSheetId="7">'[4]Emission Factors'!$C$108</definedName>
    <definedName name="S3_WATER_NSW">'[5]Emission Factors'!$C$108</definedName>
    <definedName name="S3_WATER_NT" localSheetId="7">'[4]Emission Factors'!$C$109</definedName>
    <definedName name="S3_WATER_NT">'[5]Emission Factors'!$C$109</definedName>
    <definedName name="S3_WATER_QLD" localSheetId="7">'[4]Emission Factors'!$C$110</definedName>
    <definedName name="S3_WATER_QLD">'[5]Emission Factors'!$C$110</definedName>
    <definedName name="S3_WATER_SA" localSheetId="7">'[4]Emission Factors'!$C$111</definedName>
    <definedName name="S3_WATER_SA">'[5]Emission Factors'!$C$111</definedName>
    <definedName name="S3_WATER_TAS" localSheetId="7">'[4]Emission Factors'!$C$112</definedName>
    <definedName name="S3_WATER_TAS">'[5]Emission Factors'!$C$112</definedName>
    <definedName name="S3_WATER_VIC" localSheetId="7">'[4]Emission Factors'!$C$113</definedName>
    <definedName name="S3_WATER_VIC">'[5]Emission Factors'!$C$113</definedName>
    <definedName name="S3_WATER_WA" localSheetId="7">'[4]Emission Factors'!$C$114</definedName>
    <definedName name="S3_WATER_WA">'[5]Emission Factors'!$C$114</definedName>
    <definedName name="Sales_services">'[2]Dropdown lists'!$F$10:$F$48</definedName>
    <definedName name="Solar_Q1">'[14]EMC REPORT Half Year'!#REF!</definedName>
    <definedName name="Solar_Q2">'[14]EMC REPORT Half Year'!#REF!</definedName>
    <definedName name="Solar_Q3">'[14]EMC REPORT Half Year'!#REF!</definedName>
    <definedName name="Solar_Q4">'[14]EMC REPORT Half Year'!#REF!</definedName>
    <definedName name="SourceIdData">[1]Factors!$B$4:$R$105</definedName>
    <definedName name="Sources">[1]AcSo!$Q$5:$V$54</definedName>
    <definedName name="ST_Alloc" localSheetId="0">#REF!</definedName>
    <definedName name="ST_Alloc" localSheetId="7">#REF!</definedName>
    <definedName name="ST_Alloc" localSheetId="9">#REF!</definedName>
    <definedName name="ST_Alloc" localSheetId="15">#REF!</definedName>
    <definedName name="ST_Alloc">#REF!</definedName>
    <definedName name="ST_Allocation">'[2]Inputs - ST'!$N$14:$AE$16</definedName>
    <definedName name="ST_AP_M">'[2]Inputs - ST'!$S$17</definedName>
    <definedName name="ST_AP_S">'[2]Inputs - ST'!$T$17</definedName>
    <definedName name="ST_AP_T">'[2]Inputs - ST'!$V$17</definedName>
    <definedName name="ST_AP_V">'[2]Inputs - ST'!$U$17</definedName>
    <definedName name="ST_C_A">'[2]Inputs - ST'!$AE$17</definedName>
    <definedName name="ST_C_L">'[2]Inputs - ST'!$AB$17</definedName>
    <definedName name="ST_C_M">'[2]Inputs - ST'!$Y$17</definedName>
    <definedName name="ST_C_R">'[2]Inputs - ST'!$AC$17</definedName>
    <definedName name="ST_C_S">'[2]Inputs - ST'!$AD$17</definedName>
    <definedName name="ST_C_V">'[2]Inputs - ST'!$Z$17</definedName>
    <definedName name="ST_Col_AP_M">'[2]Inputs - ST'!$S$22</definedName>
    <definedName name="ST_Col_AP_S">'[2]Inputs - ST'!$T$22</definedName>
    <definedName name="ST_Col_AP_T">'[2]Inputs - ST'!$V$22</definedName>
    <definedName name="ST_Col_AP_V">'[2]Inputs - ST'!$U$22</definedName>
    <definedName name="ST_Col_C_A">'[2]Inputs - ST'!$AE$22</definedName>
    <definedName name="ST_Col_C_L">'[2]Inputs - ST'!$AB$22</definedName>
    <definedName name="ST_Col_C_M">'[2]Inputs - ST'!$Y$22</definedName>
    <definedName name="ST_Col_C_R">'[2]Inputs - ST'!$AC$22</definedName>
    <definedName name="ST_Col_C_S">'[2]Inputs - ST'!$AD$22</definedName>
    <definedName name="ST_Col_C_V">'[2]Inputs - ST'!$Z$22</definedName>
    <definedName name="ST_Col_Elec">'[2]Inputs - ST'!$O$22</definedName>
    <definedName name="ST_Col_FL">'[2]Inputs - ST'!$R$22</definedName>
    <definedName name="ST_connotes" localSheetId="0">#REF!</definedName>
    <definedName name="ST_connotes" localSheetId="7">#REF!</definedName>
    <definedName name="ST_connotes" localSheetId="9">#REF!</definedName>
    <definedName name="ST_connotes" localSheetId="15">#REF!</definedName>
    <definedName name="ST_connotes">#REF!</definedName>
    <definedName name="ST_Deadweight" localSheetId="7">#REF!</definedName>
    <definedName name="ST_Deadweight">#REF!</definedName>
    <definedName name="ST_Electricity">'[2]Inputs - ST'!$O$17</definedName>
    <definedName name="ST_FL">'[2]Inputs - ST'!$R$17</definedName>
    <definedName name="ST_Method_Lookup">'[2]Dropdown lists'!#REF!</definedName>
    <definedName name="ST_Rev" localSheetId="0">#REF!</definedName>
    <definedName name="ST_Rev" localSheetId="7">#REF!</definedName>
    <definedName name="ST_Rev" localSheetId="9">#REF!</definedName>
    <definedName name="ST_Rev" localSheetId="15">#REF!</definedName>
    <definedName name="ST_Rev">#REF!</definedName>
    <definedName name="ST_Rev_Kgs" localSheetId="7">#REF!</definedName>
    <definedName name="ST_Rev_Kgs">#REF!</definedName>
    <definedName name="ST_RevKgs" localSheetId="7">#REF!</definedName>
    <definedName name="ST_RevKgs">#REF!</definedName>
    <definedName name="ST_transport_mode">#REF!</definedName>
    <definedName name="ST_volume">#REF!</definedName>
    <definedName name="ST_weight">#REF!</definedName>
    <definedName name="ST_Weight_Air">#REF!</definedName>
    <definedName name="ST_Weight_Road">#REF!</definedName>
    <definedName name="Status_Checking">#REF!</definedName>
    <definedName name="Status_Overall">#REF!</definedName>
    <definedName name="Status_Update">#REF!</definedName>
    <definedName name="STG">#REF!</definedName>
    <definedName name="Sum_weight">'[2]Inputs - AP'!$J$387</definedName>
    <definedName name="Team" localSheetId="0">#REF!</definedName>
    <definedName name="Team" localSheetId="7">#REF!</definedName>
    <definedName name="Team" localSheetId="9">#REF!</definedName>
    <definedName name="Team" localSheetId="15">#REF!</definedName>
    <definedName name="Team">#REF!</definedName>
    <definedName name="TM1REBUILDOPTION">1</definedName>
    <definedName name="Total_KM_Q1">'[12]Q1Total WBC'!$N$34</definedName>
    <definedName name="Total_KM_Q2">'[12]Q2Total WBC'!$N$34</definedName>
    <definedName name="Total_KM_Q3">'[12]Q3Total WBC'!$N$34</definedName>
    <definedName name="Total_KM_Q4">'[12]Q4Total WBC'!$N$33</definedName>
    <definedName name="Total_Spend_Q1">'[12]Q1Total WBC'!$G$34</definedName>
    <definedName name="Total_Spend_Q2">'[12]Q2Total WBC'!$G$34</definedName>
    <definedName name="Total_Spend_Q3">'[12]Q3Total WBC'!$G$34</definedName>
    <definedName name="Total_Spend_Q4">'[12]Q4Total WBC'!$G$33</definedName>
    <definedName name="Total_WTT_EF_Gen">[15]Calc2_UK_WTT_Elec!#REF!</definedName>
    <definedName name="WBC" localSheetId="0">#REF!</definedName>
    <definedName name="WBC" localSheetId="7">#REF!</definedName>
    <definedName name="WBC" localSheetId="9">#REF!</definedName>
    <definedName name="WBC" localSheetId="15">#REF!</definedName>
    <definedName name="WBC">#REF!</definedName>
    <definedName name="Weight_array" localSheetId="7">#REF!</definedName>
    <definedName name="Weight_array">#REF!</definedName>
    <definedName name="Year_Reporting_WTT" localSheetId="7">[15]Calc2_UK_WTT_Elec!#REF!</definedName>
    <definedName name="Year_Reporting_WTT">[15]Calc2_UK_WTT_Elec!#REF!</definedName>
    <definedName name="YesNo" localSheetId="0">#REF!</definedName>
    <definedName name="YesNo" localSheetId="7">#REF!</definedName>
    <definedName name="YesNo" localSheetId="9">#REF!</definedName>
    <definedName name="YesNo" localSheetId="15">#REF!</definedName>
    <definedName name="YesNo">#REF!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88" i="29" l="1"/>
  <c r="E188" i="29"/>
  <c r="D188" i="29"/>
  <c r="F181" i="29" s="1"/>
  <c r="F178" i="29" l="1"/>
  <c r="F182" i="29"/>
  <c r="F174" i="29"/>
  <c r="F173" i="29"/>
  <c r="F180" i="29"/>
  <c r="F187" i="29"/>
  <c r="F179" i="29"/>
  <c r="F186" i="29"/>
  <c r="F185" i="29"/>
  <c r="F177" i="29"/>
  <c r="F184" i="29"/>
  <c r="F176" i="29"/>
  <c r="F183" i="29"/>
  <c r="F175" i="29"/>
  <c r="E50" i="29"/>
  <c r="E47" i="29" s="1"/>
  <c r="E73" i="29" s="1"/>
  <c r="C50" i="29"/>
  <c r="F188" i="29" l="1"/>
  <c r="G126" i="16"/>
  <c r="F126" i="16"/>
  <c r="E126" i="16"/>
  <c r="D126" i="16"/>
  <c r="G125" i="16"/>
  <c r="F125" i="16"/>
  <c r="E125" i="16"/>
  <c r="D125" i="16"/>
  <c r="C114" i="7"/>
  <c r="E114" i="7"/>
  <c r="D114" i="7"/>
  <c r="C44" i="7" l="1"/>
  <c r="C30" i="7"/>
  <c r="C23" i="7"/>
  <c r="C32" i="7" s="1"/>
  <c r="C31" i="7" l="1"/>
  <c r="H47" i="29"/>
  <c r="H73" i="29" s="1"/>
  <c r="F47" i="29"/>
  <c r="F48" i="29"/>
  <c r="F49" i="29"/>
  <c r="F50" i="29"/>
  <c r="F61" i="29"/>
  <c r="D48" i="29"/>
  <c r="D49" i="29"/>
  <c r="D50" i="29"/>
  <c r="D61" i="29"/>
  <c r="G47" i="29"/>
  <c r="G73" i="29" s="1"/>
  <c r="C47" i="29"/>
  <c r="C73" i="29" s="1"/>
  <c r="F73" i="29" l="1"/>
  <c r="D47" i="29"/>
  <c r="D73" i="29" s="1"/>
  <c r="D22" i="2"/>
  <c r="D18" i="2"/>
  <c r="E23" i="7" l="1"/>
  <c r="D23" i="7"/>
  <c r="I128" i="29"/>
  <c r="E133" i="29"/>
  <c r="I133" i="29"/>
  <c r="I131" i="29" l="1"/>
  <c r="I130" i="29"/>
  <c r="I129" i="29"/>
  <c r="D32" i="7"/>
  <c r="E32" i="7"/>
  <c r="D29" i="7"/>
  <c r="D30" i="7" s="1"/>
  <c r="E44" i="7"/>
  <c r="D44" i="7"/>
  <c r="D31" i="7" l="1"/>
  <c r="E29" i="7"/>
  <c r="E30" i="7" s="1"/>
  <c r="E31" i="7" s="1"/>
  <c r="H43" i="3"/>
  <c r="I43" i="3"/>
  <c r="J43" i="3"/>
  <c r="K43" i="3"/>
  <c r="L43" i="3"/>
  <c r="M43" i="3"/>
  <c r="H44" i="3"/>
  <c r="I44" i="3"/>
  <c r="J44" i="3"/>
  <c r="K44" i="3"/>
  <c r="L44" i="3"/>
  <c r="M44" i="3"/>
  <c r="H45" i="3"/>
  <c r="I45" i="3"/>
  <c r="J45" i="3"/>
  <c r="K45" i="3"/>
  <c r="L45" i="3"/>
  <c r="M45" i="3"/>
  <c r="H46" i="3"/>
  <c r="I46" i="3"/>
  <c r="J46" i="3"/>
  <c r="K46" i="3"/>
  <c r="L46" i="3"/>
  <c r="M46" i="3"/>
  <c r="I42" i="3"/>
  <c r="J42" i="3"/>
  <c r="K42" i="3"/>
  <c r="L42" i="3"/>
  <c r="M42" i="3"/>
  <c r="H42" i="3"/>
  <c r="E17" i="2"/>
  <c r="F17" i="2"/>
  <c r="F34" i="16"/>
  <c r="G34" i="16"/>
  <c r="D40" i="16"/>
  <c r="E40" i="16"/>
</calcChain>
</file>

<file path=xl/sharedStrings.xml><?xml version="1.0" encoding="utf-8"?>
<sst xmlns="http://schemas.openxmlformats.org/spreadsheetml/2006/main" count="2366" uniqueCount="1864">
  <si>
    <t>HOME</t>
  </si>
  <si>
    <t>REFERENCES</t>
  </si>
  <si>
    <t>GRI</t>
  </si>
  <si>
    <t>SUSTAINABILITY STRATEGY</t>
  </si>
  <si>
    <t>SASB</t>
  </si>
  <si>
    <t>RAP</t>
  </si>
  <si>
    <t>TCFD</t>
  </si>
  <si>
    <t>CUSTOMERS</t>
  </si>
  <si>
    <t>PRB</t>
  </si>
  <si>
    <t>EMPLOYEES</t>
  </si>
  <si>
    <t>UNGP</t>
  </si>
  <si>
    <t>ENVIRONMENT</t>
  </si>
  <si>
    <t>SUPPLIERS</t>
  </si>
  <si>
    <t xml:space="preserve">LENDING </t>
  </si>
  <si>
    <t>NATURAL CAPITAL</t>
  </si>
  <si>
    <t>ECONOMIC &amp; SOCIAL</t>
  </si>
  <si>
    <t>GLOSSARY</t>
  </si>
  <si>
    <t xml:space="preserve"> </t>
  </si>
  <si>
    <t>TOPIC COVERED (LINKED TO SOURCE)</t>
  </si>
  <si>
    <t>LINK</t>
  </si>
  <si>
    <t>Modern Slavery Statement FY22</t>
  </si>
  <si>
    <t>westpac.com.au/about-westpac/sustainability/our-positions-and-perspectives/</t>
  </si>
  <si>
    <t xml:space="preserve">2022 Safer Children Safer Communities Progress Report </t>
  </si>
  <si>
    <t>westpac.com.au/about-westpac/sustainability/our-positions-and-perspectives/safer-children-safer-communities/</t>
  </si>
  <si>
    <t>2022 - 2025 Reconciliation Action Plan</t>
  </si>
  <si>
    <t>westpac.com.au/content/dam/public/wbc/documents/pdf/aw/sustainability/ReconciliationActionPlan.pdf</t>
  </si>
  <si>
    <t>2023 Annual Report</t>
  </si>
  <si>
    <t>westpac.com.au/about-westpac/investor-centre/annual-report/</t>
  </si>
  <si>
    <t xml:space="preserve">2023 Corporate Governance Statement </t>
  </si>
  <si>
    <t>2023 Investor Discussion Pack</t>
  </si>
  <si>
    <t>2023 Climate Report</t>
  </si>
  <si>
    <t>Pillar 3 Report, September 2023</t>
  </si>
  <si>
    <t>Agribusiness Position Statement</t>
  </si>
  <si>
    <t>Anti-Bribery &amp; Corruption Policy</t>
  </si>
  <si>
    <t>westpac.com.au/content/dam/public/wbc/documents/pdf/aw/4255833/wg-anti-bribery-and-corruption-policy.pdf</t>
  </si>
  <si>
    <t>Child Safeguarding Supplement</t>
  </si>
  <si>
    <t>Discrimination Harassment Bullying Policy</t>
  </si>
  <si>
    <t>westpac.com.au/about-westpac/westpac-group/corporate-governance/principles-policies/</t>
  </si>
  <si>
    <t xml:space="preserve">Family or Domestic Violence Position Statement </t>
  </si>
  <si>
    <t>Financial Inclusion Action Plan</t>
  </si>
  <si>
    <t>Health, Safety and Wellbeing Policy</t>
  </si>
  <si>
    <t>Human Rights Position Statement and Action Plan</t>
  </si>
  <si>
    <t xml:space="preserve">Natural Capital Position Statement </t>
  </si>
  <si>
    <t>Inclusion and Diversity Policy</t>
  </si>
  <si>
    <t>Industry Associations and Engagements</t>
  </si>
  <si>
    <t xml:space="preserve">westpac.com.au/about-westpac/sustainability/governance-and-accountability/industry-associations/ </t>
  </si>
  <si>
    <t>Injury Management and Rehabilitation Policy</t>
  </si>
  <si>
    <t>Listening to Stakeholders</t>
  </si>
  <si>
    <t xml:space="preserve">westpac.com.au/about-westpac/sustainability/governance-and-accountability/listening-to-stakeholders/ </t>
  </si>
  <si>
    <t>Our Code of Conduct</t>
  </si>
  <si>
    <t>Payday Lending Position</t>
  </si>
  <si>
    <t xml:space="preserve">Principles for Responsible Lending </t>
  </si>
  <si>
    <t>Responsible Sourcing Code of Conduct</t>
  </si>
  <si>
    <t>westpac.com.au/content/dam/public/wbc/documents/pdf/aw/sustainability/Responsible-Sourcing-Code-of-Conduct.pdf</t>
  </si>
  <si>
    <t>Sexual Harassment Policy</t>
  </si>
  <si>
    <t>Speaking Up Policy</t>
  </si>
  <si>
    <t>westpac.com.au/content/dam/public/wbc/documents/pdf/aw/WBC-speaking-up-policy.pdf</t>
  </si>
  <si>
    <t>Supplier Inclusion and Diversity Principles</t>
  </si>
  <si>
    <t>westpac.com.au/about-westpac/sustainability/initiatives-for-you/suppliers-inclusion-diversity/</t>
  </si>
  <si>
    <t>Tobacco Position Statement</t>
  </si>
  <si>
    <t>Sustainable Finance Framework</t>
  </si>
  <si>
    <t>westpac.com.au/about-westpac/sustainability/our-positions-and-perspectives/sustainable-lending/</t>
  </si>
  <si>
    <t>2030 Sustainability Strategy</t>
  </si>
  <si>
    <t>westpac.com.au/about-westpac/sustainability/our-strategy/</t>
  </si>
  <si>
    <t>WESTPAC SUSTAINABILITY STRATEGY</t>
  </si>
  <si>
    <t>IMPACT</t>
  </si>
  <si>
    <t>PILLAR</t>
  </si>
  <si>
    <t>AMBITION</t>
  </si>
  <si>
    <t>2023 MEASURES</t>
  </si>
  <si>
    <t>SDG INDEX</t>
  </si>
  <si>
    <t>PERFORMANCE</t>
  </si>
  <si>
    <t>REFERENCE</t>
  </si>
  <si>
    <t>Local</t>
  </si>
  <si>
    <t>Helping when it matters most</t>
  </si>
  <si>
    <t>Supporting 
customers and 
businesses 
through times 
of change and 
hardship</t>
  </si>
  <si>
    <t>Number of customers supported with relief packages</t>
  </si>
  <si>
    <r>
      <t>There were no declared disaster events in Australia in FY23, therefore no customers were supported with natural disaster relief packages</t>
    </r>
    <r>
      <rPr>
        <vertAlign val="superscript"/>
        <sz val="11"/>
        <color rgb="FF000000"/>
        <rFont val="Arial"/>
        <family val="2"/>
        <scheme val="minor"/>
      </rPr>
      <t>1</t>
    </r>
    <r>
      <rPr>
        <sz val="11"/>
        <color rgb="FF000000"/>
        <rFont val="Arial"/>
        <family val="2"/>
        <scheme val="minor"/>
      </rPr>
      <t>. However, over 32,000 customers were still provided with financial hardship packages for other reasons.</t>
    </r>
  </si>
  <si>
    <t>tab Customer</t>
  </si>
  <si>
    <t>Number of customers who received
assistance through specialist customer care teams</t>
  </si>
  <si>
    <r>
      <t>71,182 customers assisted through our specialist customer care teams in FY23</t>
    </r>
    <r>
      <rPr>
        <vertAlign val="superscript"/>
        <sz val="11"/>
        <color theme="1"/>
        <rFont val="Arial"/>
        <family val="2"/>
        <scheme val="minor"/>
      </rPr>
      <t>2</t>
    </r>
  </si>
  <si>
    <t>Partnerships to support greater resilience for our customers and communities</t>
  </si>
  <si>
    <t>N/A</t>
  </si>
  <si>
    <t>Supporting 
financial 
wellbeing</t>
  </si>
  <si>
    <t>Westpac customers who believe Westpac "helps people in moments that matter"</t>
  </si>
  <si>
    <r>
      <t>52% of Australians agree that Westpac helps people in moments that matter over six months ending September 2023</t>
    </r>
    <r>
      <rPr>
        <vertAlign val="superscript"/>
        <sz val="11"/>
        <color theme="1"/>
        <rFont val="Arial"/>
        <family val="2"/>
        <scheme val="minor"/>
      </rPr>
      <t>3</t>
    </r>
  </si>
  <si>
    <t>Westpac Indigenous Call Centre Teams will support more than 20,000 unique customers by 30th September 2025.</t>
  </si>
  <si>
    <r>
      <t>4,551 unique customers</t>
    </r>
    <r>
      <rPr>
        <vertAlign val="superscript"/>
        <sz val="11"/>
        <color theme="1"/>
        <rFont val="Arial"/>
        <family val="2"/>
        <scheme val="minor"/>
      </rPr>
      <t xml:space="preserve">4 </t>
    </r>
    <r>
      <rPr>
        <sz val="11"/>
        <color theme="1"/>
        <rFont val="Arial"/>
        <family val="2"/>
        <scheme val="minor"/>
      </rPr>
      <t>supported in FY23
8,837 unique customers</t>
    </r>
    <r>
      <rPr>
        <vertAlign val="superscript"/>
        <sz val="11"/>
        <color theme="1"/>
        <rFont val="Arial"/>
        <family val="2"/>
        <scheme val="minor"/>
      </rPr>
      <t>4</t>
    </r>
    <r>
      <rPr>
        <sz val="11"/>
        <color theme="1"/>
        <rFont val="Arial"/>
        <family val="2"/>
        <scheme val="minor"/>
      </rPr>
      <t xml:space="preserve"> supported since April 2022</t>
    </r>
  </si>
  <si>
    <t>tab RAP</t>
  </si>
  <si>
    <t>Products and resources tailored to support young Australians to save and prepare for the future</t>
  </si>
  <si>
    <t>National</t>
  </si>
  <si>
    <t xml:space="preserve">Backing a stronger Australia and New Zealand </t>
  </si>
  <si>
    <t>Backing people, 
jobs and 
ideas shaping 
Australia’s 
future</t>
  </si>
  <si>
    <r>
      <t>$27.9m spend with diverse suppliers</t>
    </r>
    <r>
      <rPr>
        <vertAlign val="superscript"/>
        <sz val="11"/>
        <color rgb="FF000000"/>
        <rFont val="Arial"/>
        <family val="2"/>
        <scheme val="minor"/>
      </rPr>
      <t>5</t>
    </r>
    <r>
      <rPr>
        <sz val="11"/>
        <color rgb="FF000000"/>
        <rFont val="Arial"/>
        <family val="2"/>
        <scheme val="minor"/>
      </rPr>
      <t>, including $6.3m with Indigenous Australian suppliers</t>
    </r>
    <r>
      <rPr>
        <vertAlign val="superscript"/>
        <sz val="11"/>
        <color rgb="FF000000"/>
        <rFont val="Arial"/>
        <family val="2"/>
        <scheme val="minor"/>
      </rPr>
      <t>6</t>
    </r>
    <r>
      <rPr>
        <sz val="11"/>
        <color rgb="FF000000"/>
        <rFont val="Arial"/>
        <family val="2"/>
        <scheme val="minor"/>
      </rPr>
      <t xml:space="preserve"> in FY23
$60.1m spend with diverse suppliers</t>
    </r>
    <r>
      <rPr>
        <vertAlign val="superscript"/>
        <sz val="11"/>
        <color rgb="FF000000"/>
        <rFont val="Arial"/>
        <family val="2"/>
        <scheme val="minor"/>
      </rPr>
      <t>5</t>
    </r>
    <r>
      <rPr>
        <sz val="11"/>
        <color rgb="FF000000"/>
        <rFont val="Arial"/>
        <family val="2"/>
        <scheme val="minor"/>
      </rPr>
      <t>, including $16.6m with Indigenous Australian suppliers</t>
    </r>
    <r>
      <rPr>
        <vertAlign val="superscript"/>
        <sz val="11"/>
        <color rgb="FF000000"/>
        <rFont val="Arial"/>
        <family val="2"/>
        <scheme val="minor"/>
      </rPr>
      <t>6</t>
    </r>
    <r>
      <rPr>
        <sz val="11"/>
        <color rgb="FF000000"/>
        <rFont val="Arial"/>
        <family val="2"/>
        <scheme val="minor"/>
      </rPr>
      <t xml:space="preserve"> since FY21</t>
    </r>
  </si>
  <si>
    <t>tab Suppliers</t>
  </si>
  <si>
    <r>
      <t>100 new scholarships awarded by Westpac Scholars Trust</t>
    </r>
    <r>
      <rPr>
        <vertAlign val="superscript"/>
        <sz val="11"/>
        <color rgb="FF000000"/>
        <rFont val="Arial"/>
        <family val="2"/>
      </rPr>
      <t>7</t>
    </r>
    <r>
      <rPr>
        <sz val="11"/>
        <color rgb="FF000000"/>
        <rFont val="Arial"/>
        <family val="2"/>
      </rPr>
      <t xml:space="preserve"> in FY23. 
737 active scholars</t>
    </r>
    <r>
      <rPr>
        <vertAlign val="superscript"/>
        <sz val="11"/>
        <color rgb="FF000000"/>
        <rFont val="Arial"/>
        <family val="2"/>
      </rPr>
      <t>8</t>
    </r>
    <r>
      <rPr>
        <sz val="11"/>
        <color rgb="FF000000"/>
        <rFont val="Arial"/>
        <family val="2"/>
      </rPr>
      <t xml:space="preserve"> supported since FY15</t>
    </r>
  </si>
  <si>
    <r>
      <t>1,238 jobs created via Westpac Foundation</t>
    </r>
    <r>
      <rPr>
        <vertAlign val="superscript"/>
        <sz val="11"/>
        <color theme="1"/>
        <rFont val="Arial"/>
        <family val="2"/>
        <scheme val="minor"/>
      </rPr>
      <t>9</t>
    </r>
    <r>
      <rPr>
        <sz val="11"/>
        <color theme="1"/>
        <rFont val="Arial"/>
        <family val="2"/>
        <scheme val="minor"/>
      </rPr>
      <t xml:space="preserve"> supported social enterprises, 6 months to Jun 23 (7,240 jobs created since FY15). Also created 1,766 jobs via Westpac Foundation</t>
    </r>
    <r>
      <rPr>
        <vertAlign val="superscript"/>
        <sz val="11"/>
        <color theme="1"/>
        <rFont val="Arial"/>
        <family val="2"/>
        <scheme val="minor"/>
      </rPr>
      <t>9</t>
    </r>
    <r>
      <rPr>
        <sz val="11"/>
        <color theme="1"/>
        <rFont val="Arial"/>
        <family val="2"/>
        <scheme val="minor"/>
      </rPr>
      <t xml:space="preserve"> supported community partners in FY23</t>
    </r>
  </si>
  <si>
    <t>Customers supported to move to more sustainable business models</t>
  </si>
  <si>
    <t>Helping 
Australians 
respond to 
climate change</t>
  </si>
  <si>
    <t xml:space="preserve"> $3.5 billion of new lending to climate change solutions by 2023 and $15 billion by 2030</t>
  </si>
  <si>
    <r>
      <t>$2.6bn of new lending to climate change solutions</t>
    </r>
    <r>
      <rPr>
        <vertAlign val="superscript"/>
        <sz val="11"/>
        <color theme="1"/>
        <rFont val="Arial"/>
        <family val="2"/>
        <scheme val="minor"/>
      </rPr>
      <t>10</t>
    </r>
    <r>
      <rPr>
        <sz val="11"/>
        <color theme="1"/>
        <rFont val="Arial"/>
        <family val="2"/>
        <scheme val="minor"/>
      </rPr>
      <t xml:space="preserve"> in FY23 
$6.5bn of new lending to climate change solutions</t>
    </r>
    <r>
      <rPr>
        <vertAlign val="superscript"/>
        <sz val="11"/>
        <color theme="1"/>
        <rFont val="Arial"/>
        <family val="2"/>
        <scheme val="minor"/>
      </rPr>
      <t>10</t>
    </r>
    <r>
      <rPr>
        <sz val="11"/>
        <color theme="1"/>
        <rFont val="Arial"/>
        <family val="2"/>
        <scheme val="minor"/>
      </rPr>
      <t xml:space="preserve"> since FY20 (exceeding our 2023 target)</t>
    </r>
  </si>
  <si>
    <t>tab Lending</t>
  </si>
  <si>
    <t>Development of sustainability linked products and services</t>
  </si>
  <si>
    <t>Partnerships and support for communities potentially impacted by climate change</t>
  </si>
  <si>
    <t>Reduce our Scope 1 and 2 emissions by 76% and Scope 3 upstream emissions by 50% 
by 2030</t>
  </si>
  <si>
    <t>tab Environment</t>
  </si>
  <si>
    <t>Global</t>
  </si>
  <si>
    <t>Collaborating for impact</t>
  </si>
  <si>
    <t>Respecting 
human rights 
and amplifying 
Indigenous 
voices</t>
  </si>
  <si>
    <t>Publish updates, sharing sustainability practices and insights</t>
  </si>
  <si>
    <t>Deliver the actions set out in our Human Rights Action Plan</t>
  </si>
  <si>
    <r>
      <t>$18.9m invested in the Safer Children Safer Communities (SCSC) program</t>
    </r>
    <r>
      <rPr>
        <vertAlign val="superscript"/>
        <sz val="11"/>
        <color theme="1"/>
        <rFont val="Arial"/>
        <family val="2"/>
        <scheme val="minor"/>
      </rPr>
      <t>14</t>
    </r>
    <r>
      <rPr>
        <sz val="11"/>
        <color theme="1"/>
        <rFont val="Arial"/>
        <family val="2"/>
        <scheme val="minor"/>
      </rPr>
      <t xml:space="preserve"> in FY23
$61.4m invested in the SCSC program</t>
    </r>
    <r>
      <rPr>
        <vertAlign val="superscript"/>
        <sz val="11"/>
        <color theme="1"/>
        <rFont val="Arial"/>
        <family val="2"/>
        <scheme val="minor"/>
      </rPr>
      <t>14</t>
    </r>
    <r>
      <rPr>
        <sz val="11"/>
        <color theme="1"/>
        <rFont val="Arial"/>
        <family val="2"/>
        <scheme val="minor"/>
      </rPr>
      <t xml:space="preserve"> since FY20</t>
    </r>
  </si>
  <si>
    <t>Elevate Indigenous voices and perspectives</t>
  </si>
  <si>
    <t xml:space="preserve">Refer to tab 'RAP' </t>
  </si>
  <si>
    <t xml:space="preserve">Supporting the 
transition to a 
climate resilient 
future </t>
  </si>
  <si>
    <t>Deliver the actions set out in our Climate Change Action Plan</t>
  </si>
  <si>
    <t>Over the next three years, develop Paris-aligned financing strategies and portfolio targets for sectors representing the majority of our financed emissions</t>
  </si>
  <si>
    <t>Participation in industry-based initiatives</t>
  </si>
  <si>
    <r>
      <t xml:space="preserve">1. Refer to this </t>
    </r>
    <r>
      <rPr>
        <u/>
        <sz val="7.5"/>
        <color rgb="FF000000"/>
        <rFont val="Arial"/>
        <family val="2"/>
        <scheme val="minor"/>
      </rPr>
      <t>link</t>
    </r>
    <r>
      <rPr>
        <sz val="7.5"/>
        <color rgb="FF000000"/>
        <rFont val="Arial"/>
        <family val="2"/>
        <scheme val="minor"/>
      </rPr>
      <t xml:space="preserve"> in the 'Glossary' for the definition of customers provided with natural disaster relief packages.</t>
    </r>
  </si>
  <si>
    <r>
      <rPr>
        <sz val="7.5"/>
        <color rgb="FF000000"/>
        <rFont val="Arial"/>
        <family val="2"/>
        <scheme val="minor"/>
      </rPr>
      <t xml:space="preserve">2. Refer to this </t>
    </r>
    <r>
      <rPr>
        <u/>
        <sz val="7.5"/>
        <color rgb="FF000000"/>
        <rFont val="Arial"/>
        <family val="2"/>
        <scheme val="minor"/>
      </rPr>
      <t xml:space="preserve">link </t>
    </r>
    <r>
      <rPr>
        <sz val="7.5"/>
        <color rgb="FF000000"/>
        <rFont val="Arial"/>
        <family val="2"/>
        <scheme val="minor"/>
      </rPr>
      <t>in the 'Glossary' for the definition of customers who received assistance through specialist customer care teams.</t>
    </r>
    <r>
      <rPr>
        <sz val="7.5"/>
        <color rgb="FF000000"/>
        <rFont val="Arial"/>
        <family val="2"/>
        <scheme val="minor"/>
      </rPr>
      <t xml:space="preserve"> The number of cases escalated through our specialist teams have increased due to cost of living, ongoing monitoring, education and training awareness campaigns being rolled out. </t>
    </r>
  </si>
  <si>
    <t>3. Westpac Brand Tracking survey, FiftyFive5, 6 months to Sep-23, n=792.</t>
  </si>
  <si>
    <r>
      <t xml:space="preserve">5. Refer to this </t>
    </r>
    <r>
      <rPr>
        <u/>
        <sz val="7.5"/>
        <color rgb="FF000000"/>
        <rFont val="Arial"/>
        <family val="2"/>
        <scheme val="minor"/>
      </rPr>
      <t>link</t>
    </r>
    <r>
      <rPr>
        <sz val="7.5"/>
        <color rgb="FF000000"/>
        <rFont val="Arial"/>
        <family val="2"/>
        <scheme val="minor"/>
      </rPr>
      <t xml:space="preserve"> in the 'Glossary' for the definition of spend with diverse suppliers. </t>
    </r>
  </si>
  <si>
    <r>
      <t xml:space="preserve">6. Refer to this </t>
    </r>
    <r>
      <rPr>
        <u/>
        <sz val="7.5"/>
        <color rgb="FF000000"/>
        <rFont val="Arial"/>
        <family val="2"/>
        <scheme val="minor"/>
      </rPr>
      <t>link</t>
    </r>
    <r>
      <rPr>
        <sz val="7.5"/>
        <color rgb="FF000000"/>
        <rFont val="Arial"/>
        <family val="2"/>
        <scheme val="minor"/>
      </rPr>
      <t xml:space="preserve"> in the 'Glossary' for the definition of spend with Indigenous Australian suppliers. </t>
    </r>
  </si>
  <si>
    <t>7. Westpac Scholars Trust (ABN 35 600 251 071) is administered by Westpac Scholars Limited (ABN 72 168 847 041) as trustee for the Westpac Scholars Trust. Westpac Scholars Trust is a private charitable trust
and neither the Trust nor the Trustee are part of the Westpac Group. Westpac provides administrative support, skilled volunteering, and funding for operational costs of Westpac Scholars Trust.</t>
  </si>
  <si>
    <t>8. Active scholars refers to the total number of individuals who have been awarded a scholarship by Westpac Scholars Trust and have completed or are in the process of completing their degree or fellowship</t>
  </si>
  <si>
    <t>9. Westpac Foundation is administered by Westpac Community Limited (ABN 34 086 862 795) as trustee for Westpac Community Trust (ABN 53 265 036 982). The Westpac Community Trust is a Public Ancillary Fund, endorsed by the ATO as a Deductible Gift Recipient. None of Westpac Foundation, Westpac Community Limited nor the Westpac Community Trust are part of Westpac Group. Westpac provides administrative support, skilled volunteering, donations and funding for operational costs of Westpac Foundation.</t>
  </si>
  <si>
    <r>
      <t xml:space="preserve">10. Refer to this </t>
    </r>
    <r>
      <rPr>
        <u/>
        <sz val="7.5"/>
        <color rgb="FF000000"/>
        <rFont val="Arial"/>
        <family val="2"/>
        <scheme val="minor"/>
      </rPr>
      <t>link</t>
    </r>
    <r>
      <rPr>
        <sz val="7.5"/>
        <color rgb="FF000000"/>
        <rFont val="Arial"/>
        <family val="2"/>
        <scheme val="minor"/>
      </rPr>
      <t xml:space="preserve"> in the 'Glossary' for the definition of climate change solutions.</t>
    </r>
  </si>
  <si>
    <r>
      <t xml:space="preserve">11. Refer to this </t>
    </r>
    <r>
      <rPr>
        <u/>
        <sz val="7.5"/>
        <color rgb="FF000000"/>
        <rFont val="Arial"/>
        <family val="2"/>
        <scheme val="minor"/>
      </rPr>
      <t>link</t>
    </r>
    <r>
      <rPr>
        <sz val="7.5"/>
        <color rgb="FF000000"/>
        <rFont val="Arial"/>
        <family val="2"/>
        <scheme val="minor"/>
      </rPr>
      <t xml:space="preserve"> in the 'Glossary' for the definition of total scope 1 greenhouse gas emissions.</t>
    </r>
  </si>
  <si>
    <t>14. The SCSC program exists to help protect and seeks to create safer communities for children across Australia and APAC, through a series of actions, investments and collaborations with industry experts and partners</t>
  </si>
  <si>
    <t>WESTPAC ELEVATE RECONCILIATION ACTION PLAN</t>
  </si>
  <si>
    <t>OBJECTIVE</t>
  </si>
  <si>
    <t>REF</t>
  </si>
  <si>
    <t>MEASURES</t>
  </si>
  <si>
    <t>Valuing 
Culture</t>
  </si>
  <si>
    <t>Building relationships based on trust, respect and truth telling; valuing cultures and histories, and recognising the importance of self_x0002_determination for Aboriginal and Torres Strait Islander peoples.</t>
  </si>
  <si>
    <t>VC40</t>
  </si>
  <si>
    <t>Support Aboriginal and Torres Strait Islander community development through the Jawun Corporate Secondment Programs with 30 skilled Westpac secondees per year.</t>
  </si>
  <si>
    <t>34 Westpac volunteers worked with 3 organisations (23 to Jawun, 5 to Yes23 and 6 to Uluru Dialogues) in FY23. 
&gt;1,000 Westpac employees have participated in Jawun Corporate Secondment Programs since 2001</t>
  </si>
  <si>
    <t>VC46</t>
  </si>
  <si>
    <t>Online structured cultural learning to be mandated for all
Australian-based employees, completed biannually and
within 6 months of joining the organisation</t>
  </si>
  <si>
    <r>
      <t>99.9% of Australian employees completed the "SBS cultural learning" training</t>
    </r>
    <r>
      <rPr>
        <vertAlign val="superscript"/>
        <sz val="11"/>
        <color theme="1"/>
        <rFont val="Arial"/>
        <family val="2"/>
        <scheme val="minor"/>
      </rPr>
      <t>1</t>
    </r>
  </si>
  <si>
    <t>tab Employees</t>
  </si>
  <si>
    <t>Meaningful
Careers</t>
  </si>
  <si>
    <t>Investing in recruitment, retention and leadership development for Aboriginal and Torres Strait Islander employees and creating safe workplaces that embrace and celebrate diversity of culture.</t>
  </si>
  <si>
    <t>MC10</t>
  </si>
  <si>
    <t>Increase Westpac Aboriginal and Torres Strait Islander employee self-identified workforce representation to 1.5% by 2025.
September 2023 0.75%
September 2024 0.90%
September 2025 1.50%</t>
  </si>
  <si>
    <t>0.96% of Australian based employees self identified as Aboriginal and Torres Strait Islander in FY23</t>
  </si>
  <si>
    <t>MC21</t>
  </si>
  <si>
    <t>Increase enrolment and participation by Aboriginal and Torres Strait Islander employees in Westpac’s leadership and development programs by 20% by 2025 (based on 2021 enrolments).</t>
  </si>
  <si>
    <t>14 Indigenous employees participated in leadership and development programs in FY23 (6 in internal leadership training courses and 8 in external leadership program). Due to privacy policies, we do not have data for prior years (FY23 is our baseline year).</t>
  </si>
  <si>
    <t>Better 
Banking 
Experiences</t>
  </si>
  <si>
    <t>Making it easier for Aboriginal and Torres Strait Islander customers to do business with us and helping to improve financial inclusion and  economic participation.</t>
  </si>
  <si>
    <t>BBE2</t>
  </si>
  <si>
    <t>Maintain Westpac Indigenous Call Centre Team employees identifying as Aboriginal and Torres Strait Islander people at 50% or more.</t>
  </si>
  <si>
    <t>67% of Westpac Indigenous Call Centre employees identify as Aboriginal or Torres Strait Islander people at 30 September 2023</t>
  </si>
  <si>
    <t>BBE3</t>
  </si>
  <si>
    <t>Westpac Indigenous Call Centre Team will support more than 20,000 unique customers by 30th September 2025.</t>
  </si>
  <si>
    <r>
      <t>4,551 unique customers</t>
    </r>
    <r>
      <rPr>
        <vertAlign val="superscript"/>
        <sz val="11"/>
        <color theme="1"/>
        <rFont val="Arial"/>
        <family val="2"/>
        <scheme val="minor"/>
      </rPr>
      <t>2</t>
    </r>
    <r>
      <rPr>
        <sz val="11"/>
        <color theme="1"/>
        <rFont val="Arial"/>
        <family val="2"/>
        <scheme val="minor"/>
      </rPr>
      <t xml:space="preserve"> supported in FY23
8,837 unique customers</t>
    </r>
    <r>
      <rPr>
        <vertAlign val="superscript"/>
        <sz val="11"/>
        <color theme="1"/>
        <rFont val="Arial"/>
        <family val="2"/>
        <scheme val="minor"/>
      </rPr>
      <t>2</t>
    </r>
    <r>
      <rPr>
        <sz val="11"/>
        <color theme="1"/>
        <rFont val="Arial"/>
        <family val="2"/>
        <scheme val="minor"/>
      </rPr>
      <t xml:space="preserve"> supported since April 2022</t>
    </r>
  </si>
  <si>
    <t>tab Sustainability Strategy</t>
  </si>
  <si>
    <t>BBE7</t>
  </si>
  <si>
    <r>
      <t>Westpac Remote Services delivers in-community banking services and in-the-moment financial education, with 30 community visits per annum.</t>
    </r>
    <r>
      <rPr>
        <vertAlign val="superscript"/>
        <sz val="11"/>
        <color theme="1"/>
        <rFont val="Arial"/>
        <family val="2"/>
        <scheme val="minor"/>
      </rPr>
      <t>3</t>
    </r>
  </si>
  <si>
    <t>30 communities visited in 2023
54 communities visited since April 2022</t>
  </si>
  <si>
    <t>Backing 
Indigenous 
Enterprise</t>
  </si>
  <si>
    <t>Helping more Aboriginal and Torres Strait Islander Australians to  grow their businesses as our customers, suppliers and partners.</t>
  </si>
  <si>
    <t>BIE7</t>
  </si>
  <si>
    <t>Spend a cumulative $8 million with Supply Nation suppliers between 1 April 2022 and 30 September 2025.</t>
  </si>
  <si>
    <r>
      <t>$6.3m spend with Indigenous Australian suppliers</t>
    </r>
    <r>
      <rPr>
        <vertAlign val="superscript"/>
        <sz val="11"/>
        <color theme="1"/>
        <rFont val="Arial"/>
        <family val="2"/>
        <scheme val="minor"/>
      </rPr>
      <t>4</t>
    </r>
    <r>
      <rPr>
        <sz val="11"/>
        <color theme="1"/>
        <rFont val="Arial"/>
        <family val="2"/>
        <scheme val="minor"/>
      </rPr>
      <t xml:space="preserve"> in 2023
$11.5m spend with Indigenous Australian suppliers</t>
    </r>
    <r>
      <rPr>
        <vertAlign val="superscript"/>
        <sz val="11"/>
        <color theme="1"/>
        <rFont val="Arial"/>
        <family val="2"/>
        <scheme val="minor"/>
      </rPr>
      <t>4</t>
    </r>
    <r>
      <rPr>
        <sz val="11"/>
        <color theme="1"/>
        <rFont val="Arial"/>
        <family val="2"/>
        <scheme val="minor"/>
      </rPr>
      <t xml:space="preserve"> since April 2022</t>
    </r>
  </si>
  <si>
    <r>
      <t xml:space="preserve">1. Refer to this </t>
    </r>
    <r>
      <rPr>
        <u/>
        <sz val="7.5"/>
        <color rgb="FF000000"/>
        <rFont val="Arial"/>
        <family val="2"/>
        <scheme val="minor"/>
      </rPr>
      <t>link</t>
    </r>
    <r>
      <rPr>
        <sz val="7.5"/>
        <color rgb="FF000000"/>
        <rFont val="Arial"/>
        <family val="2"/>
        <scheme val="minor"/>
      </rPr>
      <t xml:space="preserve"> in the 'Glossary' for the definition of SBS cultural learning - compliance rate.</t>
    </r>
  </si>
  <si>
    <r>
      <t xml:space="preserve">3. Refer to this </t>
    </r>
    <r>
      <rPr>
        <u/>
        <sz val="7.5"/>
        <color rgb="FF000000"/>
        <rFont val="Arial"/>
        <family val="2"/>
        <scheme val="minor"/>
      </rPr>
      <t>link</t>
    </r>
    <r>
      <rPr>
        <sz val="7.5"/>
        <color rgb="FF000000"/>
        <rFont val="Arial"/>
        <family val="2"/>
        <scheme val="minor"/>
      </rPr>
      <t xml:space="preserve"> in the 'Glossary' for the definition of Westpac Remote Services delivers in-community banking services and in-the-moment financial education</t>
    </r>
  </si>
  <si>
    <r>
      <t xml:space="preserve">4. Refer to this </t>
    </r>
    <r>
      <rPr>
        <u/>
        <sz val="7.5"/>
        <color rgb="FF000000"/>
        <rFont val="Arial"/>
        <family val="2"/>
        <scheme val="minor"/>
      </rPr>
      <t>link</t>
    </r>
    <r>
      <rPr>
        <sz val="7.5"/>
        <color rgb="FF000000"/>
        <rFont val="Arial"/>
        <family val="2"/>
        <scheme val="minor"/>
      </rPr>
      <t xml:space="preserve"> in the 'Glossary' for the definition of spend with Indigenous Australian suppliers. </t>
    </r>
  </si>
  <si>
    <t>NUMBER OF CUSTOMERS AND ACCOUNTS</t>
  </si>
  <si>
    <r>
      <t>Total customers (millions)</t>
    </r>
    <r>
      <rPr>
        <vertAlign val="superscript"/>
        <sz val="10"/>
        <rFont val="Arial"/>
        <family val="2"/>
        <scheme val="minor"/>
      </rPr>
      <t>1</t>
    </r>
  </si>
  <si>
    <r>
      <t>Digitally active customers (millions)</t>
    </r>
    <r>
      <rPr>
        <vertAlign val="superscript"/>
        <sz val="10"/>
        <rFont val="Arial"/>
        <family val="2"/>
        <scheme val="minor"/>
      </rPr>
      <t>2</t>
    </r>
  </si>
  <si>
    <r>
      <t>Number of debit card accounts (millions)</t>
    </r>
    <r>
      <rPr>
        <vertAlign val="superscript"/>
        <sz val="10"/>
        <color rgb="FF000000"/>
        <rFont val="Arial"/>
        <family val="2"/>
        <scheme val="minor"/>
      </rPr>
      <t>3</t>
    </r>
  </si>
  <si>
    <r>
      <t>Number of credit card accounts (millions)</t>
    </r>
    <r>
      <rPr>
        <vertAlign val="superscript"/>
        <sz val="10"/>
        <color rgb="FF000000"/>
        <rFont val="Arial"/>
        <family val="2"/>
        <scheme val="minor"/>
      </rPr>
      <t>4</t>
    </r>
  </si>
  <si>
    <t>Number of ATMs</t>
  </si>
  <si>
    <r>
      <t>Australia</t>
    </r>
    <r>
      <rPr>
        <i/>
        <vertAlign val="superscript"/>
        <sz val="10"/>
        <rFont val="Arial"/>
        <family val="2"/>
        <scheme val="minor"/>
      </rPr>
      <t>5</t>
    </r>
  </si>
  <si>
    <t>New Zealand</t>
  </si>
  <si>
    <t>Pacific</t>
  </si>
  <si>
    <t>Number of branches</t>
  </si>
  <si>
    <r>
      <t>Australia</t>
    </r>
    <r>
      <rPr>
        <i/>
        <vertAlign val="superscript"/>
        <sz val="10"/>
        <rFont val="Arial"/>
        <family val="2"/>
        <scheme val="minor"/>
      </rPr>
      <t>6</t>
    </r>
  </si>
  <si>
    <r>
      <rPr>
        <sz val="7.5"/>
        <color rgb="FF000000"/>
        <rFont val="Arial"/>
        <family val="2"/>
        <scheme val="minor"/>
      </rPr>
      <t xml:space="preserve">2. Refer to this </t>
    </r>
    <r>
      <rPr>
        <u/>
        <sz val="7.5"/>
        <color rgb="FF000000"/>
        <rFont val="Arial"/>
        <family val="2"/>
        <scheme val="minor"/>
      </rPr>
      <t xml:space="preserve">link </t>
    </r>
    <r>
      <rPr>
        <sz val="7.5"/>
        <color rgb="FF000000"/>
        <rFont val="Arial"/>
        <family val="2"/>
        <scheme val="minor"/>
      </rPr>
      <t xml:space="preserve">in the 'Glossary' for the definition of digitally active customers </t>
    </r>
  </si>
  <si>
    <r>
      <t xml:space="preserve">3. Refer to this </t>
    </r>
    <r>
      <rPr>
        <u/>
        <sz val="7.5"/>
        <color rgb="FF000000"/>
        <rFont val="Arial"/>
        <family val="2"/>
        <scheme val="minor"/>
      </rPr>
      <t xml:space="preserve">link </t>
    </r>
    <r>
      <rPr>
        <sz val="7.5"/>
        <color rgb="FF000000"/>
        <rFont val="Arial"/>
        <family val="2"/>
        <scheme val="minor"/>
      </rPr>
      <t>in the 'Glossary' for the definition of number of debit card accounts. In FY23, we aligned our approach for debit or pre-paid account identification across our brands. Prior periods have not been restated as this change did not result in a material difference.</t>
    </r>
  </si>
  <si>
    <r>
      <t xml:space="preserve">4. Refer to this </t>
    </r>
    <r>
      <rPr>
        <u/>
        <sz val="7.5"/>
        <color rgb="FF000000"/>
        <rFont val="Arial"/>
        <family val="2"/>
        <scheme val="minor"/>
      </rPr>
      <t xml:space="preserve">link </t>
    </r>
    <r>
      <rPr>
        <sz val="7.5"/>
        <color rgb="FF000000"/>
        <rFont val="Arial"/>
        <family val="2"/>
        <scheme val="minor"/>
      </rPr>
      <t>in the 'Glossary' for the definition of number of credit card accounts</t>
    </r>
  </si>
  <si>
    <r>
      <t xml:space="preserve">5. Refer to this </t>
    </r>
    <r>
      <rPr>
        <u/>
        <sz val="7.5"/>
        <color rgb="FF000000"/>
        <rFont val="Arial"/>
        <family val="2"/>
        <scheme val="minor"/>
      </rPr>
      <t>link</t>
    </r>
    <r>
      <rPr>
        <sz val="7.5"/>
        <color rgb="FF000000"/>
        <rFont val="Arial"/>
        <family val="2"/>
        <scheme val="minor"/>
      </rPr>
      <t xml:space="preserve"> in the 'Glossary' for the definition of number of ATMs. </t>
    </r>
  </si>
  <si>
    <r>
      <t xml:space="preserve">6. Relates to all points of presence including multibrand co-located branches (FY23: 82), as well as Staff Branches, Advisory, Community Banking Centres and Kiosks (FY23: 10). Refer to this </t>
    </r>
    <r>
      <rPr>
        <u/>
        <sz val="7.5"/>
        <color rgb="FF000000"/>
        <rFont val="Arial"/>
        <family val="2"/>
        <scheme val="minor"/>
      </rPr>
      <t>link</t>
    </r>
    <r>
      <rPr>
        <sz val="7.5"/>
        <color rgb="FF000000"/>
        <rFont val="Arial"/>
        <family val="2"/>
        <scheme val="minor"/>
      </rPr>
      <t xml:space="preserve"> in the 'Glossary' for the definition of number of branches. </t>
    </r>
  </si>
  <si>
    <t>HELPING IN MOMENTS THAT MATTER - Australia</t>
  </si>
  <si>
    <r>
      <t>Number of customers provided with natural disaster relief packages</t>
    </r>
    <r>
      <rPr>
        <vertAlign val="superscript"/>
        <sz val="10"/>
        <rFont val="Arial"/>
        <family val="2"/>
        <scheme val="minor"/>
      </rPr>
      <t>1</t>
    </r>
  </si>
  <si>
    <r>
      <t>Number of cases escalated through our specialist customer care teams</t>
    </r>
    <r>
      <rPr>
        <vertAlign val="superscript"/>
        <sz val="10"/>
        <rFont val="Arial"/>
        <family val="2"/>
        <scheme val="minor"/>
      </rPr>
      <t>2</t>
    </r>
  </si>
  <si>
    <r>
      <t>Number of approved applications for financial assistance from customers experiencing financial hardship</t>
    </r>
    <r>
      <rPr>
        <vertAlign val="superscript"/>
        <sz val="10"/>
        <rFont val="Arial"/>
        <family val="2"/>
        <scheme val="minor"/>
      </rPr>
      <t>3</t>
    </r>
  </si>
  <si>
    <r>
      <rPr>
        <sz val="7.5"/>
        <color rgb="FF000000"/>
        <rFont val="Arial"/>
        <family val="2"/>
        <scheme val="minor"/>
      </rPr>
      <t xml:space="preserve">1. Refer to this </t>
    </r>
    <r>
      <rPr>
        <u/>
        <sz val="7.5"/>
        <color rgb="FF000000"/>
        <rFont val="Arial"/>
        <family val="2"/>
        <scheme val="minor"/>
      </rPr>
      <t>link</t>
    </r>
    <r>
      <rPr>
        <sz val="7.5"/>
        <color rgb="FF000000"/>
        <rFont val="Arial"/>
        <family val="2"/>
        <scheme val="minor"/>
      </rPr>
      <t xml:space="preserve"> in the 'Glossary' for the definition of customers provided with natural disaster relief packages.</t>
    </r>
  </si>
  <si>
    <r>
      <t xml:space="preserve">2. Refer to this </t>
    </r>
    <r>
      <rPr>
        <u/>
        <sz val="7.5"/>
        <color rgb="FF000000"/>
        <rFont val="Arial"/>
        <family val="2"/>
        <scheme val="minor"/>
      </rPr>
      <t xml:space="preserve">link </t>
    </r>
    <r>
      <rPr>
        <sz val="7.5"/>
        <color rgb="FF000000"/>
        <rFont val="Arial"/>
        <family val="2"/>
        <scheme val="minor"/>
      </rPr>
      <t xml:space="preserve">in the 'Glossary' for the definition of customers who received assistance through specialist customer care teams. The number of cases escalated through our specialist teams have increased due to cost of living, ongoing monitoring, education and training awareness campaigns being rolled out. </t>
    </r>
  </si>
  <si>
    <r>
      <rPr>
        <sz val="7.5"/>
        <color rgb="FF000000"/>
        <rFont val="Arial"/>
        <family val="2"/>
        <scheme val="minor"/>
      </rPr>
      <t xml:space="preserve">3. Refer to this </t>
    </r>
    <r>
      <rPr>
        <u/>
        <sz val="7.5"/>
        <color rgb="FF000000"/>
        <rFont val="Arial"/>
        <family val="2"/>
        <scheme val="minor"/>
      </rPr>
      <t xml:space="preserve">link </t>
    </r>
    <r>
      <rPr>
        <sz val="7.5"/>
        <color rgb="FF000000"/>
        <rFont val="Arial"/>
        <family val="2"/>
        <scheme val="minor"/>
      </rPr>
      <t>in the 'Glossary' for the definition of customers experiencing financial hardship who accessed a financial assistance package.</t>
    </r>
  </si>
  <si>
    <t>CUSTOMER COMPLAINTS</t>
  </si>
  <si>
    <r>
      <t>Australia</t>
    </r>
    <r>
      <rPr>
        <b/>
        <vertAlign val="superscript"/>
        <sz val="10"/>
        <rFont val="Arial"/>
        <family val="2"/>
        <scheme val="minor"/>
      </rPr>
      <t>1</t>
    </r>
  </si>
  <si>
    <t>Change in customer complaints from prior year (%)</t>
  </si>
  <si>
    <t>NR</t>
  </si>
  <si>
    <t>Number of complaints received from customers (internal dispute resolution)</t>
  </si>
  <si>
    <r>
      <t>Number of complaints received from regulatory bodies / EDR agencies</t>
    </r>
    <r>
      <rPr>
        <vertAlign val="superscript"/>
        <sz val="10"/>
        <rFont val="Arial"/>
        <family val="2"/>
        <scheme val="minor"/>
      </rPr>
      <t>2</t>
    </r>
  </si>
  <si>
    <t xml:space="preserve">Change in customer complaints from prior year (%) </t>
  </si>
  <si>
    <t>Complaints with monetary relief (%)</t>
  </si>
  <si>
    <t>1. Includes Consumer and Business products, wealth management, Banking-as-a-Service, and RAMS data. BT Life/General Insurance complaints data included post exit of these businesses (all complaints reported prior to sale are excluded). FY22 and FY21 numbers restated for comparability of complaints metrics.</t>
  </si>
  <si>
    <t>CUSTOMER ADVOCACY</t>
  </si>
  <si>
    <r>
      <t>Australia</t>
    </r>
    <r>
      <rPr>
        <b/>
        <vertAlign val="superscript"/>
        <sz val="10"/>
        <rFont val="Arial"/>
        <family val="2"/>
        <scheme val="minor"/>
      </rPr>
      <t>1,2,3</t>
    </r>
  </si>
  <si>
    <t>Net Promoter Score (NPS) - consumer - Westpac</t>
  </si>
  <si>
    <t>Net Promoter Score (NPS) - consumer - St.George brands</t>
  </si>
  <si>
    <r>
      <t>Net Promoter Score (NPS) - consumer - Westpac Group</t>
    </r>
    <r>
      <rPr>
        <vertAlign val="superscript"/>
        <sz val="10"/>
        <rFont val="Arial"/>
        <family val="2"/>
        <scheme val="minor"/>
      </rPr>
      <t>4</t>
    </r>
  </si>
  <si>
    <t>Net Promoter Score (NPS) - business - Westpac</t>
  </si>
  <si>
    <t>Net Promoter Score (NPS) - business - St.George brands</t>
  </si>
  <si>
    <r>
      <t>Net Promoter Score (NPS) - business - Westpac Group</t>
    </r>
    <r>
      <rPr>
        <vertAlign val="superscript"/>
        <sz val="10"/>
        <rFont val="Arial"/>
        <family val="2"/>
        <scheme val="minor"/>
      </rPr>
      <t>5</t>
    </r>
  </si>
  <si>
    <t>Customer Satisfaction - consumer - Westpac</t>
  </si>
  <si>
    <t>Customer Satisfaction - consumer - St.George brands</t>
  </si>
  <si>
    <r>
      <t>Customer Satisfaction - consumer - Westpac Group</t>
    </r>
    <r>
      <rPr>
        <vertAlign val="superscript"/>
        <sz val="10"/>
        <rFont val="Arial"/>
        <family val="2"/>
        <scheme val="minor"/>
      </rPr>
      <t>4</t>
    </r>
  </si>
  <si>
    <t>Customer Satisfaction - business - Westpac</t>
  </si>
  <si>
    <t>Customer Satisfaction - business - St.George brands</t>
  </si>
  <si>
    <r>
      <t>Customer Satisfaction - business - Westpac Group</t>
    </r>
    <r>
      <rPr>
        <vertAlign val="superscript"/>
        <sz val="10"/>
        <rFont val="Arial"/>
        <family val="2"/>
        <scheme val="minor"/>
      </rPr>
      <t>5</t>
    </r>
  </si>
  <si>
    <r>
      <t>New Zealand</t>
    </r>
    <r>
      <rPr>
        <b/>
        <vertAlign val="superscript"/>
        <sz val="10"/>
        <rFont val="Arial"/>
        <family val="2"/>
        <scheme val="minor"/>
      </rPr>
      <t>2,6</t>
    </r>
  </si>
  <si>
    <r>
      <t>Net Promoter Score (NPS) - consumer</t>
    </r>
    <r>
      <rPr>
        <vertAlign val="superscript"/>
        <sz val="10"/>
        <rFont val="Arial"/>
        <family val="2"/>
        <scheme val="minor"/>
      </rPr>
      <t>7</t>
    </r>
  </si>
  <si>
    <r>
      <t>Net Promoter Score (NPS) - business</t>
    </r>
    <r>
      <rPr>
        <vertAlign val="superscript"/>
        <sz val="10"/>
        <rFont val="Arial"/>
        <family val="2"/>
        <scheme val="minor"/>
      </rPr>
      <t>8</t>
    </r>
  </si>
  <si>
    <r>
      <t>Customer Satisfaction - consumer (%)</t>
    </r>
    <r>
      <rPr>
        <vertAlign val="superscript"/>
        <sz val="10"/>
        <rFont val="Arial"/>
        <family val="2"/>
        <scheme val="minor"/>
      </rPr>
      <t>9</t>
    </r>
  </si>
  <si>
    <t xml:space="preserve">1. Based on 6 months rolling data (April to September). FY22 and FY21 numbers restated to align with FY23 reporting period (in prior years reporting period was March to August). Due to the change of Strategic NPS provider, historic data (Sep-21 and Sep-22) and new data (Sep-23) are not comparable. </t>
  </si>
  <si>
    <r>
      <t xml:space="preserve">2. Refer to this </t>
    </r>
    <r>
      <rPr>
        <u/>
        <sz val="7.5"/>
        <color rgb="FF000000"/>
        <rFont val="Arial"/>
        <family val="2"/>
        <scheme val="minor"/>
      </rPr>
      <t xml:space="preserve">link </t>
    </r>
    <r>
      <rPr>
        <sz val="7.5"/>
        <color rgb="FF000000"/>
        <rFont val="Arial"/>
        <family val="2"/>
        <scheme val="minor"/>
      </rPr>
      <t>in the 'Glossary' for the definition of NPS</t>
    </r>
  </si>
  <si>
    <r>
      <t xml:space="preserve">3. Refer to this </t>
    </r>
    <r>
      <rPr>
        <u/>
        <sz val="7.5"/>
        <color rgb="FF000000"/>
        <rFont val="Arial"/>
        <family val="2"/>
        <scheme val="minor"/>
      </rPr>
      <t xml:space="preserve">link </t>
    </r>
    <r>
      <rPr>
        <sz val="7.5"/>
        <color rgb="FF000000"/>
        <rFont val="Arial"/>
        <family val="2"/>
        <scheme val="minor"/>
      </rPr>
      <t>in the 'Glossary' for the definition of customer satisfaction (Australia).</t>
    </r>
  </si>
  <si>
    <t>4. Source: Fifth Dimension (5D) for September 2023; DBM Consultants Consumer Atlas for September 2022 and September 2021, 6MR. MFI customers. Includes Westpac, St.George Bank, Bank of Melbourne and BankSA.  For 2021 and 2022 results, also includes RAMS, Dragondirect.</t>
  </si>
  <si>
    <t>5. Source: Fifth Dimension (5D) for September 2023; DBM Consultants Business Atlas for September 2022 and September 2021, 6MR. MFI businesses. Includes Westpac, St.George Bank, Bank of Melbourne and BankSA</t>
  </si>
  <si>
    <t>6. Based on 3 months rolling data (July to September)</t>
  </si>
  <si>
    <t>7. Source: 3 month rolling Retail Market Monitor data (survey conducted by Camorra Research).</t>
  </si>
  <si>
    <t>8. Source: 6 month rolling Business Finance Monitor data (survey conducted by Kantar TNS among businesses with an annual turnover of $5 to $150 million).</t>
  </si>
  <si>
    <r>
      <rPr>
        <sz val="7.5"/>
        <color rgb="FF000000"/>
        <rFont val="Arial"/>
        <family val="2"/>
        <scheme val="minor"/>
      </rPr>
      <t xml:space="preserve">9. Refer to this </t>
    </r>
    <r>
      <rPr>
        <u/>
        <sz val="7.5"/>
        <color rgb="FF000000"/>
        <rFont val="Arial"/>
        <family val="2"/>
        <scheme val="minor"/>
      </rPr>
      <t xml:space="preserve">link </t>
    </r>
    <r>
      <rPr>
        <sz val="7.5"/>
        <color rgb="FF000000"/>
        <rFont val="Arial"/>
        <family val="2"/>
        <scheme val="minor"/>
      </rPr>
      <t>in the 'Glossary' for the definition of customer satisfaction (New Zealand).</t>
    </r>
  </si>
  <si>
    <t>TECHNOLOGY &amp; INFORMATION SECURITY INCIDENTS - Australia</t>
  </si>
  <si>
    <r>
      <t>Number of severity 1 Technology incidents</t>
    </r>
    <r>
      <rPr>
        <vertAlign val="superscript"/>
        <sz val="10"/>
        <rFont val="Arial"/>
        <family val="2"/>
        <scheme val="minor"/>
      </rPr>
      <t>1</t>
    </r>
  </si>
  <si>
    <r>
      <t>Number of severity 1 Information Security incidents</t>
    </r>
    <r>
      <rPr>
        <vertAlign val="superscript"/>
        <sz val="10"/>
        <rFont val="Arial"/>
        <family val="2"/>
        <scheme val="minor"/>
      </rPr>
      <t>2</t>
    </r>
  </si>
  <si>
    <t>TECHNOLOGY &amp; INFORMATION SECURITY INCIDENTS - New Zealand</t>
  </si>
  <si>
    <t>DATA BREACHES - Australia</t>
  </si>
  <si>
    <r>
      <t>Number of data breaches reported to the Australian privacy regulator (OAIC)</t>
    </r>
    <r>
      <rPr>
        <vertAlign val="superscript"/>
        <sz val="10"/>
        <rFont val="Arial"/>
        <family val="2"/>
        <scheme val="minor"/>
      </rPr>
      <t>1</t>
    </r>
  </si>
  <si>
    <r>
      <t>% involving personally identifiable information</t>
    </r>
    <r>
      <rPr>
        <vertAlign val="superscript"/>
        <sz val="10"/>
        <rFont val="Arial"/>
        <family val="2"/>
        <scheme val="minor"/>
      </rPr>
      <t>2</t>
    </r>
  </si>
  <si>
    <r>
      <t>Number of account holders affected</t>
    </r>
    <r>
      <rPr>
        <vertAlign val="superscript"/>
        <sz val="10"/>
        <rFont val="Arial"/>
        <family val="2"/>
        <scheme val="minor"/>
      </rPr>
      <t>3</t>
    </r>
  </si>
  <si>
    <t>DATA BREACHES - New Zealand</t>
  </si>
  <si>
    <r>
      <t>Number of data breaches reported to the New Zealand privacy regulator (OPC)</t>
    </r>
    <r>
      <rPr>
        <vertAlign val="superscript"/>
        <sz val="10"/>
        <rFont val="Arial"/>
        <family val="2"/>
        <scheme val="minor"/>
      </rPr>
      <t>4</t>
    </r>
  </si>
  <si>
    <t>2. All data breaches reported to the OAIC and OPC involve personally identifiable information.</t>
  </si>
  <si>
    <t>3. This refers to the number of affected individuals whose personal information was involved in the eligible data breach.</t>
  </si>
  <si>
    <t>EMPLOYEE PROFILE</t>
  </si>
  <si>
    <r>
      <t>HEADCOUNT</t>
    </r>
    <r>
      <rPr>
        <b/>
        <vertAlign val="superscript"/>
        <sz val="11"/>
        <color theme="0"/>
        <rFont val="Arial"/>
        <family val="2"/>
        <scheme val="minor"/>
      </rPr>
      <t>1,2</t>
    </r>
  </si>
  <si>
    <t>Female</t>
  </si>
  <si>
    <t>Male</t>
  </si>
  <si>
    <t>TOTAL</t>
  </si>
  <si>
    <t>Australia</t>
  </si>
  <si>
    <t>Permanent</t>
  </si>
  <si>
    <t>Full Time</t>
  </si>
  <si>
    <t>Part Time</t>
  </si>
  <si>
    <t>Temporary</t>
  </si>
  <si>
    <t xml:space="preserve">Non-guaranteed hours </t>
  </si>
  <si>
    <r>
      <t>Non-guaranteed hours</t>
    </r>
    <r>
      <rPr>
        <vertAlign val="superscript"/>
        <sz val="10"/>
        <color rgb="FF000000"/>
        <rFont val="Arial"/>
        <family val="2"/>
        <scheme val="minor"/>
      </rPr>
      <t>3</t>
    </r>
  </si>
  <si>
    <t>International offices</t>
  </si>
  <si>
    <t>Group</t>
  </si>
  <si>
    <t>3. FY23 includes non-guaranteed hours which was previously not reported. Prior periods have not been restated as the change is not material.</t>
  </si>
  <si>
    <r>
      <t xml:space="preserve">FULL-TIME EQIVALENT </t>
    </r>
    <r>
      <rPr>
        <b/>
        <vertAlign val="superscript"/>
        <sz val="11"/>
        <color theme="0"/>
        <rFont val="Arial"/>
        <family val="2"/>
        <scheme val="minor"/>
      </rPr>
      <t>1</t>
    </r>
  </si>
  <si>
    <r>
      <t>AGE AND GENDER PROFILE</t>
    </r>
    <r>
      <rPr>
        <b/>
        <vertAlign val="superscript"/>
        <sz val="11"/>
        <color theme="0"/>
        <rFont val="Arial (Body)"/>
      </rPr>
      <t>1</t>
    </r>
    <r>
      <rPr>
        <b/>
        <sz val="11"/>
        <color theme="0"/>
        <rFont val="Arial (Body)"/>
      </rPr>
      <t xml:space="preserve"> (%)</t>
    </r>
  </si>
  <si>
    <t>Under 30 years old</t>
  </si>
  <si>
    <t>30-50 years old</t>
  </si>
  <si>
    <t>Over 50 years old</t>
  </si>
  <si>
    <t>Total</t>
  </si>
  <si>
    <t>1. Age and gender is based on headcount. Individuals have the opportunity to not identify their age and gender, however the percentage of these individuals is too small to register in the table.</t>
  </si>
  <si>
    <t>CONTRACTOR PROFILE</t>
  </si>
  <si>
    <t>HEADCOUNT</t>
  </si>
  <si>
    <t>BOARD PROFILE</t>
  </si>
  <si>
    <t>BOARD COMPOSITION</t>
  </si>
  <si>
    <t>Total number of board members (#)</t>
  </si>
  <si>
    <t>Independent (%)</t>
  </si>
  <si>
    <t>Independent Chair</t>
  </si>
  <si>
    <t>Yes</t>
  </si>
  <si>
    <t>Executive (%)</t>
  </si>
  <si>
    <t>Male (%)</t>
  </si>
  <si>
    <t>Female (%)</t>
  </si>
  <si>
    <t>Non-binary (%)</t>
  </si>
  <si>
    <t>Under 30 years old (%)</t>
  </si>
  <si>
    <t>30-50 years old (%)</t>
  </si>
  <si>
    <t>Above 50 years old (%)</t>
  </si>
  <si>
    <t>Average Board tenure (years)</t>
  </si>
  <si>
    <t>EMPLOYEES - NEW STARTERS AND ATTRITION</t>
  </si>
  <si>
    <r>
      <t>NEW STARTERS</t>
    </r>
    <r>
      <rPr>
        <b/>
        <vertAlign val="superscript"/>
        <sz val="11"/>
        <color theme="0"/>
        <rFont val="Arial"/>
        <family val="2"/>
        <scheme val="minor"/>
      </rPr>
      <t>1,2</t>
    </r>
  </si>
  <si>
    <t>Number</t>
  </si>
  <si>
    <t>Rate</t>
  </si>
  <si>
    <t>(% total staff)</t>
  </si>
  <si>
    <t xml:space="preserve">Gender </t>
  </si>
  <si>
    <t xml:space="preserve">Female </t>
  </si>
  <si>
    <t>Age</t>
  </si>
  <si>
    <t>Region</t>
  </si>
  <si>
    <t>Group Total</t>
  </si>
  <si>
    <r>
      <t>ATTRITION</t>
    </r>
    <r>
      <rPr>
        <b/>
        <vertAlign val="superscript"/>
        <sz val="11"/>
        <color theme="0"/>
        <rFont val="Arial"/>
        <family val="2"/>
        <scheme val="minor"/>
      </rPr>
      <t>1</t>
    </r>
  </si>
  <si>
    <r>
      <t>Involuntary</t>
    </r>
    <r>
      <rPr>
        <vertAlign val="superscript"/>
        <sz val="10"/>
        <color theme="0"/>
        <rFont val="Arial"/>
        <family val="2"/>
        <scheme val="minor"/>
      </rPr>
      <t>2</t>
    </r>
  </si>
  <si>
    <r>
      <t>Voluntary</t>
    </r>
    <r>
      <rPr>
        <vertAlign val="superscript"/>
        <sz val="10"/>
        <color theme="0"/>
        <rFont val="Arial"/>
        <family val="2"/>
        <scheme val="minor"/>
      </rPr>
      <t>3</t>
    </r>
  </si>
  <si>
    <r>
      <t>TOTAL</t>
    </r>
    <r>
      <rPr>
        <b/>
        <vertAlign val="superscript"/>
        <sz val="10"/>
        <color theme="0"/>
        <rFont val="Arial"/>
        <family val="2"/>
        <scheme val="minor"/>
      </rPr>
      <t>4</t>
    </r>
  </si>
  <si>
    <t>Attrition by gender (%)</t>
  </si>
  <si>
    <t>Attrition by age (%)</t>
  </si>
  <si>
    <t>Attrition by region (%)</t>
  </si>
  <si>
    <t>Group Total  (%)</t>
  </si>
  <si>
    <t>Group Total (#)</t>
  </si>
  <si>
    <t>ORGANISATIONAL HEALTH</t>
  </si>
  <si>
    <r>
      <t>Organisational Health Index (OHI)</t>
    </r>
    <r>
      <rPr>
        <vertAlign val="superscript"/>
        <sz val="10"/>
        <color rgb="FF000000"/>
        <rFont val="Arial"/>
        <family val="2"/>
        <scheme val="minor"/>
      </rPr>
      <t>1</t>
    </r>
  </si>
  <si>
    <t>1. Refer to this link in the 'Glossary' for the definition of OHI.</t>
  </si>
  <si>
    <t>INCLUSION AND DIVERSITY</t>
  </si>
  <si>
    <t>GENDER DIVERSITY (% OF WOMEN IN KEY ROLE LEVELS)</t>
  </si>
  <si>
    <r>
      <t>Westpac Board</t>
    </r>
    <r>
      <rPr>
        <vertAlign val="superscript"/>
        <sz val="10"/>
        <color rgb="FF000000"/>
        <rFont val="Arial (Body)"/>
      </rPr>
      <t xml:space="preserve"> 1</t>
    </r>
  </si>
  <si>
    <r>
      <t>Executive Team</t>
    </r>
    <r>
      <rPr>
        <vertAlign val="superscript"/>
        <sz val="10"/>
        <color rgb="FF000000"/>
        <rFont val="Arial (Body)"/>
      </rPr>
      <t>2</t>
    </r>
  </si>
  <si>
    <t xml:space="preserve">General Managers </t>
  </si>
  <si>
    <r>
      <t>Senior Leadership</t>
    </r>
    <r>
      <rPr>
        <vertAlign val="superscript"/>
        <sz val="10"/>
        <color rgb="FF000000"/>
        <rFont val="Arial (Body)"/>
      </rPr>
      <t>3</t>
    </r>
  </si>
  <si>
    <t>Westpac workforce</t>
  </si>
  <si>
    <r>
      <t>PERCENTAGE OF BASIC SALARY - FEMALE TO MALE</t>
    </r>
    <r>
      <rPr>
        <b/>
        <vertAlign val="superscript"/>
        <sz val="11"/>
        <color theme="0"/>
        <rFont val="Arial"/>
        <family val="2"/>
        <scheme val="minor"/>
      </rPr>
      <t>1,2</t>
    </r>
  </si>
  <si>
    <t xml:space="preserve">Group </t>
  </si>
  <si>
    <t>Administrator</t>
  </si>
  <si>
    <t>Senior Administrator</t>
  </si>
  <si>
    <t>Professional/Analyst</t>
  </si>
  <si>
    <t>Senior Professional/Analyst</t>
  </si>
  <si>
    <t>Manager</t>
  </si>
  <si>
    <t>Senior Manager/Executive Manager</t>
  </si>
  <si>
    <t>Head of</t>
  </si>
  <si>
    <t xml:space="preserve">Group Head of </t>
  </si>
  <si>
    <t>General Manager</t>
  </si>
  <si>
    <t>Group Executive</t>
  </si>
  <si>
    <t xml:space="preserve">2. If zero or only one employee is in the employment level, the result is "N/A".  </t>
  </si>
  <si>
    <r>
      <t>PARENTAL LEAVE</t>
    </r>
    <r>
      <rPr>
        <b/>
        <vertAlign val="superscript"/>
        <sz val="11"/>
        <color theme="0"/>
        <rFont val="Arial"/>
        <family val="2"/>
        <scheme val="minor"/>
      </rPr>
      <t>1</t>
    </r>
  </si>
  <si>
    <t>Australia &amp; New Zealand</t>
  </si>
  <si>
    <t>Employees entitled to parental leave</t>
  </si>
  <si>
    <t>Employees that took parental leave</t>
  </si>
  <si>
    <t>Employees that returned to work in the reporting period</t>
  </si>
  <si>
    <t>Return to work rate (%)</t>
  </si>
  <si>
    <t>Employees still employed 12 months after return to work</t>
  </si>
  <si>
    <t>Retention rate (%)</t>
  </si>
  <si>
    <r>
      <t>ABSENTEEISM</t>
    </r>
    <r>
      <rPr>
        <b/>
        <vertAlign val="superscript"/>
        <sz val="11"/>
        <color theme="0"/>
        <rFont val="Arial"/>
        <family val="2"/>
        <scheme val="minor"/>
      </rPr>
      <t>1</t>
    </r>
  </si>
  <si>
    <t>Australia &amp; New Zealand (%)</t>
  </si>
  <si>
    <t>1. Refer to this link in the 'Glossary' for the definition of absenteeism.</t>
  </si>
  <si>
    <t>HEALTH, SAFETY AND WELLBEING</t>
  </si>
  <si>
    <t>INJURY FREQUENCY RATES</t>
  </si>
  <si>
    <r>
      <t>Lost Time Injury Frequency Rate – Group</t>
    </r>
    <r>
      <rPr>
        <vertAlign val="superscript"/>
        <sz val="10"/>
        <color rgb="FF000000"/>
        <rFont val="Arial (Body)"/>
      </rPr>
      <t>1</t>
    </r>
  </si>
  <si>
    <r>
      <t>Total Reportable Injury Frequency Rate  – Group</t>
    </r>
    <r>
      <rPr>
        <vertAlign val="superscript"/>
        <sz val="10"/>
        <color rgb="FF000000"/>
        <rFont val="Arial (Body)"/>
      </rPr>
      <t>2</t>
    </r>
  </si>
  <si>
    <t>Fatalities - Group</t>
  </si>
  <si>
    <t>TRAINING AND CAPABILITY</t>
  </si>
  <si>
    <r>
      <t>AVERAGE HOURS OF TRAINING PER EMPLOYEE</t>
    </r>
    <r>
      <rPr>
        <b/>
        <vertAlign val="superscript"/>
        <sz val="11"/>
        <color theme="0"/>
        <rFont val="Arial"/>
        <family val="2"/>
        <scheme val="minor"/>
      </rPr>
      <t>1</t>
    </r>
  </si>
  <si>
    <t>Group average</t>
  </si>
  <si>
    <r>
      <t xml:space="preserve">1. Refer to this </t>
    </r>
    <r>
      <rPr>
        <u/>
        <sz val="7.5"/>
        <rFont val="Arial (Body)"/>
      </rPr>
      <t>link</t>
    </r>
    <r>
      <rPr>
        <sz val="7.5"/>
        <rFont val="Arial (Body)"/>
      </rPr>
      <t xml:space="preserve"> in the 'Glossary' for the definition of average hours of training per employee.</t>
    </r>
  </si>
  <si>
    <t>TRAINING COMPLIANCE AND COMPLETION RATES</t>
  </si>
  <si>
    <r>
      <t>Occupational Health and Safety Training (%)</t>
    </r>
    <r>
      <rPr>
        <vertAlign val="superscript"/>
        <sz val="10"/>
        <color rgb="FF000000"/>
        <rFont val="Arial (Body)"/>
      </rPr>
      <t>1</t>
    </r>
  </si>
  <si>
    <r>
      <t>Code of Conduct training (%)</t>
    </r>
    <r>
      <rPr>
        <vertAlign val="superscript"/>
        <sz val="10"/>
        <color rgb="FF000000"/>
        <rFont val="Arial (Body)"/>
      </rPr>
      <t>2</t>
    </r>
  </si>
  <si>
    <r>
      <t>SBS cultural learning (%)</t>
    </r>
    <r>
      <rPr>
        <vertAlign val="superscript"/>
        <sz val="10"/>
        <color rgb="FF000000"/>
        <rFont val="Arial (Body)"/>
      </rPr>
      <t>3</t>
    </r>
  </si>
  <si>
    <r>
      <t>Data privacy management training (%)</t>
    </r>
    <r>
      <rPr>
        <vertAlign val="superscript"/>
        <sz val="10"/>
        <color rgb="FF000000"/>
        <rFont val="Arial (Body)"/>
      </rPr>
      <t>4</t>
    </r>
  </si>
  <si>
    <r>
      <t>Cybersecurity training (%)</t>
    </r>
    <r>
      <rPr>
        <vertAlign val="superscript"/>
        <sz val="10"/>
        <color rgb="FF000000"/>
        <rFont val="Arial (Body)"/>
      </rPr>
      <t>5</t>
    </r>
  </si>
  <si>
    <r>
      <t>Risk management training (%)</t>
    </r>
    <r>
      <rPr>
        <vertAlign val="superscript"/>
        <sz val="10"/>
        <color rgb="FF000000"/>
        <rFont val="Arial (Body)"/>
      </rPr>
      <t>6</t>
    </r>
  </si>
  <si>
    <r>
      <t>Bribery and corruption training (%)</t>
    </r>
    <r>
      <rPr>
        <vertAlign val="superscript"/>
        <sz val="10"/>
        <color rgb="FF000000"/>
        <rFont val="Arial (Body)"/>
      </rPr>
      <t>7</t>
    </r>
  </si>
  <si>
    <r>
      <t xml:space="preserve">3. Refer to this </t>
    </r>
    <r>
      <rPr>
        <u/>
        <sz val="7.5"/>
        <rFont val="Arial (Body)"/>
      </rPr>
      <t>link</t>
    </r>
    <r>
      <rPr>
        <sz val="7.5"/>
        <rFont val="Arial (Body)"/>
      </rPr>
      <t xml:space="preserve"> in the 'Glossary' for the definition of SBS cultural learning - compliance rate.</t>
    </r>
  </si>
  <si>
    <r>
      <t xml:space="preserve">4. Refer to this </t>
    </r>
    <r>
      <rPr>
        <u/>
        <sz val="7.5"/>
        <rFont val="Arial (Body)"/>
      </rPr>
      <t>link</t>
    </r>
    <r>
      <rPr>
        <sz val="7.5"/>
        <rFont val="Arial (Body)"/>
      </rPr>
      <t xml:space="preserve"> in the 'Glossary' for the definition of data privacy management training - compliance rate.</t>
    </r>
  </si>
  <si>
    <r>
      <t xml:space="preserve">5. Refer to this </t>
    </r>
    <r>
      <rPr>
        <u/>
        <sz val="7.5"/>
        <rFont val="Arial (Body)"/>
      </rPr>
      <t>link</t>
    </r>
    <r>
      <rPr>
        <sz val="7.5"/>
        <rFont val="Arial (Body)"/>
      </rPr>
      <t xml:space="preserve"> in the 'Glossary' for the definition of cybersecurity training - compliance rate.</t>
    </r>
  </si>
  <si>
    <r>
      <t xml:space="preserve">6. Refer to this </t>
    </r>
    <r>
      <rPr>
        <u/>
        <sz val="7.5"/>
        <rFont val="Arial (Body)"/>
      </rPr>
      <t>link</t>
    </r>
    <r>
      <rPr>
        <sz val="7.5"/>
        <rFont val="Arial (Body)"/>
      </rPr>
      <t xml:space="preserve"> in the 'Glossary' for the definition of risk management training - compliance rate.</t>
    </r>
  </si>
  <si>
    <r>
      <t xml:space="preserve">7. Refer to this </t>
    </r>
    <r>
      <rPr>
        <u/>
        <sz val="7.5"/>
        <rFont val="Arial (Body)"/>
      </rPr>
      <t>link</t>
    </r>
    <r>
      <rPr>
        <sz val="7.5"/>
        <rFont val="Arial (Body)"/>
      </rPr>
      <t xml:space="preserve"> in the 'Glossary' for the definition of bribery and corruption training - completion rate.</t>
    </r>
  </si>
  <si>
    <t>PERFORMANCE AND CAREER DEVELOPMENT</t>
  </si>
  <si>
    <r>
      <t>Employees receiving regular performance and career development reviews (%)</t>
    </r>
    <r>
      <rPr>
        <vertAlign val="superscript"/>
        <sz val="10"/>
        <rFont val="Arial (Body)"/>
      </rPr>
      <t>1</t>
    </r>
  </si>
  <si>
    <r>
      <t xml:space="preserve">1. Refer to this </t>
    </r>
    <r>
      <rPr>
        <u/>
        <sz val="7.5"/>
        <rFont val="Arial (Body)"/>
      </rPr>
      <t>link</t>
    </r>
    <r>
      <rPr>
        <sz val="7.5"/>
        <rFont val="Arial (Body)"/>
      </rPr>
      <t xml:space="preserve"> in the 'Glossary' for the definition of employees receiving regular performance and career development reviews.</t>
    </r>
  </si>
  <si>
    <r>
      <t>WHISTLEBLOWER REPORTING</t>
    </r>
    <r>
      <rPr>
        <b/>
        <vertAlign val="superscript"/>
        <sz val="12"/>
        <color theme="4"/>
        <rFont val="Arial"/>
        <family val="2"/>
        <scheme val="minor"/>
      </rPr>
      <t>1</t>
    </r>
  </si>
  <si>
    <r>
      <t>Substantiated</t>
    </r>
    <r>
      <rPr>
        <vertAlign val="superscript"/>
        <sz val="11"/>
        <color theme="0"/>
        <rFont val="Arial"/>
        <family val="2"/>
        <scheme val="minor"/>
      </rPr>
      <t>4</t>
    </r>
  </si>
  <si>
    <t>In Progress</t>
  </si>
  <si>
    <t>Theft &amp; Fraud</t>
  </si>
  <si>
    <t>Bribery &amp; Corruption</t>
  </si>
  <si>
    <t xml:space="preserve">Conflicts of Interest </t>
  </si>
  <si>
    <t xml:space="preserve">Privacy &amp; Confidentiality </t>
  </si>
  <si>
    <t>People Issues</t>
  </si>
  <si>
    <t>Financial Accounting</t>
  </si>
  <si>
    <t>Other Illegal or Dishonest Conduct</t>
  </si>
  <si>
    <t>Policy &amp; Procedure</t>
  </si>
  <si>
    <t>Health &amp; Safety</t>
  </si>
  <si>
    <t>Reputational</t>
  </si>
  <si>
    <t>Other</t>
  </si>
  <si>
    <r>
      <t>Total number of new concerns</t>
    </r>
    <r>
      <rPr>
        <b/>
        <vertAlign val="superscript"/>
        <sz val="10"/>
        <color theme="1"/>
        <rFont val="Arial (Body)"/>
      </rPr>
      <t>2</t>
    </r>
  </si>
  <si>
    <r>
      <t>Total number of Whistleblower concerns</t>
    </r>
    <r>
      <rPr>
        <b/>
        <vertAlign val="superscript"/>
        <sz val="10"/>
        <color rgb="FF000000"/>
        <rFont val="Arial (Body)"/>
      </rPr>
      <t>3</t>
    </r>
  </si>
  <si>
    <r>
      <t xml:space="preserve">1. Refer to this </t>
    </r>
    <r>
      <rPr>
        <u/>
        <sz val="7.5"/>
        <rFont val="Arial (Body)"/>
      </rPr>
      <t>link</t>
    </r>
    <r>
      <rPr>
        <sz val="7.5"/>
        <rFont val="Arial (Body)"/>
      </rPr>
      <t xml:space="preserve"> in the 'Glossary' for the definition of whistleblower reporting.</t>
    </r>
  </si>
  <si>
    <t>4.  Includes partly substantiated case outcomes. Does not include matters referred out of the Speaking Up Program (e.g. to Human Resources) because:
(i)  the concerns were assessed as not meeting the criteria of 'Reportable Conduct' within the Speaking Up Policy 
(ii) the concerns were referred to Westpac New Zealand Ltd for investigation</t>
  </si>
  <si>
    <t>CODE OF CONDUCT</t>
  </si>
  <si>
    <r>
      <t>Alleged breaches of code of conduct</t>
    </r>
    <r>
      <rPr>
        <vertAlign val="superscript"/>
        <sz val="10"/>
        <color rgb="FF000000"/>
        <rFont val="Arial (Body)"/>
      </rPr>
      <t>1</t>
    </r>
  </si>
  <si>
    <r>
      <t>Substantiated</t>
    </r>
    <r>
      <rPr>
        <vertAlign val="superscript"/>
        <sz val="10"/>
        <color rgb="FF000000"/>
        <rFont val="Arial (Body)"/>
      </rPr>
      <t>2</t>
    </r>
  </si>
  <si>
    <r>
      <t>Termination</t>
    </r>
    <r>
      <rPr>
        <vertAlign val="superscript"/>
        <sz val="10"/>
        <color rgb="FF000000"/>
        <rFont val="Arial (Body)"/>
      </rPr>
      <t>3</t>
    </r>
  </si>
  <si>
    <r>
      <t>Resignation</t>
    </r>
    <r>
      <rPr>
        <vertAlign val="superscript"/>
        <sz val="10"/>
        <color rgb="FF000000"/>
        <rFont val="Arial (Body)"/>
      </rPr>
      <t>4</t>
    </r>
  </si>
  <si>
    <t>REMUNERATION</t>
  </si>
  <si>
    <t xml:space="preserve">Westpac Group </t>
  </si>
  <si>
    <t>Ratio of the annual total compensation for highest-paid individual to the median annual total compensation for all employees (excluding the highest-paid individual)</t>
  </si>
  <si>
    <t>65:1</t>
  </si>
  <si>
    <t>66:1</t>
  </si>
  <si>
    <t>52:1</t>
  </si>
  <si>
    <t>Ratio of percentage increase in annual total compensation for highest-paid individual to the median percentage increase in annual total compensation for all employees (excluding the highest-paid individual)</t>
  </si>
  <si>
    <t>1.29:1</t>
  </si>
  <si>
    <t>9.25:1</t>
  </si>
  <si>
    <t>0.37:1</t>
  </si>
  <si>
    <t>EMPLOYEE RELATIONS</t>
  </si>
  <si>
    <t>Coverage of collective bargaining agreements (%)</t>
  </si>
  <si>
    <t>Fiji</t>
  </si>
  <si>
    <t>Papua New Guinea</t>
  </si>
  <si>
    <t>TARGETS</t>
  </si>
  <si>
    <t>TARGET
BY 2025</t>
  </si>
  <si>
    <t>TARGET
BY 2030</t>
  </si>
  <si>
    <t>BASE YEAR</t>
  </si>
  <si>
    <t>BASELINE</t>
  </si>
  <si>
    <t>CHANGE FROM BASE YEAR (%)</t>
  </si>
  <si>
    <t>CHANGE FROM 2022 (%)</t>
  </si>
  <si>
    <r>
      <rPr>
        <sz val="10"/>
        <color rgb="FF000000"/>
        <rFont val="Arial"/>
        <family val="2"/>
      </rPr>
      <t>Direct Operational Scope 1 &amp; 2 Greenhouse Gas Emissions (tCO</t>
    </r>
    <r>
      <rPr>
        <vertAlign val="subscript"/>
        <sz val="10"/>
        <color rgb="FF000000"/>
        <rFont val="Arial"/>
        <family val="2"/>
      </rPr>
      <t>2</t>
    </r>
    <r>
      <rPr>
        <sz val="10"/>
        <color rgb="FF000000"/>
        <rFont val="Arial"/>
        <family val="2"/>
      </rPr>
      <t>-e)</t>
    </r>
    <r>
      <rPr>
        <vertAlign val="superscript"/>
        <sz val="10"/>
        <color rgb="FF000000"/>
        <rFont val="Arial"/>
        <family val="2"/>
      </rPr>
      <t>1,2,3</t>
    </r>
  </si>
  <si>
    <t>64% reduction</t>
  </si>
  <si>
    <t>76% reduction</t>
  </si>
  <si>
    <r>
      <t>Scope 3 Upstream Greenhouse Gas Emissions (tCO</t>
    </r>
    <r>
      <rPr>
        <vertAlign val="subscript"/>
        <sz val="10"/>
        <color rgb="FF000000"/>
        <rFont val="Arial"/>
        <family val="2"/>
      </rPr>
      <t>2</t>
    </r>
    <r>
      <rPr>
        <sz val="10"/>
        <color rgb="FF000000"/>
        <rFont val="Arial"/>
        <family val="2"/>
      </rPr>
      <t>-e)</t>
    </r>
    <r>
      <rPr>
        <vertAlign val="superscript"/>
        <sz val="10"/>
        <color rgb="FF000000"/>
        <rFont val="Arial"/>
        <family val="2"/>
      </rPr>
      <t>1,4</t>
    </r>
  </si>
  <si>
    <t>-</t>
  </si>
  <si>
    <t>50% reduction</t>
  </si>
  <si>
    <r>
      <t>Electricity sourced from Renewables (%)</t>
    </r>
    <r>
      <rPr>
        <vertAlign val="superscript"/>
        <sz val="10"/>
        <rFont val="Arial"/>
        <family val="2"/>
      </rPr>
      <t>5,6</t>
    </r>
  </si>
  <si>
    <t>Maintain</t>
  </si>
  <si>
    <r>
      <t>Water consumption in Australian workplaces (kL)</t>
    </r>
    <r>
      <rPr>
        <vertAlign val="superscript"/>
        <sz val="10"/>
        <color rgb="FF000000"/>
        <rFont val="Arial"/>
        <family val="2"/>
      </rPr>
      <t>7</t>
    </r>
  </si>
  <si>
    <t>15% reduction</t>
  </si>
  <si>
    <r>
      <t>Waste diversion from landfill, Australian commercial sites (%)</t>
    </r>
    <r>
      <rPr>
        <vertAlign val="superscript"/>
        <sz val="10"/>
        <color theme="1"/>
        <rFont val="Arial"/>
        <family val="2"/>
      </rPr>
      <t>8</t>
    </r>
  </si>
  <si>
    <t>80% diversion rate</t>
  </si>
  <si>
    <t>85% diversion rate</t>
  </si>
  <si>
    <t>1. For our scope 1 &amp; 2 direct operational and scope 3 upstream targets we are using a market-based accounting method for emissions calculation. The 2021 baselines for these targets have been adjusted for COVID-19 pandemic and other impacts.</t>
  </si>
  <si>
    <r>
      <t xml:space="preserve">2. Refer to this </t>
    </r>
    <r>
      <rPr>
        <u/>
        <sz val="7.5"/>
        <color rgb="FF000000"/>
        <rFont val="Arial"/>
        <family val="2"/>
      </rPr>
      <t xml:space="preserve">link </t>
    </r>
    <r>
      <rPr>
        <sz val="7.5"/>
        <color rgb="FF000000"/>
        <rFont val="Arial"/>
        <family val="2"/>
      </rPr>
      <t>in the 'Glossary' for the definition of total scope 1 greenhouse gas emissions.</t>
    </r>
  </si>
  <si>
    <r>
      <t xml:space="preserve">3. Refer to this </t>
    </r>
    <r>
      <rPr>
        <u/>
        <sz val="7.5"/>
        <color rgb="FF000000"/>
        <rFont val="Arial"/>
        <family val="2"/>
      </rPr>
      <t xml:space="preserve">link </t>
    </r>
    <r>
      <rPr>
        <sz val="7.5"/>
        <color rgb="FF000000"/>
        <rFont val="Arial"/>
        <family val="2"/>
      </rPr>
      <t>in the 'Glossary' for the definition of total scope 2 greenhouse gas emissions (market-based).</t>
    </r>
  </si>
  <si>
    <r>
      <rPr>
        <sz val="7.5"/>
        <color rgb="FF000000"/>
        <rFont val="Arial"/>
        <family val="2"/>
      </rPr>
      <t xml:space="preserve">5. Refer to this </t>
    </r>
    <r>
      <rPr>
        <u/>
        <sz val="7.5"/>
        <color rgb="FF000000"/>
        <rFont val="Arial"/>
        <family val="2"/>
      </rPr>
      <t xml:space="preserve">link </t>
    </r>
    <r>
      <rPr>
        <sz val="7.5"/>
        <color rgb="FF000000"/>
        <rFont val="Arial"/>
        <family val="2"/>
      </rPr>
      <t>in the 'Glossary' for the definition of renewable electricity.</t>
    </r>
  </si>
  <si>
    <t>6. Committed to sourcing the equivalent of 100% of our global electricity consumption from renewable sources by 2025. Renewables percentage is supported by the surrender of renewable energy attribute certificates (EACs) directly by, or on behalf of, Westpac for direct electricity consumption. This figure differs from the higher renewables percentage reported under Westpac's Climate Active Public Disclosure Statement due to the Climate Active Standard Electricity Accounting methodology recognising jurisdictional renewable energy targets and the large-scale renewable energy target.</t>
  </si>
  <si>
    <r>
      <rPr>
        <sz val="7.5"/>
        <color rgb="FF000000"/>
        <rFont val="Arial"/>
        <family val="2"/>
      </rPr>
      <t xml:space="preserve">7. Refer to this </t>
    </r>
    <r>
      <rPr>
        <u/>
        <sz val="7.5"/>
        <color rgb="FF000000"/>
        <rFont val="Arial"/>
        <family val="2"/>
      </rPr>
      <t xml:space="preserve">link </t>
    </r>
    <r>
      <rPr>
        <sz val="7.5"/>
        <color rgb="FF000000"/>
        <rFont val="Arial"/>
        <family val="2"/>
      </rPr>
      <t>in the 'Glossary' for the definition of water consumption.</t>
    </r>
  </si>
  <si>
    <r>
      <rPr>
        <sz val="7.5"/>
        <color rgb="FF000000"/>
        <rFont val="Arial"/>
        <family val="2"/>
      </rPr>
      <t xml:space="preserve">8. Refer to this </t>
    </r>
    <r>
      <rPr>
        <u/>
        <sz val="7.5"/>
        <color rgb="FF000000"/>
        <rFont val="Arial"/>
        <family val="2"/>
      </rPr>
      <t xml:space="preserve">link </t>
    </r>
    <r>
      <rPr>
        <sz val="7.5"/>
        <color rgb="FF000000"/>
        <rFont val="Arial"/>
        <family val="2"/>
      </rPr>
      <t>in the 'Glossary' for the definition of waste diversion from landfill, Australian commercial sites.</t>
    </r>
  </si>
  <si>
    <r>
      <rPr>
        <b/>
        <sz val="10"/>
        <color rgb="FF000000"/>
        <rFont val="Arial"/>
        <family val="2"/>
      </rPr>
      <t>Location-based GHG emissions (tCO</t>
    </r>
    <r>
      <rPr>
        <b/>
        <sz val="14"/>
        <color rgb="FF000000"/>
        <rFont val="Arial"/>
        <family val="2"/>
      </rPr>
      <t>₂</t>
    </r>
    <r>
      <rPr>
        <b/>
        <sz val="10"/>
        <color rgb="FF000000"/>
        <rFont val="Arial"/>
        <family val="2"/>
      </rPr>
      <t>-e)</t>
    </r>
    <r>
      <rPr>
        <b/>
        <vertAlign val="superscript"/>
        <sz val="10"/>
        <color rgb="FF000000"/>
        <rFont val="Arial"/>
        <family val="2"/>
      </rPr>
      <t>2</t>
    </r>
  </si>
  <si>
    <r>
      <t>Total Scope 1 emissions</t>
    </r>
    <r>
      <rPr>
        <vertAlign val="superscript"/>
        <sz val="10"/>
        <rFont val="Arial"/>
        <family val="2"/>
      </rPr>
      <t>3</t>
    </r>
  </si>
  <si>
    <r>
      <t>Total Scope 2 emissions</t>
    </r>
    <r>
      <rPr>
        <vertAlign val="superscript"/>
        <sz val="10"/>
        <rFont val="Arial"/>
        <family val="2"/>
        <scheme val="minor"/>
      </rPr>
      <t>4 5</t>
    </r>
  </si>
  <si>
    <r>
      <t>Total Scope 3 supply chain (non-financed) emissions</t>
    </r>
    <r>
      <rPr>
        <vertAlign val="superscript"/>
        <sz val="10"/>
        <rFont val="Arial"/>
        <family val="2"/>
        <scheme val="minor"/>
      </rPr>
      <t>5 6</t>
    </r>
  </si>
  <si>
    <t>Total Scope 1 and 2 emissions (tCO₂-e)</t>
  </si>
  <si>
    <t>Total Scope 1, 2 and 3 upstream emissions (tCO₂-e)</t>
  </si>
  <si>
    <r>
      <t>Total Scope 1 emissions</t>
    </r>
    <r>
      <rPr>
        <vertAlign val="superscript"/>
        <sz val="10"/>
        <rFont val="Arial"/>
        <family val="2"/>
        <scheme val="minor"/>
      </rPr>
      <t>3</t>
    </r>
  </si>
  <si>
    <r>
      <t>Total Scope 2 emissions</t>
    </r>
    <r>
      <rPr>
        <vertAlign val="superscript"/>
        <sz val="10"/>
        <rFont val="Arial"/>
        <family val="2"/>
        <scheme val="minor"/>
      </rPr>
      <t>8</t>
    </r>
  </si>
  <si>
    <r>
      <t>Total Scope 3 upstream emissions</t>
    </r>
    <r>
      <rPr>
        <vertAlign val="superscript"/>
        <sz val="10"/>
        <rFont val="Arial"/>
        <family val="2"/>
        <scheme val="minor"/>
      </rPr>
      <t>9</t>
    </r>
  </si>
  <si>
    <r>
      <t>Scope 1 and 2 emissions (tCO₂-e)/employee (FTE)</t>
    </r>
    <r>
      <rPr>
        <vertAlign val="superscript"/>
        <sz val="10"/>
        <rFont val="Arial"/>
        <family val="2"/>
        <scheme val="minor"/>
      </rPr>
      <t>10</t>
    </r>
  </si>
  <si>
    <t>1. Westpac expanded its emissions calculations from 2020 to include employee commute and from 2021 to further include working from home emissions, as well as emissions from Singapore, China, Germany and the United States.</t>
  </si>
  <si>
    <t>2. The location-based method shows a business’s electricity emissions in the context of its location. It does not consider renewable energy procurement represented by the retirement of eligible renewable energy attribute certificates.</t>
  </si>
  <si>
    <t>5. Due to an update in the Ministry for the Environment’s emission factor for electricity emissions in 2023, Westpac NZ has restated the electricity emissions for the past three environmental years (EY20-EY22) to reflect  impacts to our footprint as per the Toitū net carbonzero programme requirements. This update has not been applied to our EY19 base year inventory, as the change in emissions was below the default 5% materiality threshold and was deemed not to be material to our stakeholders in this instance. Toitū re-verification of the footprints for these years was completed with updated total tCO2e for EY22 and EY21 restated above.</t>
  </si>
  <si>
    <t>7. The market-based accounting method provides a picture of Westpac’s electricity emissions in the context of its renewable energy procurement represented by the retirement of eligible renewable energy attribute certificates.</t>
  </si>
  <si>
    <r>
      <t xml:space="preserve">10. Refer to this </t>
    </r>
    <r>
      <rPr>
        <u/>
        <sz val="7.5"/>
        <color rgb="FF000000"/>
        <rFont val="Arial"/>
        <family val="2"/>
        <scheme val="minor"/>
      </rPr>
      <t xml:space="preserve">link </t>
    </r>
    <r>
      <rPr>
        <sz val="7.5"/>
        <color rgb="FF000000"/>
        <rFont val="Arial"/>
        <family val="2"/>
        <scheme val="minor"/>
      </rPr>
      <t>in the 'Glossary' for the definition of scope 1 and 2 (tCO₂-e)/employee (FTE).</t>
    </r>
  </si>
  <si>
    <t>LOCATION-BASED GHG EMISSIONS BREAKDOWN</t>
  </si>
  <si>
    <r>
      <t>GROUP</t>
    </r>
    <r>
      <rPr>
        <b/>
        <vertAlign val="superscript"/>
        <sz val="11"/>
        <color theme="0"/>
        <rFont val="Arial"/>
        <family val="2"/>
      </rPr>
      <t>1</t>
    </r>
  </si>
  <si>
    <t>AUSTRALIA</t>
  </si>
  <si>
    <r>
      <t>NEW ZEALAND</t>
    </r>
    <r>
      <rPr>
        <b/>
        <vertAlign val="superscript"/>
        <sz val="11"/>
        <color theme="0"/>
        <rFont val="Arial"/>
        <family val="2"/>
      </rPr>
      <t>2</t>
    </r>
  </si>
  <si>
    <r>
      <t>Scope 1 emissions (tCO₂-e)</t>
    </r>
    <r>
      <rPr>
        <b/>
        <vertAlign val="superscript"/>
        <sz val="10"/>
        <rFont val="Arial"/>
        <family val="2"/>
      </rPr>
      <t>3</t>
    </r>
  </si>
  <si>
    <r>
      <t>Stationary energy - Natural gas, Diesel, LPG</t>
    </r>
    <r>
      <rPr>
        <vertAlign val="superscript"/>
        <sz val="10"/>
        <rFont val="Arial"/>
        <family val="2"/>
      </rPr>
      <t>4</t>
    </r>
  </si>
  <si>
    <r>
      <t>Transport energy - Fleet fuels</t>
    </r>
    <r>
      <rPr>
        <vertAlign val="superscript"/>
        <sz val="10"/>
        <rFont val="Arial"/>
        <family val="2"/>
      </rPr>
      <t>5</t>
    </r>
  </si>
  <si>
    <r>
      <t>Refrigerants</t>
    </r>
    <r>
      <rPr>
        <vertAlign val="superscript"/>
        <sz val="10"/>
        <rFont val="Arial"/>
        <family val="2"/>
      </rPr>
      <t>6</t>
    </r>
  </si>
  <si>
    <r>
      <t>Total Scope 1 emissions (tCO</t>
    </r>
    <r>
      <rPr>
        <b/>
        <vertAlign val="subscript"/>
        <sz val="10"/>
        <rFont val="Arial"/>
        <family val="2"/>
      </rPr>
      <t>₂-</t>
    </r>
    <r>
      <rPr>
        <b/>
        <sz val="10"/>
        <rFont val="Arial"/>
        <family val="2"/>
      </rPr>
      <t>e)</t>
    </r>
  </si>
  <si>
    <r>
      <t>Scope 2 emissions (tCO₂-e)</t>
    </r>
    <r>
      <rPr>
        <b/>
        <vertAlign val="superscript"/>
        <sz val="10"/>
        <rFont val="Arial"/>
        <family val="2"/>
      </rPr>
      <t>7</t>
    </r>
  </si>
  <si>
    <r>
      <t>Purchased electricity</t>
    </r>
    <r>
      <rPr>
        <vertAlign val="superscript"/>
        <sz val="10"/>
        <rFont val="Arial"/>
        <family val="2"/>
      </rPr>
      <t>8</t>
    </r>
  </si>
  <si>
    <r>
      <t>Scope 3 upstream emissions (tCO₂-e)</t>
    </r>
    <r>
      <rPr>
        <b/>
        <vertAlign val="superscript"/>
        <sz val="10"/>
        <rFont val="Arial"/>
        <family val="2"/>
      </rPr>
      <t>9,10</t>
    </r>
    <r>
      <rPr>
        <b/>
        <sz val="10"/>
        <rFont val="Arial"/>
        <family val="2"/>
      </rPr>
      <t xml:space="preserve">
(GHG Protocol Category)</t>
    </r>
  </si>
  <si>
    <r>
      <t>Purchased electricity - Third party data centre and ATMs (1)</t>
    </r>
    <r>
      <rPr>
        <vertAlign val="superscript"/>
        <sz val="10"/>
        <rFont val="Arial"/>
        <family val="2"/>
      </rPr>
      <t>11</t>
    </r>
  </si>
  <si>
    <r>
      <t>Water consumption (1)</t>
    </r>
    <r>
      <rPr>
        <vertAlign val="superscript"/>
        <sz val="10"/>
        <rFont val="Arial"/>
        <family val="2"/>
      </rPr>
      <t>12</t>
    </r>
  </si>
  <si>
    <r>
      <t>Paper consumption (1)</t>
    </r>
    <r>
      <rPr>
        <vertAlign val="superscript"/>
        <sz val="10"/>
        <rFont val="Arial"/>
        <family val="2"/>
      </rPr>
      <t>13</t>
    </r>
  </si>
  <si>
    <r>
      <t>Stationary energy - Natural gas, Diesel, LPG E&amp;D (3)</t>
    </r>
    <r>
      <rPr>
        <vertAlign val="superscript"/>
        <sz val="10"/>
        <rFont val="Arial"/>
        <family val="2"/>
      </rPr>
      <t>14</t>
    </r>
  </si>
  <si>
    <r>
      <t>Purchased electricity - T&amp;D losses (3)</t>
    </r>
    <r>
      <rPr>
        <vertAlign val="superscript"/>
        <sz val="10"/>
        <rFont val="Arial"/>
        <family val="2"/>
      </rPr>
      <t>15</t>
    </r>
  </si>
  <si>
    <r>
      <t>Transport energy - Fleet fuels E&amp;D (3)</t>
    </r>
    <r>
      <rPr>
        <vertAlign val="superscript"/>
        <sz val="10"/>
        <rFont val="Arial"/>
        <family val="2"/>
      </rPr>
      <t>16</t>
    </r>
  </si>
  <si>
    <r>
      <t>Business logistics - Couriers (4)</t>
    </r>
    <r>
      <rPr>
        <vertAlign val="superscript"/>
        <sz val="10"/>
        <rFont val="Arial"/>
        <family val="2"/>
      </rPr>
      <t>17</t>
    </r>
  </si>
  <si>
    <r>
      <t>Paper disposal (5)</t>
    </r>
    <r>
      <rPr>
        <vertAlign val="superscript"/>
        <sz val="10"/>
        <rFont val="Arial"/>
        <family val="2"/>
      </rPr>
      <t>18</t>
    </r>
  </si>
  <si>
    <r>
      <t>Waste to landfill (5)</t>
    </r>
    <r>
      <rPr>
        <vertAlign val="superscript"/>
        <sz val="10"/>
        <rFont val="Arial"/>
        <family val="2"/>
      </rPr>
      <t>19</t>
    </r>
  </si>
  <si>
    <r>
      <t>Air travel (6)</t>
    </r>
    <r>
      <rPr>
        <vertAlign val="superscript"/>
        <sz val="10"/>
        <rFont val="Arial"/>
        <family val="2"/>
      </rPr>
      <t>20</t>
    </r>
  </si>
  <si>
    <r>
      <t>Hire vehicles, taxi and personal vehicles (6)</t>
    </r>
    <r>
      <rPr>
        <vertAlign val="superscript"/>
        <sz val="10"/>
        <rFont val="Arial"/>
        <family val="2"/>
      </rPr>
      <t>21</t>
    </r>
  </si>
  <si>
    <r>
      <t>Hotel stays (6)</t>
    </r>
    <r>
      <rPr>
        <vertAlign val="superscript"/>
        <sz val="10"/>
        <rFont val="Arial"/>
        <family val="2"/>
      </rPr>
      <t>22</t>
    </r>
  </si>
  <si>
    <r>
      <t>Employee commute (7)</t>
    </r>
    <r>
      <rPr>
        <vertAlign val="superscript"/>
        <sz val="10"/>
        <rFont val="Arial"/>
        <family val="2"/>
      </rPr>
      <t>23</t>
    </r>
  </si>
  <si>
    <r>
      <t>Working from home (7)</t>
    </r>
    <r>
      <rPr>
        <vertAlign val="superscript"/>
        <sz val="10"/>
        <rFont val="Arial"/>
        <family val="2"/>
      </rPr>
      <t>24</t>
    </r>
  </si>
  <si>
    <r>
      <t>Base building (8)</t>
    </r>
    <r>
      <rPr>
        <vertAlign val="superscript"/>
        <sz val="10"/>
        <rFont val="Arial"/>
        <family val="2"/>
      </rPr>
      <t>25</t>
    </r>
  </si>
  <si>
    <t>Total Scope 3 Supply Chain (non-financed) emissions (tCO₂-e)</t>
  </si>
  <si>
    <t>Total Scope 1, 2 and 3 emissions (tCO₂-e)</t>
  </si>
  <si>
    <t>1. 2023 and 2022 emissions are based on Westpac Group. 2021 emissions are based on Westpac Australia, New Zealand, Fiji, Papua New Guinea and United Kingdom.</t>
  </si>
  <si>
    <t>2. Due to an update in the Ministry for the Environment’s emission factor electricity emissions in 2023, Westpac NZ has restated the electricity emissions for the past three environmental years (EY20-EY22) to reflect  impacts to our footprint as per the Toitū net carbonzero programme requirements. This update has not been applied to our EY19 base year inventory, as the change in emissions was below the default 5% materiality threshold and was deemed not to be material to our stakeholders in this instance. Toitū re-verification of the footprints for these years was completed with updated total tCO2e for EY22 and EY21 restated above.</t>
  </si>
  <si>
    <r>
      <t xml:space="preserve">3. Refer to this </t>
    </r>
    <r>
      <rPr>
        <u/>
        <sz val="7.5"/>
        <color rgb="FF000000"/>
        <rFont val="Arial"/>
        <family val="2"/>
      </rPr>
      <t xml:space="preserve">link </t>
    </r>
    <r>
      <rPr>
        <sz val="7.5"/>
        <color rgb="FF000000"/>
        <rFont val="Arial"/>
        <family val="2"/>
      </rPr>
      <t>in the 'Glossary' for the definition of total scope 1 greenhouse gas emissions.</t>
    </r>
  </si>
  <si>
    <r>
      <t xml:space="preserve">4. Refer to this </t>
    </r>
    <r>
      <rPr>
        <u/>
        <sz val="7.5"/>
        <color rgb="FF000000"/>
        <rFont val="Arial"/>
        <family val="2"/>
      </rPr>
      <t xml:space="preserve">link </t>
    </r>
    <r>
      <rPr>
        <sz val="7.5"/>
        <color rgb="FF000000"/>
        <rFont val="Arial"/>
        <family val="2"/>
      </rPr>
      <t>in the 'Glossary' for the definition of stationary energy – natural gas, diesel, LPG.</t>
    </r>
  </si>
  <si>
    <r>
      <t xml:space="preserve">5. Refer to this </t>
    </r>
    <r>
      <rPr>
        <u/>
        <sz val="7.5"/>
        <color rgb="FF000000"/>
        <rFont val="Arial"/>
        <family val="2"/>
      </rPr>
      <t xml:space="preserve">link </t>
    </r>
    <r>
      <rPr>
        <sz val="7.5"/>
        <color rgb="FF000000"/>
        <rFont val="Arial"/>
        <family val="2"/>
      </rPr>
      <t>in the 'Glossary' for the definition of  transport energy – fleet fuels.</t>
    </r>
  </si>
  <si>
    <r>
      <t xml:space="preserve">6. Refer to this </t>
    </r>
    <r>
      <rPr>
        <u/>
        <sz val="7.5"/>
        <color rgb="FF000000"/>
        <rFont val="Arial"/>
        <family val="2"/>
      </rPr>
      <t>link</t>
    </r>
    <r>
      <rPr>
        <sz val="7.5"/>
        <color rgb="FF000000"/>
        <rFont val="Arial"/>
        <family val="2"/>
      </rPr>
      <t xml:space="preserve"> in the 'Glossary' for the definition of refrigerants.</t>
    </r>
  </si>
  <si>
    <r>
      <t xml:space="preserve">7. Refer to this </t>
    </r>
    <r>
      <rPr>
        <u/>
        <sz val="7.5"/>
        <color rgb="FF000000"/>
        <rFont val="Arial"/>
        <family val="2"/>
      </rPr>
      <t xml:space="preserve">link </t>
    </r>
    <r>
      <rPr>
        <sz val="7.5"/>
        <color rgb="FF000000"/>
        <rFont val="Arial"/>
        <family val="2"/>
      </rPr>
      <t>in the 'Glossary' for the definition of total scope 2 greenhouse gas emissions (location-based).</t>
    </r>
  </si>
  <si>
    <r>
      <t xml:space="preserve">8. Refer to this </t>
    </r>
    <r>
      <rPr>
        <u/>
        <sz val="7.5"/>
        <color rgb="FF000000"/>
        <rFont val="Arial"/>
        <family val="2"/>
      </rPr>
      <t xml:space="preserve">link </t>
    </r>
    <r>
      <rPr>
        <sz val="7.5"/>
        <color rgb="FF000000"/>
        <rFont val="Arial"/>
        <family val="2"/>
      </rPr>
      <t>in the 'Glossary' for the definition of purchased electricity.</t>
    </r>
  </si>
  <si>
    <t>9. From 2022, Westpac Group scope 3 emissions includes an uplift for other international operations, for some emissions sources where data is not available, calculated using Australian emissions per FTE by international site FTE.</t>
  </si>
  <si>
    <r>
      <t xml:space="preserve">10. Refer to this </t>
    </r>
    <r>
      <rPr>
        <u/>
        <sz val="7.5"/>
        <color rgb="FF000000"/>
        <rFont val="Arial"/>
        <family val="2"/>
      </rPr>
      <t xml:space="preserve">link </t>
    </r>
    <r>
      <rPr>
        <sz val="7.5"/>
        <color rgb="FF000000"/>
        <rFont val="Arial"/>
        <family val="2"/>
      </rPr>
      <t>in the 'Glossary' for the definition of total scope 3 greenhouse gas emissions (location-based).</t>
    </r>
  </si>
  <si>
    <r>
      <t xml:space="preserve">11. Refer to this </t>
    </r>
    <r>
      <rPr>
        <u/>
        <sz val="7.5"/>
        <color rgb="FF000000"/>
        <rFont val="Arial"/>
        <family val="2"/>
      </rPr>
      <t xml:space="preserve">link </t>
    </r>
    <r>
      <rPr>
        <sz val="7.5"/>
        <color rgb="FF000000"/>
        <rFont val="Arial"/>
        <family val="2"/>
      </rPr>
      <t>in the 'Glossary' for the definition of purchased electricity – third party data centre and ATMs.</t>
    </r>
  </si>
  <si>
    <r>
      <t xml:space="preserve">13. Refer to this </t>
    </r>
    <r>
      <rPr>
        <u/>
        <sz val="7.5"/>
        <color rgb="FF000000"/>
        <rFont val="Arial"/>
        <family val="2"/>
      </rPr>
      <t xml:space="preserve">link </t>
    </r>
    <r>
      <rPr>
        <sz val="7.5"/>
        <color rgb="FF000000"/>
        <rFont val="Arial"/>
        <family val="2"/>
      </rPr>
      <t>in the 'Glossary' for the definition of paper consumption. Paper consumption emissions include minor immaterial adjustments to 2021 and 2022 to include carbon neutral paper for our New Zealand operations.</t>
    </r>
  </si>
  <si>
    <r>
      <t xml:space="preserve">14. Refer to this </t>
    </r>
    <r>
      <rPr>
        <u/>
        <sz val="7.5"/>
        <color rgb="FF000000"/>
        <rFont val="Arial"/>
        <family val="2"/>
      </rPr>
      <t xml:space="preserve">link </t>
    </r>
    <r>
      <rPr>
        <sz val="7.5"/>
        <color rgb="FF000000"/>
        <rFont val="Arial"/>
        <family val="2"/>
      </rPr>
      <t>in the 'Glossary' for the definition of stationary energy – natural gas, diesel, LPG E&amp;D.</t>
    </r>
  </si>
  <si>
    <r>
      <t>15. Refer to this</t>
    </r>
    <r>
      <rPr>
        <u/>
        <sz val="7.5"/>
        <color rgb="FF000000"/>
        <rFont val="Arial"/>
        <family val="2"/>
      </rPr>
      <t xml:space="preserve"> link</t>
    </r>
    <r>
      <rPr>
        <sz val="7.5"/>
        <color rgb="FF000000"/>
        <rFont val="Arial"/>
        <family val="2"/>
      </rPr>
      <t xml:space="preserve"> in the 'Glossary' for the definition of purchased electricity – T&amp;D losses.</t>
    </r>
  </si>
  <si>
    <r>
      <t xml:space="preserve">16. Refer to this </t>
    </r>
    <r>
      <rPr>
        <u/>
        <sz val="7.5"/>
        <color rgb="FF000000"/>
        <rFont val="Arial"/>
        <family val="2"/>
      </rPr>
      <t xml:space="preserve">link </t>
    </r>
    <r>
      <rPr>
        <sz val="7.5"/>
        <color rgb="FF000000"/>
        <rFont val="Arial"/>
        <family val="2"/>
      </rPr>
      <t>in the 'Glossary' for the definition of transport energy – fleet fuels E&amp;D.</t>
    </r>
  </si>
  <si>
    <r>
      <t xml:space="preserve">17. Refer to this </t>
    </r>
    <r>
      <rPr>
        <u/>
        <sz val="7.5"/>
        <color rgb="FF000000"/>
        <rFont val="Arial"/>
        <family val="2"/>
      </rPr>
      <t xml:space="preserve">link </t>
    </r>
    <r>
      <rPr>
        <sz val="7.5"/>
        <color rgb="FF000000"/>
        <rFont val="Arial"/>
        <family val="2"/>
      </rPr>
      <t>in the 'Glossary' for the definition of business logistics – couriers.</t>
    </r>
  </si>
  <si>
    <r>
      <t xml:space="preserve">18. Refer to this </t>
    </r>
    <r>
      <rPr>
        <u/>
        <sz val="7.5"/>
        <color rgb="FF000000"/>
        <rFont val="Arial"/>
        <family val="2"/>
      </rPr>
      <t xml:space="preserve">link </t>
    </r>
    <r>
      <rPr>
        <sz val="7.5"/>
        <color rgb="FF000000"/>
        <rFont val="Arial"/>
        <family val="2"/>
      </rPr>
      <t>in the 'Glossary' for the definition of paper disposal.</t>
    </r>
  </si>
  <si>
    <r>
      <t xml:space="preserve">19. Refer to this </t>
    </r>
    <r>
      <rPr>
        <u/>
        <sz val="7.5"/>
        <color rgb="FF000000"/>
        <rFont val="Arial"/>
        <family val="2"/>
      </rPr>
      <t xml:space="preserve">link </t>
    </r>
    <r>
      <rPr>
        <sz val="7.5"/>
        <color rgb="FF000000"/>
        <rFont val="Arial"/>
        <family val="2"/>
      </rPr>
      <t>in the 'Glossary' for the definition of waste to landfill.</t>
    </r>
  </si>
  <si>
    <r>
      <t xml:space="preserve">20. Refer to this </t>
    </r>
    <r>
      <rPr>
        <u/>
        <sz val="7.5"/>
        <color rgb="FF000000"/>
        <rFont val="Arial"/>
        <family val="2"/>
      </rPr>
      <t xml:space="preserve">link </t>
    </r>
    <r>
      <rPr>
        <sz val="7.5"/>
        <color rgb="FF000000"/>
        <rFont val="Arial"/>
        <family val="2"/>
      </rPr>
      <t>in the 'Glossary' for the definition of air travel.</t>
    </r>
  </si>
  <si>
    <r>
      <t xml:space="preserve">21. Refer to this </t>
    </r>
    <r>
      <rPr>
        <u/>
        <sz val="7.5"/>
        <color rgb="FF000000"/>
        <rFont val="Arial"/>
        <family val="2"/>
      </rPr>
      <t xml:space="preserve">link </t>
    </r>
    <r>
      <rPr>
        <sz val="7.5"/>
        <color rgb="FF000000"/>
        <rFont val="Arial"/>
        <family val="2"/>
      </rPr>
      <t>in the 'Glossary' for the definition of hire vehicles, taxi and personal vehicles.</t>
    </r>
  </si>
  <si>
    <r>
      <t xml:space="preserve">22. Refer to this </t>
    </r>
    <r>
      <rPr>
        <u/>
        <sz val="7.5"/>
        <color rgb="FF000000"/>
        <rFont val="Arial"/>
        <family val="2"/>
      </rPr>
      <t xml:space="preserve">link </t>
    </r>
    <r>
      <rPr>
        <sz val="7.5"/>
        <color rgb="FF000000"/>
        <rFont val="Arial"/>
        <family val="2"/>
      </rPr>
      <t>in the 'Glossary' for the definition of hotel stays.</t>
    </r>
  </si>
  <si>
    <r>
      <t xml:space="preserve">23. Refer to this </t>
    </r>
    <r>
      <rPr>
        <u/>
        <sz val="7.5"/>
        <color rgb="FF000000"/>
        <rFont val="Arial"/>
        <family val="2"/>
      </rPr>
      <t xml:space="preserve">link </t>
    </r>
    <r>
      <rPr>
        <sz val="7.5"/>
        <color rgb="FF000000"/>
        <rFont val="Arial"/>
        <family val="2"/>
      </rPr>
      <t>in the 'Glossary' for the definition of employee commute. From 2022 Group employee commute emissions uplifted to account for New Zealand operations calculated using Australian emissions per FTE multiplied by New Zealand FTE.</t>
    </r>
  </si>
  <si>
    <r>
      <t xml:space="preserve">24. Refer to this </t>
    </r>
    <r>
      <rPr>
        <u/>
        <sz val="7.5"/>
        <color rgb="FF000000"/>
        <rFont val="Arial"/>
        <family val="2"/>
      </rPr>
      <t xml:space="preserve">link </t>
    </r>
    <r>
      <rPr>
        <sz val="7.5"/>
        <color rgb="FF000000"/>
        <rFont val="Arial"/>
        <family val="2"/>
      </rPr>
      <t>in the 'Glossary' for the definition of working from home emissions.</t>
    </r>
  </si>
  <si>
    <r>
      <t xml:space="preserve">25. Refer to this </t>
    </r>
    <r>
      <rPr>
        <u/>
        <sz val="7.5"/>
        <color rgb="FF000000"/>
        <rFont val="Arial"/>
        <family val="2"/>
      </rPr>
      <t xml:space="preserve">link </t>
    </r>
    <r>
      <rPr>
        <sz val="7.5"/>
        <color rgb="FF000000"/>
        <rFont val="Arial"/>
        <family val="2"/>
      </rPr>
      <t>in the 'Glossary' for the definition of base building.</t>
    </r>
  </si>
  <si>
    <t>CERTIFICATIONS</t>
  </si>
  <si>
    <t>Westpac Group is focused on actively reducing its emissions. This is complemented by the purchase of carbon credits to offset residual emissions that occur from our operations. Westpac Group’s Australia and New Zealand operations maintain carbon neutral certification under the Australian Government’s Climate Active Standard for Organisations and the New Zealand Toitū net carbonzero programme. More information on these certifications is at westpac.com.au/about-westpac/sustainability/performance-reports/</t>
  </si>
  <si>
    <r>
      <t>Climate Active GHG emissions (tCO</t>
    </r>
    <r>
      <rPr>
        <b/>
        <vertAlign val="subscript"/>
        <sz val="10"/>
        <rFont val="Arial"/>
        <family val="2"/>
      </rPr>
      <t>2</t>
    </r>
    <r>
      <rPr>
        <b/>
        <sz val="10"/>
        <rFont val="Arial"/>
        <family val="2"/>
      </rPr>
      <t>-e) (Australia)</t>
    </r>
  </si>
  <si>
    <r>
      <t>Total Scope 1, 2 and 3 (upstream) emissions (tCO</t>
    </r>
    <r>
      <rPr>
        <vertAlign val="subscript"/>
        <sz val="10"/>
        <rFont val="Arial"/>
        <family val="2"/>
      </rPr>
      <t>2</t>
    </r>
    <r>
      <rPr>
        <sz val="10"/>
        <rFont val="Arial"/>
        <family val="2"/>
      </rPr>
      <t>-e)</t>
    </r>
  </si>
  <si>
    <r>
      <t>NR</t>
    </r>
    <r>
      <rPr>
        <b/>
        <vertAlign val="superscript"/>
        <sz val="10"/>
        <rFont val="Arial"/>
        <family val="2"/>
      </rPr>
      <t>1</t>
    </r>
  </si>
  <si>
    <t>Total Climate Active offsets</t>
  </si>
  <si>
    <r>
      <rPr>
        <b/>
        <sz val="10"/>
        <color rgb="FF000000"/>
        <rFont val="Arial"/>
        <family val="2"/>
        <scheme val="major"/>
      </rPr>
      <t>Toitū net carbon zero GHG emissions (tCO</t>
    </r>
    <r>
      <rPr>
        <b/>
        <vertAlign val="subscript"/>
        <sz val="10"/>
        <color rgb="FF000000"/>
        <rFont val="Arial"/>
        <family val="2"/>
        <scheme val="major"/>
      </rPr>
      <t>2</t>
    </r>
    <r>
      <rPr>
        <b/>
        <sz val="10"/>
        <color rgb="FF000000"/>
        <rFont val="Arial"/>
        <family val="2"/>
        <scheme val="major"/>
      </rPr>
      <t>-e) (New Zealand)</t>
    </r>
  </si>
  <si>
    <r>
      <t>Total Scope 1, 2 and 3 (upstream) emissions (tCO</t>
    </r>
    <r>
      <rPr>
        <vertAlign val="subscript"/>
        <sz val="10"/>
        <rFont val="Arial"/>
        <family val="2"/>
      </rPr>
      <t>2</t>
    </r>
    <r>
      <rPr>
        <sz val="10"/>
        <rFont val="Arial"/>
        <family val="2"/>
      </rPr>
      <t>-e)</t>
    </r>
    <r>
      <rPr>
        <vertAlign val="superscript"/>
        <sz val="10"/>
        <rFont val="Arial"/>
        <family val="2"/>
      </rPr>
      <t>2</t>
    </r>
  </si>
  <si>
    <t>   Total Toitū net carbon zero offsets</t>
  </si>
  <si>
    <t>Non Certified GHG emissions (tCO2-e) (Other International)</t>
  </si>
  <si>
    <t xml:space="preserve">Total offsets </t>
  </si>
  <si>
    <t xml:space="preserve">Westpac GHG emissions (tCO2-e) </t>
  </si>
  <si>
    <r>
      <t>Total Scope 1, 2 and 3 (upstream) emissions (tCO</t>
    </r>
    <r>
      <rPr>
        <vertAlign val="subscript"/>
        <sz val="10"/>
        <rFont val="Arial"/>
        <family val="2"/>
      </rPr>
      <t>2</t>
    </r>
    <r>
      <rPr>
        <sz val="10"/>
        <rFont val="Arial"/>
        <family val="2"/>
      </rPr>
      <t>-e)</t>
    </r>
    <r>
      <rPr>
        <vertAlign val="superscript"/>
        <sz val="10"/>
        <rFont val="Arial"/>
        <family val="2"/>
      </rPr>
      <t>3</t>
    </r>
  </si>
  <si>
    <t xml:space="preserve">Total offsets  </t>
  </si>
  <si>
    <t>1. Pending formal certification by Climate Active. This data will be made available on our website in first calendar quarter of 2024 within our certification. Credits have been purchased and retired as at 30 September 2023.</t>
  </si>
  <si>
    <t>2. Due to an update in the New Zealand Ministry for the Environment’s emission factor for electricity emissions in 2023, Westpac NZ has restated the electricity emissions for the past three years (2020-2022) to reflect  impacts to our footprint as per the New Zealand Toitū net carbonzero programme requirements. Incremental carbon offsets have been purchased and retired in 2023 by Westpac Group to bridge the 2020 to 2022 difference between emissions and purchase offsets.</t>
  </si>
  <si>
    <t>3. Climate Active Standard allows organisations to claim default delivered renewable electricity from the grid, such as LGC surrenders made by a jurisdiction with a renewable electricity target. RE100 Standard allows claims of default delivered renewables only where relevant information from the electricity supplier is available. Westpac has not claimed the default renewables benefit in its market-based emissions figures when LGC were not evidenced. This results in a difference between Westpac's market based emissions reported in table 2 (above) and market based emission in the carbon offset summary table.</t>
  </si>
  <si>
    <t>ENERGY CONSUMPTION</t>
  </si>
  <si>
    <t>GROUP</t>
  </si>
  <si>
    <r>
      <t>NEW ZEALAND</t>
    </r>
    <r>
      <rPr>
        <b/>
        <vertAlign val="superscript"/>
        <sz val="11"/>
        <color theme="0"/>
        <rFont val="Arial"/>
        <family val="2"/>
      </rPr>
      <t>7</t>
    </r>
  </si>
  <si>
    <r>
      <t>Energy consumption (GJ)</t>
    </r>
    <r>
      <rPr>
        <b/>
        <vertAlign val="superscript"/>
        <sz val="10"/>
        <rFont val="Arial"/>
        <family val="2"/>
      </rPr>
      <t>1</t>
    </r>
  </si>
  <si>
    <t>Stationary energy - Natural gas, Diesel, LPG</t>
  </si>
  <si>
    <t>Transport energy - Fleet fuels</t>
  </si>
  <si>
    <r>
      <t>Electricity</t>
    </r>
    <r>
      <rPr>
        <vertAlign val="superscript"/>
        <sz val="10"/>
        <rFont val="Arial"/>
        <family val="2"/>
      </rPr>
      <t>2</t>
    </r>
  </si>
  <si>
    <t>Total energy consumption (GJ)</t>
  </si>
  <si>
    <t>Renewable energy sources (GJ)</t>
  </si>
  <si>
    <r>
      <t>Renewable electricity</t>
    </r>
    <r>
      <rPr>
        <vertAlign val="superscript"/>
        <sz val="10"/>
        <color theme="1"/>
        <rFont val="Arial"/>
        <family val="2"/>
      </rPr>
      <t>3</t>
    </r>
  </si>
  <si>
    <r>
      <t>Renewable electricity (%)</t>
    </r>
    <r>
      <rPr>
        <b/>
        <vertAlign val="superscript"/>
        <sz val="10"/>
        <rFont val="Arial"/>
        <family val="2"/>
      </rPr>
      <t>4</t>
    </r>
  </si>
  <si>
    <r>
      <t>Renewable energy (%)</t>
    </r>
    <r>
      <rPr>
        <b/>
        <vertAlign val="superscript"/>
        <sz val="10"/>
        <rFont val="Arial"/>
        <family val="2"/>
      </rPr>
      <t>5</t>
    </r>
  </si>
  <si>
    <r>
      <t>Energy (GJ)/employee (FTE)</t>
    </r>
    <r>
      <rPr>
        <vertAlign val="superscript"/>
        <sz val="10"/>
        <rFont val="Arial"/>
        <family val="2"/>
      </rPr>
      <t>6</t>
    </r>
  </si>
  <si>
    <r>
      <rPr>
        <sz val="7.5"/>
        <color rgb="FF000000"/>
        <rFont val="Arial"/>
        <family val="2"/>
      </rPr>
      <t xml:space="preserve">1. Refer to this </t>
    </r>
    <r>
      <rPr>
        <u/>
        <sz val="7.5"/>
        <color rgb="FF000000"/>
        <rFont val="Arial"/>
        <family val="2"/>
      </rPr>
      <t xml:space="preserve">link </t>
    </r>
    <r>
      <rPr>
        <sz val="7.5"/>
        <color rgb="FF000000"/>
        <rFont val="Arial"/>
        <family val="2"/>
      </rPr>
      <t>in the 'Glossary' for the definition of energy consumption.</t>
    </r>
  </si>
  <si>
    <t>2. Includes electricity consumed from grid and on-site generation.</t>
  </si>
  <si>
    <t>3. For Australia, renewable energy is evidenced by renewable energy certificates (RECs) sourced via a virtual power purchase agreement and retired by or on behalf of Westpac and from rooftop solar where available. For New Zealand, rooftop solar consumed.</t>
  </si>
  <si>
    <r>
      <rPr>
        <sz val="7.5"/>
        <color rgb="FF000000"/>
        <rFont val="Arial"/>
        <family val="2"/>
      </rPr>
      <t xml:space="preserve">5. Refer to this </t>
    </r>
    <r>
      <rPr>
        <u/>
        <sz val="7.5"/>
        <color rgb="FF000000"/>
        <rFont val="Arial"/>
        <family val="2"/>
      </rPr>
      <t xml:space="preserve">link </t>
    </r>
    <r>
      <rPr>
        <sz val="7.5"/>
        <color rgb="FF000000"/>
        <rFont val="Arial"/>
        <family val="2"/>
      </rPr>
      <t>in the 'Glossary' for the definition of renewable energy.</t>
    </r>
  </si>
  <si>
    <r>
      <rPr>
        <sz val="7.5"/>
        <color rgb="FF000000"/>
        <rFont val="Arial"/>
        <family val="2"/>
      </rPr>
      <t xml:space="preserve">6. Refer to this </t>
    </r>
    <r>
      <rPr>
        <u/>
        <sz val="7.5"/>
        <color rgb="FF000000"/>
        <rFont val="Arial"/>
        <family val="2"/>
      </rPr>
      <t xml:space="preserve">link </t>
    </r>
    <r>
      <rPr>
        <sz val="7.5"/>
        <color rgb="FF000000"/>
        <rFont val="Arial"/>
        <family val="2"/>
      </rPr>
      <t>in the 'Glossary' for the definition of energy (GJ)/employee (FTE).</t>
    </r>
  </si>
  <si>
    <t>WATER, PAPER AND WASTE</t>
  </si>
  <si>
    <r>
      <t>Water consumption (kL)</t>
    </r>
    <r>
      <rPr>
        <b/>
        <vertAlign val="superscript"/>
        <sz val="10"/>
        <rFont val="Arial"/>
        <family val="2"/>
      </rPr>
      <t>1</t>
    </r>
  </si>
  <si>
    <r>
      <t>Australia</t>
    </r>
    <r>
      <rPr>
        <vertAlign val="superscript"/>
        <sz val="10"/>
        <rFont val="Arial"/>
        <family val="2"/>
      </rPr>
      <t>2</t>
    </r>
  </si>
  <si>
    <t>Total water consumption Australia (kL)</t>
  </si>
  <si>
    <r>
      <t>Paper consumption (tonnes)</t>
    </r>
    <r>
      <rPr>
        <b/>
        <vertAlign val="superscript"/>
        <sz val="10"/>
        <rFont val="Arial"/>
        <family val="2"/>
      </rPr>
      <t>3</t>
    </r>
  </si>
  <si>
    <t xml:space="preserve">New Zealand </t>
  </si>
  <si>
    <t>Total paper consumption (tonnes)</t>
  </si>
  <si>
    <r>
      <t>Waste diversion from landfill (tonnes)</t>
    </r>
    <r>
      <rPr>
        <b/>
        <vertAlign val="superscript"/>
        <sz val="10"/>
        <color theme="1"/>
        <rFont val="Arial"/>
        <family val="2"/>
        <scheme val="minor"/>
      </rPr>
      <t>4</t>
    </r>
  </si>
  <si>
    <r>
      <t>New Zealand</t>
    </r>
    <r>
      <rPr>
        <vertAlign val="superscript"/>
        <sz val="10"/>
        <rFont val="Arial"/>
        <family val="2"/>
      </rPr>
      <t>5</t>
    </r>
  </si>
  <si>
    <t>Total waste diversion from landfill (tonnes)</t>
  </si>
  <si>
    <r>
      <t>Waste to landfill (tonnes)</t>
    </r>
    <r>
      <rPr>
        <b/>
        <vertAlign val="superscript"/>
        <sz val="10"/>
        <rFont val="Arial"/>
        <family val="2"/>
      </rPr>
      <t>6</t>
    </r>
  </si>
  <si>
    <t>Total waste to landfill (tonnes)</t>
  </si>
  <si>
    <t>2. From 2021 onwards water data includes Australian commercial, retail, data centre and subsidiary sites. Prior years water data includes Australian commercial and retail sites only.</t>
  </si>
  <si>
    <r>
      <rPr>
        <sz val="7.5"/>
        <color rgb="FF000000"/>
        <rFont val="Arial"/>
        <family val="2"/>
      </rPr>
      <t xml:space="preserve">3. Refer to this </t>
    </r>
    <r>
      <rPr>
        <u/>
        <sz val="7.5"/>
        <color rgb="FF000000"/>
        <rFont val="Arial"/>
        <family val="2"/>
      </rPr>
      <t xml:space="preserve">link </t>
    </r>
    <r>
      <rPr>
        <sz val="7.5"/>
        <color rgb="FF000000"/>
        <rFont val="Arial"/>
        <family val="2"/>
      </rPr>
      <t>in the 'Glossary' for the definition of paper consumption.</t>
    </r>
  </si>
  <si>
    <r>
      <rPr>
        <sz val="7.5"/>
        <color rgb="FF000000"/>
        <rFont val="Arial"/>
        <family val="2"/>
      </rPr>
      <t xml:space="preserve">4. Refer to this </t>
    </r>
    <r>
      <rPr>
        <u/>
        <sz val="7.5"/>
        <color rgb="FF000000"/>
        <rFont val="Arial"/>
        <family val="2"/>
      </rPr>
      <t xml:space="preserve">link </t>
    </r>
    <r>
      <rPr>
        <sz val="7.5"/>
        <color rgb="FF000000"/>
        <rFont val="Arial"/>
        <family val="2"/>
      </rPr>
      <t>in the 'Glossary' for the definition of waste diversion from landfill.</t>
    </r>
  </si>
  <si>
    <t xml:space="preserve">5. New Zealand waste diversion includes organics for first time in 2022. </t>
  </si>
  <si>
    <r>
      <t>TOTAL SUPPLIER AND OTHER RELEVANT THIRD PARTY SPEND</t>
    </r>
    <r>
      <rPr>
        <b/>
        <vertAlign val="superscript"/>
        <sz val="11"/>
        <color theme="0"/>
        <rFont val="Arial"/>
        <family val="2"/>
        <scheme val="minor"/>
      </rPr>
      <t>1</t>
    </r>
  </si>
  <si>
    <t>Australia ($bn)</t>
  </si>
  <si>
    <t>1. Total spent (excluding GST) with external suppliers and relevant third parties who provided products or services during the reporting period. Includes accounts payable, third party managed facilities maintenance and rent data. Spend excludes corporate issued credit card spending, staff reimbursements and intercompany payments. Given this is Australia only, it excludes WNZL spend. Note: in FY21 total spend included GST.</t>
  </si>
  <si>
    <r>
      <t>DIVERSE AND INDIGENOUS AUSTRALIAN SUPPLIERS</t>
    </r>
    <r>
      <rPr>
        <b/>
        <vertAlign val="superscript"/>
        <sz val="11"/>
        <color theme="0"/>
        <rFont val="Arial"/>
        <family val="2"/>
        <scheme val="minor"/>
      </rPr>
      <t>3</t>
    </r>
  </si>
  <si>
    <r>
      <t>Spend with diverse suppliers ($m)</t>
    </r>
    <r>
      <rPr>
        <b/>
        <vertAlign val="superscript"/>
        <sz val="10"/>
        <rFont val="Arial (Body)"/>
      </rPr>
      <t>1</t>
    </r>
  </si>
  <si>
    <r>
      <t>Spend with Indigenous Australian suppliers ($m)</t>
    </r>
    <r>
      <rPr>
        <b/>
        <vertAlign val="superscript"/>
        <sz val="10"/>
        <rFont val="Arial (Body)"/>
      </rPr>
      <t>2</t>
    </r>
  </si>
  <si>
    <t>Tier 1 ($m)</t>
  </si>
  <si>
    <t>Tier 2 ($m)</t>
  </si>
  <si>
    <t>Number of Indigenous Australian suppliers (absolute)</t>
  </si>
  <si>
    <r>
      <rPr>
        <sz val="7.5"/>
        <color rgb="FF000000"/>
        <rFont val="Arial"/>
        <family val="2"/>
        <scheme val="minor"/>
      </rPr>
      <t xml:space="preserve">1. Refer to this </t>
    </r>
    <r>
      <rPr>
        <u/>
        <sz val="7.5"/>
        <color rgb="FF000000"/>
        <rFont val="Arial"/>
        <family val="2"/>
        <scheme val="minor"/>
      </rPr>
      <t xml:space="preserve">link </t>
    </r>
    <r>
      <rPr>
        <sz val="7.5"/>
        <color rgb="FF000000"/>
        <rFont val="Arial"/>
        <family val="2"/>
        <scheme val="minor"/>
      </rPr>
      <t xml:space="preserve">in the 'Glossary' for the definition of spend with diverse suppliers. </t>
    </r>
  </si>
  <si>
    <r>
      <rPr>
        <sz val="7.5"/>
        <color rgb="FF000000"/>
        <rFont val="Arial"/>
        <family val="2"/>
        <scheme val="minor"/>
      </rPr>
      <t xml:space="preserve">2. Refer to this </t>
    </r>
    <r>
      <rPr>
        <u/>
        <sz val="7.5"/>
        <color rgb="FF000000"/>
        <rFont val="Arial"/>
        <family val="2"/>
        <scheme val="minor"/>
      </rPr>
      <t xml:space="preserve">link </t>
    </r>
    <r>
      <rPr>
        <sz val="7.5"/>
        <color rgb="FF000000"/>
        <rFont val="Arial"/>
        <family val="2"/>
        <scheme val="minor"/>
      </rPr>
      <t xml:space="preserve">in the 'Glossary' for the definition of spend with Indigenous Australian suppliers. </t>
    </r>
  </si>
  <si>
    <t>LENDING</t>
  </si>
  <si>
    <t>TOTAL 2023 EXPOSURE ($M)</t>
  </si>
  <si>
    <t>TOTAL 2022 EXPOSURE ($M)</t>
  </si>
  <si>
    <t>ON-BALANCE SHEET LENDING</t>
  </si>
  <si>
    <t>% TOTAL</t>
  </si>
  <si>
    <r>
      <t>TOTAL COMMITTED EXPOSURE (TCE)</t>
    </r>
    <r>
      <rPr>
        <b/>
        <vertAlign val="superscript"/>
        <sz val="10"/>
        <color theme="0"/>
        <rFont val="Arial"/>
        <family val="2"/>
        <scheme val="minor"/>
      </rPr>
      <t>4</t>
    </r>
  </si>
  <si>
    <t>Accommodation, cafes and restaurants</t>
  </si>
  <si>
    <t>Agriculture, forestry and fishing</t>
  </si>
  <si>
    <t>Dairy</t>
  </si>
  <si>
    <t>Beef and Sheep</t>
  </si>
  <si>
    <t>Construction</t>
  </si>
  <si>
    <t>Finance and insurance</t>
  </si>
  <si>
    <t>Government, administration and defence</t>
  </si>
  <si>
    <t>Manufacturing</t>
  </si>
  <si>
    <t>Aluminium</t>
  </si>
  <si>
    <t>Cement and Concrete and Iron and Steel</t>
  </si>
  <si>
    <t>Oil and Gas Refining</t>
  </si>
  <si>
    <t>Petroleum, Coal, Chemical and Associated Product Manufacturing</t>
  </si>
  <si>
    <t>Organic Industrial Chemical Manufacturing</t>
  </si>
  <si>
    <t>Chemical Product Manufacturing</t>
  </si>
  <si>
    <t>Coal mining</t>
  </si>
  <si>
    <t>Oil and Gas Exploration</t>
  </si>
  <si>
    <t>Oil and Gas Extraction and Terminals</t>
  </si>
  <si>
    <t>Iron Ore Mining</t>
  </si>
  <si>
    <t>Property</t>
  </si>
  <si>
    <t>Property services and business services</t>
  </si>
  <si>
    <r>
      <t>Services</t>
    </r>
    <r>
      <rPr>
        <b/>
        <vertAlign val="superscript"/>
        <sz val="10"/>
        <color theme="1"/>
        <rFont val="Arial"/>
        <family val="2"/>
        <scheme val="minor"/>
      </rPr>
      <t>1</t>
    </r>
  </si>
  <si>
    <r>
      <t>Trade</t>
    </r>
    <r>
      <rPr>
        <b/>
        <vertAlign val="superscript"/>
        <sz val="10"/>
        <color theme="1"/>
        <rFont val="Arial"/>
        <family val="2"/>
        <scheme val="minor"/>
      </rPr>
      <t>2</t>
    </r>
  </si>
  <si>
    <t>Oil and gas distribution and retail</t>
  </si>
  <si>
    <t>Fuel retailing</t>
  </si>
  <si>
    <t>Transport and storage</t>
  </si>
  <si>
    <t>Transport - Aviation</t>
  </si>
  <si>
    <t>Transport - Marine Transport</t>
  </si>
  <si>
    <t>Transport - Rail Transport (incl. coal transport)</t>
  </si>
  <si>
    <t>Transport - Road Transport</t>
  </si>
  <si>
    <r>
      <t>Utilities</t>
    </r>
    <r>
      <rPr>
        <b/>
        <vertAlign val="superscript"/>
        <sz val="10"/>
        <color theme="1"/>
        <rFont val="Arial"/>
        <family val="2"/>
        <scheme val="minor"/>
      </rPr>
      <t>3</t>
    </r>
  </si>
  <si>
    <t>Electricity Supply</t>
  </si>
  <si>
    <t>Gas Supply</t>
  </si>
  <si>
    <t xml:space="preserve">Other </t>
  </si>
  <si>
    <t>Total Retail lending</t>
  </si>
  <si>
    <t xml:space="preserve">Housing </t>
  </si>
  <si>
    <t xml:space="preserve">Total Group </t>
  </si>
  <si>
    <t>1. Includes education, health and community services, cultural and recreational services, and personal and other services.</t>
  </si>
  <si>
    <t>2. Includes wholesale trade and retail trade.</t>
  </si>
  <si>
    <t>3. Includes electricity, gas and water, and communication services.</t>
  </si>
  <si>
    <r>
      <t xml:space="preserve">4. Refer to this </t>
    </r>
    <r>
      <rPr>
        <u/>
        <sz val="7.5"/>
        <color theme="1"/>
        <rFont val="Arial"/>
        <family val="2"/>
        <scheme val="minor"/>
      </rPr>
      <t>link</t>
    </r>
    <r>
      <rPr>
        <sz val="7.5"/>
        <color theme="1"/>
        <rFont val="Arial"/>
        <family val="2"/>
        <scheme val="minor"/>
      </rPr>
      <t xml:space="preserve"> in the 'Glossary' for the definition of TCE.</t>
    </r>
  </si>
  <si>
    <r>
      <t xml:space="preserve">5. Refer to this </t>
    </r>
    <r>
      <rPr>
        <u/>
        <sz val="7.5"/>
        <color theme="1"/>
        <rFont val="Arial"/>
        <family val="2"/>
        <scheme val="minor"/>
      </rPr>
      <t>link</t>
    </r>
    <r>
      <rPr>
        <sz val="7.5"/>
        <color theme="1"/>
        <rFont val="Arial"/>
        <family val="2"/>
        <scheme val="minor"/>
      </rPr>
      <t xml:space="preserve"> in the 'Glossary' for the definition of Thermal coal and metallurgical coal.</t>
    </r>
  </si>
  <si>
    <t>Total attributable financing ($m)</t>
  </si>
  <si>
    <t>Distribution by fuel type (%):</t>
  </si>
  <si>
    <t>Renewable</t>
  </si>
  <si>
    <t xml:space="preserve">   Other renewables</t>
  </si>
  <si>
    <t xml:space="preserve">   Hydro </t>
  </si>
  <si>
    <t>Gas</t>
  </si>
  <si>
    <t xml:space="preserve">Black coal </t>
  </si>
  <si>
    <t>Brown coal</t>
  </si>
  <si>
    <t xml:space="preserve">Liquid fuel </t>
  </si>
  <si>
    <r>
      <t>Climate change solutions</t>
    </r>
    <r>
      <rPr>
        <b/>
        <vertAlign val="superscript"/>
        <sz val="10"/>
        <color rgb="FF000000"/>
        <rFont val="Arial"/>
        <family val="2"/>
      </rPr>
      <t>1</t>
    </r>
    <r>
      <rPr>
        <b/>
        <sz val="10"/>
        <color rgb="FF000000"/>
        <rFont val="Arial"/>
        <family val="2"/>
      </rPr>
      <t xml:space="preserve"> - Australia and New Zealand</t>
    </r>
  </si>
  <si>
    <r>
      <t>Total attributable financing</t>
    </r>
    <r>
      <rPr>
        <b/>
        <vertAlign val="superscript"/>
        <sz val="10"/>
        <color rgb="FF000000"/>
        <rFont val="Arial"/>
        <family val="2"/>
      </rPr>
      <t>2</t>
    </r>
    <r>
      <rPr>
        <b/>
        <sz val="10"/>
        <color rgb="FF000000"/>
        <rFont val="Arial"/>
        <family val="2"/>
      </rPr>
      <t xml:space="preserve"> ($m)</t>
    </r>
  </si>
  <si>
    <r>
      <t>New lending ($m)</t>
    </r>
    <r>
      <rPr>
        <b/>
        <vertAlign val="superscript"/>
        <sz val="10"/>
        <color rgb="FF000000"/>
        <rFont val="Arial"/>
        <family val="2"/>
      </rPr>
      <t>3</t>
    </r>
  </si>
  <si>
    <t>Distribution by taxonomy (%):</t>
  </si>
  <si>
    <t xml:space="preserve">Green buildings </t>
  </si>
  <si>
    <t>Renewable energy</t>
  </si>
  <si>
    <t>Low carbon transport</t>
  </si>
  <si>
    <t>Carbon Farming</t>
  </si>
  <si>
    <t>Adaptation infrastructure</t>
  </si>
  <si>
    <t>Forestry</t>
  </si>
  <si>
    <t>Waste</t>
  </si>
  <si>
    <t>Low carbon infrastructure</t>
  </si>
  <si>
    <t xml:space="preserve">Energy efficiency </t>
  </si>
  <si>
    <t>Green business</t>
  </si>
  <si>
    <t>Water Infrastructure</t>
  </si>
  <si>
    <t>Land remediation</t>
  </si>
  <si>
    <r>
      <t xml:space="preserve">1. Refer to this </t>
    </r>
    <r>
      <rPr>
        <u/>
        <sz val="7.5"/>
        <color theme="1"/>
        <rFont val="Arial"/>
        <family val="2"/>
        <scheme val="minor"/>
      </rPr>
      <t>link</t>
    </r>
    <r>
      <rPr>
        <sz val="7.5"/>
        <color theme="1"/>
        <rFont val="Arial"/>
        <family val="2"/>
        <scheme val="minor"/>
      </rPr>
      <t xml:space="preserve"> in the 'Glossary' for the definition of climate change solutions.</t>
    </r>
  </si>
  <si>
    <t>2. Total financing (TCE) of customers where the funds are a) Involved in climate change solutions activities at 30 September; or b) For activities that exceed what is considered business-as-usual in the relevant industry, and which produce a material net benefit to the environment.</t>
  </si>
  <si>
    <t>3. New lending represents the total of new and increases in lending commitments, excluding refinances.</t>
  </si>
  <si>
    <t>INDUSTRY SECTORS WITH GHG EMISSIONS REDUCTION TARGETS (IN LINE WITH OUR NZBA COMMITMENT)</t>
  </si>
  <si>
    <t>Summary table – for full details on our 2030 targets refer to our 2023 Climate Report.</t>
  </si>
  <si>
    <t>SECTOR &amp; SUB-SECTOR</t>
  </si>
  <si>
    <t>MEASURE</t>
  </si>
  <si>
    <t>UNIT</t>
  </si>
  <si>
    <t>2022 OUTCOME</t>
  </si>
  <si>
    <t>% CHANGE FROM BASELINE</t>
  </si>
  <si>
    <t>NET-ZERO REFERENCE SCENARIO PATHWAYS</t>
  </si>
  <si>
    <r>
      <t>Oil and Gas: Upstream oil and gas</t>
    </r>
    <r>
      <rPr>
        <vertAlign val="superscript"/>
        <sz val="10"/>
        <color rgb="FF000000"/>
        <rFont val="Arial"/>
        <family val="2"/>
      </rPr>
      <t>1</t>
    </r>
  </si>
  <si>
    <r>
      <t>MtCO</t>
    </r>
    <r>
      <rPr>
        <vertAlign val="subscript"/>
        <sz val="10"/>
        <color rgb="FF000000"/>
        <rFont val="Arial"/>
        <family val="2"/>
      </rPr>
      <t>2</t>
    </r>
    <r>
      <rPr>
        <sz val="10"/>
        <color rgb="FF000000"/>
        <rFont val="Arial"/>
        <family val="2"/>
      </rPr>
      <t xml:space="preserve">-e 
</t>
    </r>
  </si>
  <si>
    <t>IEA NZE 2050 (2021) and CSIRO/ Climateworks Australia MSEM (2021)</t>
  </si>
  <si>
    <r>
      <t>Coal: Thermal coal mining</t>
    </r>
    <r>
      <rPr>
        <vertAlign val="superscript"/>
        <sz val="10"/>
        <color rgb="FF000000"/>
        <rFont val="Arial"/>
        <family val="2"/>
      </rPr>
      <t>2</t>
    </r>
  </si>
  <si>
    <r>
      <t>Zero Scope 1, 2 and 3 financed emissions to companies with &gt;5% of their revenue</t>
    </r>
    <r>
      <rPr>
        <vertAlign val="superscript"/>
        <sz val="10"/>
        <color rgb="FF000000"/>
        <rFont val="Arial"/>
        <family val="2"/>
      </rPr>
      <t>3</t>
    </r>
    <r>
      <rPr>
        <sz val="10"/>
        <color rgb="FF000000"/>
        <rFont val="Arial"/>
        <family val="2"/>
      </rPr>
      <t xml:space="preserve"> directly from thermal coal mining</t>
    </r>
    <r>
      <rPr>
        <vertAlign val="superscript"/>
        <sz val="10"/>
        <color rgb="FF000000"/>
        <rFont val="Arial"/>
        <family val="2"/>
      </rPr>
      <t xml:space="preserve">  </t>
    </r>
    <r>
      <rPr>
        <sz val="10"/>
        <color rgb="FF000000"/>
        <rFont val="Arial"/>
        <family val="2"/>
      </rPr>
      <t>(2021 baseline)</t>
    </r>
  </si>
  <si>
    <t xml:space="preserve">100%
</t>
  </si>
  <si>
    <t>IEA NZE 2050 (2021)</t>
  </si>
  <si>
    <t>Power generation</t>
  </si>
  <si>
    <r>
      <t>Reduce Scope 1 and 2 emissions intensity</t>
    </r>
    <r>
      <rPr>
        <vertAlign val="superscript"/>
        <sz val="10"/>
        <color rgb="FF000000"/>
        <rFont val="Arial"/>
        <family val="2"/>
      </rPr>
      <t>4</t>
    </r>
    <r>
      <rPr>
        <sz val="10"/>
        <color rgb="FF000000"/>
        <rFont val="Arial"/>
        <family val="2"/>
      </rPr>
      <t xml:space="preserve"> to 0.10 tCO</t>
    </r>
    <r>
      <rPr>
        <vertAlign val="subscript"/>
        <sz val="10"/>
        <color rgb="FF000000"/>
        <rFont val="Arial"/>
        <family val="2"/>
      </rPr>
      <t>2</t>
    </r>
    <r>
      <rPr>
        <sz val="10"/>
        <color rgb="FF000000"/>
        <rFont val="Arial"/>
        <family val="2"/>
      </rPr>
      <t>-e/MWh (2021 baseline)</t>
    </r>
  </si>
  <si>
    <r>
      <t>tCO</t>
    </r>
    <r>
      <rPr>
        <vertAlign val="subscript"/>
        <sz val="10"/>
        <color rgb="FF000000"/>
        <rFont val="Arial"/>
        <family val="2"/>
      </rPr>
      <t>2</t>
    </r>
    <r>
      <rPr>
        <sz val="10"/>
        <color rgb="FF000000"/>
        <rFont val="Arial"/>
        <family val="2"/>
      </rPr>
      <t>-e/MWh</t>
    </r>
  </si>
  <si>
    <t>CSIRO/ClimateWorks Australia Hydrogen Superpower (2021)</t>
  </si>
  <si>
    <t>Cement: Cement production</t>
  </si>
  <si>
    <r>
      <t>Reduce Scope 1 and 2 emissions intensity to 0.57 tCO</t>
    </r>
    <r>
      <rPr>
        <vertAlign val="subscript"/>
        <sz val="10"/>
        <color rgb="FF000000"/>
        <rFont val="Arial"/>
        <family val="2"/>
      </rPr>
      <t>2</t>
    </r>
    <r>
      <rPr>
        <sz val="10"/>
        <color rgb="FF000000"/>
        <rFont val="Arial"/>
        <family val="2"/>
      </rPr>
      <t>-e/tonne of cement</t>
    </r>
    <r>
      <rPr>
        <vertAlign val="superscript"/>
        <sz val="10"/>
        <color rgb="FF000000"/>
        <rFont val="Arial"/>
        <family val="2"/>
      </rPr>
      <t>5</t>
    </r>
    <r>
      <rPr>
        <sz val="10"/>
        <color rgb="FF000000"/>
        <rFont val="Arial"/>
        <family val="2"/>
      </rPr>
      <t xml:space="preserve"> (2021 baseline)</t>
    </r>
  </si>
  <si>
    <r>
      <t>tCO</t>
    </r>
    <r>
      <rPr>
        <vertAlign val="subscript"/>
        <sz val="10"/>
        <color rgb="FF000000"/>
        <rFont val="Arial"/>
        <family val="2"/>
      </rPr>
      <t>2</t>
    </r>
    <r>
      <rPr>
        <sz val="10"/>
        <color rgb="FF000000"/>
        <rFont val="Arial"/>
        <family val="2"/>
      </rPr>
      <t>-e/tonne of cement</t>
    </r>
  </si>
  <si>
    <t>SBTi Cement Target Setting Guidance – SDA (2022)</t>
  </si>
  <si>
    <t>Iron and Steel: Steel production</t>
  </si>
  <si>
    <r>
      <t>Reduce Scope 1 and 2 emissions intensity to 1.42 tCO</t>
    </r>
    <r>
      <rPr>
        <vertAlign val="subscript"/>
        <sz val="10"/>
        <color rgb="FF000000"/>
        <rFont val="Arial"/>
        <family val="2"/>
      </rPr>
      <t>2</t>
    </r>
    <r>
      <rPr>
        <sz val="10"/>
        <color rgb="FF000000"/>
        <rFont val="Arial"/>
        <family val="2"/>
      </rPr>
      <t>-e/tonne of steel (2021 baseline)</t>
    </r>
  </si>
  <si>
    <r>
      <t>tCO</t>
    </r>
    <r>
      <rPr>
        <vertAlign val="subscript"/>
        <sz val="10"/>
        <color rgb="FF000000"/>
        <rFont val="Arial"/>
        <family val="2"/>
      </rPr>
      <t>2</t>
    </r>
    <r>
      <rPr>
        <sz val="10"/>
        <color rgb="FF000000"/>
        <rFont val="Arial"/>
        <family val="2"/>
      </rPr>
      <t>-e/tonne of steel</t>
    </r>
  </si>
  <si>
    <t>MPP Technology Moratorium (2022)</t>
  </si>
  <si>
    <r>
      <t>Reduce Scope 1 emissions intensity to 76.4 gCO</t>
    </r>
    <r>
      <rPr>
        <vertAlign val="subscript"/>
        <sz val="10"/>
        <color rgb="FF000000"/>
        <rFont val="Arial"/>
        <family val="2"/>
      </rPr>
      <t>2</t>
    </r>
    <r>
      <rPr>
        <sz val="10"/>
        <color rgb="FF000000"/>
        <rFont val="Arial"/>
        <family val="2"/>
      </rPr>
      <t>-e/passenger km</t>
    </r>
    <r>
      <rPr>
        <vertAlign val="superscript"/>
        <sz val="10"/>
        <color rgb="FF000000"/>
        <rFont val="Arial"/>
        <family val="2"/>
      </rPr>
      <t>7</t>
    </r>
    <r>
      <rPr>
        <sz val="10"/>
        <color rgb="FF000000"/>
        <rFont val="Arial"/>
        <family val="2"/>
      </rPr>
      <t xml:space="preserve"> (2021 baseline)</t>
    </r>
  </si>
  <si>
    <r>
      <t>gCO</t>
    </r>
    <r>
      <rPr>
        <vertAlign val="subscript"/>
        <sz val="10"/>
        <color rgb="FF000000"/>
        <rFont val="Arial"/>
        <family val="2"/>
      </rPr>
      <t>2</t>
    </r>
    <r>
      <rPr>
        <sz val="10"/>
        <color rgb="FF000000"/>
        <rFont val="Arial"/>
        <family val="2"/>
      </rPr>
      <t>-e/passenger km</t>
    </r>
  </si>
  <si>
    <r>
      <t>Agriculture: Dairy (Australia)</t>
    </r>
    <r>
      <rPr>
        <vertAlign val="superscript"/>
        <sz val="10"/>
        <color rgb="FF000000"/>
        <rFont val="Arial"/>
        <family val="2"/>
      </rPr>
      <t>8</t>
    </r>
  </si>
  <si>
    <r>
      <t>Reduce Scope 1 land management</t>
    </r>
    <r>
      <rPr>
        <vertAlign val="superscript"/>
        <sz val="10"/>
        <color rgb="FF000000"/>
        <rFont val="Arial"/>
        <family val="2"/>
      </rPr>
      <t>9</t>
    </r>
    <r>
      <rPr>
        <sz val="10"/>
        <color rgb="FF000000"/>
        <rFont val="Arial"/>
        <family val="2"/>
      </rPr>
      <t xml:space="preserve"> emissions intensity (2021 baseline)</t>
    </r>
  </si>
  <si>
    <r>
      <t>tCO</t>
    </r>
    <r>
      <rPr>
        <vertAlign val="subscript"/>
        <sz val="10"/>
        <color rgb="FF000000"/>
        <rFont val="Arial"/>
        <family val="2"/>
      </rPr>
      <t>2</t>
    </r>
    <r>
      <rPr>
        <sz val="10"/>
        <color rgb="FF000000"/>
        <rFont val="Arial"/>
        <family val="2"/>
      </rPr>
      <t>-e/tonne of Fat Protein Corrected Milk (FPCM)</t>
    </r>
    <r>
      <rPr>
        <vertAlign val="superscript"/>
        <sz val="10"/>
        <color rgb="FF000000"/>
        <rFont val="Arial"/>
        <family val="2"/>
      </rPr>
      <t>10</t>
    </r>
  </si>
  <si>
    <t>SBTi FLAG Oceania Dairy Commodity Land Management (2022)</t>
  </si>
  <si>
    <r>
      <t>Agriculture: Beef and Sheep (Australia)</t>
    </r>
    <r>
      <rPr>
        <vertAlign val="superscript"/>
        <sz val="10"/>
        <color rgb="FF000000"/>
        <rFont val="Arial"/>
        <family val="2"/>
      </rPr>
      <t>8</t>
    </r>
  </si>
  <si>
    <r>
      <t>tCO</t>
    </r>
    <r>
      <rPr>
        <vertAlign val="subscript"/>
        <sz val="10"/>
        <color rgb="FF000000"/>
        <rFont val="Arial"/>
        <family val="2"/>
      </rPr>
      <t>2</t>
    </r>
    <r>
      <rPr>
        <sz val="10"/>
        <color rgb="FF000000"/>
        <rFont val="Arial"/>
        <family val="2"/>
      </rPr>
      <t>-e/tonne of Fresh Weight (FW)</t>
    </r>
    <r>
      <rPr>
        <vertAlign val="superscript"/>
        <sz val="10"/>
        <color rgb="FF000000"/>
        <rFont val="Arial"/>
        <family val="2"/>
      </rPr>
      <t>11</t>
    </r>
  </si>
  <si>
    <t>SBTi FLAG Oceania Beef Commodity Land Management (2022)</t>
  </si>
  <si>
    <r>
      <t>Agriculture: Dairy (New Zealand)</t>
    </r>
    <r>
      <rPr>
        <vertAlign val="superscript"/>
        <sz val="10"/>
        <color rgb="FF000000"/>
        <rFont val="Arial"/>
        <family val="2"/>
      </rPr>
      <t>12</t>
    </r>
  </si>
  <si>
    <r>
      <t>Agriculture: Beef and Sheep (New Zealand)</t>
    </r>
    <r>
      <rPr>
        <vertAlign val="superscript"/>
        <sz val="10"/>
        <color rgb="FF000000"/>
        <rFont val="Arial"/>
        <family val="2"/>
      </rPr>
      <t>12</t>
    </r>
  </si>
  <si>
    <t>Commercial Real Estate: Commercial Real Estate (offices)</t>
  </si>
  <si>
    <r>
      <t>Reduce Scope 1 and 2 emissions intensity</t>
    </r>
    <r>
      <rPr>
        <vertAlign val="superscript"/>
        <sz val="10"/>
        <color rgb="FF000000"/>
        <rFont val="Arial"/>
        <family val="2"/>
      </rPr>
      <t>13</t>
    </r>
    <r>
      <rPr>
        <sz val="10"/>
        <color rgb="FF000000"/>
        <rFont val="Arial"/>
        <family val="2"/>
      </rPr>
      <t xml:space="preserve"> for Australian and New Zealand offices</t>
    </r>
    <r>
      <rPr>
        <vertAlign val="superscript"/>
        <sz val="10"/>
        <color rgb="FF000000"/>
        <rFont val="Arial"/>
        <family val="2"/>
      </rPr>
      <t>14</t>
    </r>
    <r>
      <rPr>
        <sz val="10"/>
        <color rgb="FF000000"/>
        <rFont val="Arial"/>
        <family val="2"/>
      </rPr>
      <t xml:space="preserve"> (2022 baseline)</t>
    </r>
  </si>
  <si>
    <r>
      <t>kgCO</t>
    </r>
    <r>
      <rPr>
        <vertAlign val="subscript"/>
        <sz val="10"/>
        <color rgb="FF000000"/>
        <rFont val="Arial"/>
        <family val="2"/>
      </rPr>
      <t>2</t>
    </r>
    <r>
      <rPr>
        <sz val="10"/>
        <color rgb="FF000000"/>
        <rFont val="Arial"/>
        <family val="2"/>
      </rPr>
      <t>-e/m2 net lettable area</t>
    </r>
    <r>
      <rPr>
        <vertAlign val="superscript"/>
        <sz val="10"/>
        <color rgb="FF000000"/>
        <rFont val="Arial"/>
        <family val="2"/>
      </rPr>
      <t>15</t>
    </r>
  </si>
  <si>
    <r>
      <t>Residential Real Estate: Australian Residential Mortgages</t>
    </r>
    <r>
      <rPr>
        <vertAlign val="superscript"/>
        <sz val="10"/>
        <color rgb="FF000000"/>
        <rFont val="Arial"/>
        <family val="2"/>
      </rPr>
      <t>16</t>
    </r>
  </si>
  <si>
    <r>
      <t>Reduce Scope 1 and 2 emissions intensity</t>
    </r>
    <r>
      <rPr>
        <vertAlign val="superscript"/>
        <sz val="10"/>
        <color rgb="FF000000"/>
        <rFont val="Arial"/>
        <family val="2"/>
      </rPr>
      <t>17</t>
    </r>
    <r>
      <rPr>
        <sz val="10"/>
        <color rgb="FF000000"/>
        <rFont val="Arial"/>
        <family val="2"/>
      </rPr>
      <t xml:space="preserve"> (2022 baseline - year to Aug)</t>
    </r>
  </si>
  <si>
    <r>
      <t>kgCO</t>
    </r>
    <r>
      <rPr>
        <vertAlign val="subscript"/>
        <sz val="10"/>
        <color rgb="FF000000"/>
        <rFont val="Arial"/>
        <family val="2"/>
      </rPr>
      <t>2</t>
    </r>
    <r>
      <rPr>
        <sz val="10"/>
        <color rgb="FF000000"/>
        <rFont val="Arial"/>
        <family val="2"/>
      </rPr>
      <t>-e/m2</t>
    </r>
  </si>
  <si>
    <t>CRREM, Australia Multi-family homes (2023)</t>
  </si>
  <si>
    <t>1. Includes exploration, extraction and drilling companies, all activities integrated oil and gas companies (IOCs), tolling and stand-alone refineries and LNG producers. Does not include downstream retail and distribution, pipeline infrastructure, storage and transport, nor trading entities.</t>
  </si>
  <si>
    <t>2. Covers the production and sale of thermal coal, with adjacent sectors (including mining service providers) to be covered in other targets as appropriate. Transactional banking and rehabilitation bonds are excluded.</t>
  </si>
  <si>
    <t xml:space="preserve">3. Annually, we calculate the percentage of revenue coming directly from thermal coal mining by assessing customers’ full-year audited financial reports, based on a rolling average of the prior three years of revenues. </t>
  </si>
  <si>
    <t>4. Refers to Scope 1 and 2 emissions of power generators, i.e. customers with &gt;10% revenue coming from power generation or &gt;5% revenues from thermal coal electricity generation. In Australia, this applies to customers under ANZSIC (1993) code 3610 with National Greenhouse and Energy Reporting Scheme designated generation facilities and have &gt;10% revenue coming from power generation.</t>
  </si>
  <si>
    <t>5. This target covers customers that produce clinker in-house. The target has been set for customers’ Scope 1 and 2 emissions in relation to the production of cement. It covers emissions generated from calcination in clinker production as well as fuel combustion and electricity consumption associated with the cement production process.</t>
  </si>
  <si>
    <t xml:space="preserve">6. Covers customers that operate scheduled air transport for passengers, including freight operations undertaken by passenger airline operators. </t>
  </si>
  <si>
    <t>7. Passenger kilometres (pkm) is a measure of activity for passenger airline operators.</t>
  </si>
  <si>
    <t>8. Applies to institutional and commercial relationship-managed agribusiness customers with total committed exposures (TCE) ≥ $1.5 million who are captured by dairy, beef, sheep and mixed farming ANZSICs.</t>
  </si>
  <si>
    <t>9. Land management emissions refers to operational emissions resulting from how land is managed rather than emissions resulting from land-use change. Land management emissions arise from processes such as enteric fermentation, biomass burning, fertiliser use and manure management.</t>
  </si>
  <si>
    <t xml:space="preserve">10. Fat Protein Corrected Milk is a commonly used measure of dairy farm outputs. FPCM is milk corrected for its fat and protein content to a regional standard. In SBTi FLAG (reference scenario we used for setting Agriculture targets), dairy production is expressed in tonnes of fat and protein corrected milk. </t>
  </si>
  <si>
    <t>11. In SBTi FLAG animal commodities production is expressed in tonnes of fresh weight of carcass where carcass is defined as animal meat, fresh, chilled or frozen, with bone in.</t>
  </si>
  <si>
    <t>12. Applies to relationship-managed agribusiness customers with TCE equal to or greater than $NZ1.0 million who are captured by dairy and sheep and beef farming ANZSICs.</t>
  </si>
  <si>
    <t>13. Base building operational Scope 1 and 2 emissions. Target excludes all Scope 3 emissions (e.g. tenant emissions from electricity and appliance use, construction, embodied emissions and corporate activities).</t>
  </si>
  <si>
    <t>14. Our target applies to facilities that are assigned office related ANZSIC codes, and with a TCE greater than or equal to $5 million AUD for Australian facilities or $5 million NZD for New Zealand facilities. This excludes exposures associated with site finance, construction and renovation of commercial real estate assets.</t>
  </si>
  <si>
    <t>15. Floor space is defined as net-lettable area (NLA). In Australia, the standard used for determining the NLA is set out in the Property Council of Australia (PCA) March 1997 Method of Measurement. In New Zealand, this is Rentable Area as set out in The Guide for the Measurement of Rentable Areas NZ.</t>
  </si>
  <si>
    <t>16. Excludes mortgages on vacant land as well as construction and renovation loans given there are no in-use operational emissions associated with these.</t>
  </si>
  <si>
    <t>17. Scope 1 and 2 emissions refer to in-use operational emissions from energy associated with the operation of the building, consisting of purchased electricity and natural gas consumption.</t>
  </si>
  <si>
    <r>
      <t>Scope 1 and 2 (MtCO</t>
    </r>
    <r>
      <rPr>
        <b/>
        <vertAlign val="subscript"/>
        <sz val="10"/>
        <color theme="0"/>
        <rFont val="Arial"/>
        <family val="2"/>
      </rPr>
      <t>2</t>
    </r>
    <r>
      <rPr>
        <b/>
        <sz val="10"/>
        <color theme="0"/>
        <rFont val="Arial"/>
        <family val="2"/>
      </rPr>
      <t>-e)</t>
    </r>
  </si>
  <si>
    <r>
      <t xml:space="preserve">Scope 3 </t>
    </r>
    <r>
      <rPr>
        <b/>
        <vertAlign val="superscript"/>
        <sz val="10"/>
        <color theme="0"/>
        <rFont val="Arial"/>
        <family val="2"/>
      </rPr>
      <t>6</t>
    </r>
    <r>
      <rPr>
        <b/>
        <sz val="10"/>
        <color theme="0"/>
        <rFont val="Arial"/>
        <family val="2"/>
      </rPr>
      <t xml:space="preserve"> (MtCO</t>
    </r>
    <r>
      <rPr>
        <b/>
        <vertAlign val="subscript"/>
        <sz val="10"/>
        <color theme="0"/>
        <rFont val="Arial"/>
        <family val="2"/>
      </rPr>
      <t>2</t>
    </r>
    <r>
      <rPr>
        <b/>
        <sz val="10"/>
        <color theme="0"/>
        <rFont val="Arial"/>
        <family val="2"/>
      </rPr>
      <t>-e)</t>
    </r>
  </si>
  <si>
    <t>Accommodation, cafes &amp; restaurants</t>
  </si>
  <si>
    <t>Agriculture, forestry &amp; fishing</t>
  </si>
  <si>
    <t>Finance &amp; insurance</t>
  </si>
  <si>
    <t>Mining</t>
  </si>
  <si>
    <t>Property (excluding secured Commercial Real Estate and Residential Mortgages)</t>
  </si>
  <si>
    <t>Property services &amp; business services</t>
  </si>
  <si>
    <t>Services</t>
  </si>
  <si>
    <t>Trade</t>
  </si>
  <si>
    <t>Transport &amp; storage</t>
  </si>
  <si>
    <t>Utilities</t>
  </si>
  <si>
    <r>
      <t xml:space="preserve">Other (non-emissions intensive sectors) </t>
    </r>
    <r>
      <rPr>
        <vertAlign val="superscript"/>
        <sz val="10"/>
        <color rgb="FF000000"/>
        <rFont val="Arial"/>
        <family val="2"/>
      </rPr>
      <t>2</t>
    </r>
  </si>
  <si>
    <r>
      <t xml:space="preserve">Residential Mortgages </t>
    </r>
    <r>
      <rPr>
        <vertAlign val="superscript"/>
        <sz val="10"/>
        <color rgb="FF000000"/>
        <rFont val="Arial"/>
        <family val="2"/>
      </rPr>
      <t>3</t>
    </r>
  </si>
  <si>
    <r>
      <t>Secured Commercial Real Estate</t>
    </r>
    <r>
      <rPr>
        <vertAlign val="superscript"/>
        <sz val="10"/>
        <color rgb="FF000000"/>
        <rFont val="Arial"/>
        <family val="2"/>
      </rPr>
      <t xml:space="preserve"> 4</t>
    </r>
  </si>
  <si>
    <t xml:space="preserve">Total </t>
  </si>
  <si>
    <t xml:space="preserve">1. In estimating our financed emissions, we seek to use the best available data, although in some cases the use of estimates and assumptions is unavoidable. The quality of the data we have used varies across our lending portfolio, reflecting sector or asset-specific data limitations. As data availability and calculation methodologies evolve, we will review our approach to seek to continue to improve the data scoring and reliability of our financed emissions reporting.  </t>
  </si>
  <si>
    <t>2. Other (non-emissions intensive sectors) includes accommodation, cafes and restaurants; construction; finance and insurance; property services and business services; services; trade; and undefined ANZSIC.</t>
  </si>
  <si>
    <t>3. For Australian residential mortgages, we used aggregated loan data by state and property type or property size (square meters), where available. We followed a similar approach for our New Zealand residential mortgages, except aggregation was done at the level of North and South Island. We attributed emissions to Westpac by dividing outstanding loan balance by the property value at origination.</t>
  </si>
  <si>
    <t>4. Secured commercial real estate loan amounts were aggregated at financial year-end for all outstanding loans. To determine the emissions attribution factor, we divided outstanding loan balance by the latest property value at most recent valuation.</t>
  </si>
  <si>
    <t>5. The Group exposures are on-balance sheet total committed exposure (TCE) for institutional and business lending and drawn balance for residential mortgages used in the finance emissions estimate as at 31 August.</t>
  </si>
  <si>
    <r>
      <t>FY22 ESTIMATED FINANCED EMISSIONS BY SECTOR</t>
    </r>
    <r>
      <rPr>
        <b/>
        <vertAlign val="superscript"/>
        <sz val="10"/>
        <color theme="0"/>
        <rFont val="Arial"/>
        <family val="2"/>
      </rPr>
      <t>1</t>
    </r>
  </si>
  <si>
    <t>Agriculture</t>
  </si>
  <si>
    <t>Transport and Storage</t>
  </si>
  <si>
    <t>CLIMATE SCENARIO ANALYSIS ON KEY PORTFOLIOS</t>
  </si>
  <si>
    <t>CLIMATE SCENARIO ANALYSIS</t>
  </si>
  <si>
    <r>
      <t>Share (%) of current Australian Business and Institutional portfolio exposed to sectors which by 2030 may face relatively higher growth constraints under a 1.5-degrees scenario.</t>
    </r>
    <r>
      <rPr>
        <vertAlign val="superscript"/>
        <sz val="10"/>
        <rFont val="Arial"/>
        <family val="2"/>
        <scheme val="minor"/>
      </rPr>
      <t>1</t>
    </r>
  </si>
  <si>
    <r>
      <t>Share (%) of current Australian Business and Institutional portfolio exposed to sectors which by 2030 may face relatively higher growth constraints under a 2-degrees scenario.</t>
    </r>
    <r>
      <rPr>
        <vertAlign val="superscript"/>
        <sz val="10"/>
        <rFont val="Arial"/>
        <family val="2"/>
        <scheme val="minor"/>
      </rPr>
      <t>1</t>
    </r>
  </si>
  <si>
    <r>
      <t>Share (%) of current Australian Business and Institutional portfolio exposed to sectors which by 2050 may face relatively higher growth constraints under a 1.5-degrees scenario.</t>
    </r>
    <r>
      <rPr>
        <vertAlign val="superscript"/>
        <sz val="10"/>
        <rFont val="Arial"/>
        <family val="2"/>
        <scheme val="minor"/>
      </rPr>
      <t>1</t>
    </r>
  </si>
  <si>
    <r>
      <t>Share (%) of current Australian Business and Institutional portfolio exposed to sectors which by 2050 may face relatively higher growth constraints under a 2-degrees scenario.</t>
    </r>
    <r>
      <rPr>
        <vertAlign val="superscript"/>
        <sz val="10"/>
        <rFont val="Arial"/>
        <family val="2"/>
        <scheme val="minor"/>
      </rPr>
      <t>1</t>
    </r>
  </si>
  <si>
    <r>
      <t>Share (%) of current Australian mortgage portfolio in locations which by 2050 are likely to be exposed to higher physical risks under an IPCC RCP 2.6 scenario.</t>
    </r>
    <r>
      <rPr>
        <vertAlign val="superscript"/>
        <sz val="10"/>
        <rFont val="Arial"/>
        <family val="2"/>
        <scheme val="minor"/>
      </rPr>
      <t>2</t>
    </r>
  </si>
  <si>
    <r>
      <t>Share (%) of current Australian mortgage portfolio in locations which by 2050 are likely to be exposed to higher physical risks under an IPCC RCP 8.5 scenario.</t>
    </r>
    <r>
      <rPr>
        <vertAlign val="superscript"/>
        <sz val="10"/>
        <rFont val="Arial"/>
        <family val="2"/>
        <scheme val="minor"/>
      </rPr>
      <t>2</t>
    </r>
  </si>
  <si>
    <t>1. Excludes retail, sovereign, and bank exposures. Sectors whose medium (2030) and long-term (2050) performance under a scenario deviated by more than one standard deviation below average GDP growth, were classified as 'may face relatively higher growth constraints'.</t>
  </si>
  <si>
    <t>2. As the analysis has been updated to include any potential refinements in methodology &amp; changes in portfolio composition, direct comparisons of figures in this annual report with prior periods cannot be made. 'Higher risk' were locations where insurance may become more expensive or unavailable.</t>
  </si>
  <si>
    <r>
      <t>SECTORS THAT MAY FACE RELATIVELY HIGHER GROWTH CONSTRAINTS FROM TRANSITION RISK</t>
    </r>
    <r>
      <rPr>
        <b/>
        <vertAlign val="superscript"/>
        <sz val="12"/>
        <color theme="4"/>
        <rFont val="Arial"/>
        <family val="2"/>
        <scheme val="minor"/>
      </rPr>
      <t>1</t>
    </r>
  </si>
  <si>
    <r>
      <t>SECTOR</t>
    </r>
    <r>
      <rPr>
        <b/>
        <vertAlign val="superscript"/>
        <sz val="10"/>
        <color theme="0"/>
        <rFont val="Arial"/>
        <family val="2"/>
      </rPr>
      <t>1</t>
    </r>
  </si>
  <si>
    <r>
      <t>% of Australian Business and Institutional Portfolio</t>
    </r>
    <r>
      <rPr>
        <b/>
        <vertAlign val="superscript"/>
        <sz val="10"/>
        <color theme="0"/>
        <rFont val="Arial"/>
        <family val="2"/>
      </rPr>
      <t>2</t>
    </r>
  </si>
  <si>
    <r>
      <t>Credit Quality (by % Total Committed Exposure)</t>
    </r>
    <r>
      <rPr>
        <b/>
        <vertAlign val="superscript"/>
        <sz val="10"/>
        <color theme="0"/>
        <rFont val="Arial"/>
        <family val="2"/>
      </rPr>
      <t>3</t>
    </r>
  </si>
  <si>
    <t>Strong</t>
  </si>
  <si>
    <t>Good / Satisfactory</t>
  </si>
  <si>
    <r>
      <t>Weak</t>
    </r>
    <r>
      <rPr>
        <b/>
        <vertAlign val="superscript"/>
        <sz val="10"/>
        <color theme="0"/>
        <rFont val="Arial"/>
        <family val="2"/>
      </rPr>
      <t>4</t>
    </r>
  </si>
  <si>
    <t>Tenor (&lt;5 years by % exposure)</t>
  </si>
  <si>
    <t>Petroleum and coke products</t>
  </si>
  <si>
    <t>Oil and gas extraction</t>
  </si>
  <si>
    <t>Gas distribution</t>
  </si>
  <si>
    <t>Air transport</t>
  </si>
  <si>
    <r>
      <t xml:space="preserve">1. Refer to this </t>
    </r>
    <r>
      <rPr>
        <u/>
        <sz val="7.5"/>
        <rFont val="Arial"/>
        <family val="2"/>
        <scheme val="minor"/>
      </rPr>
      <t>link</t>
    </r>
    <r>
      <rPr>
        <sz val="7.5"/>
        <rFont val="Arial"/>
        <family val="2"/>
        <scheme val="minor"/>
      </rPr>
      <t xml:space="preserve"> in the 'Glossary' for the definition of sectors that may face relatively higher growth constraints from transition risk.</t>
    </r>
  </si>
  <si>
    <t>2. % of our current lending portfolio exposed to sectors which by 2050 may face relatively higher growth constraints under a 1.5-degrees scenario; as at September 2023.</t>
  </si>
  <si>
    <t>3. For further information on the credit risk rating system, please see our Annual Report: Note 11 in the financial statements.</t>
  </si>
  <si>
    <t>4. ‘Weak’ includes weak, default and non-performing credit risk rating categories.</t>
  </si>
  <si>
    <r>
      <rPr>
        <b/>
        <sz val="12"/>
        <color rgb="FFDA1710"/>
        <rFont val="Arial"/>
        <family val="2"/>
        <scheme val="minor"/>
      </rPr>
      <t>AUSTRALIAN MORTGAGES - POTENTIAL PHYSICAL RISKS UNDER DIFFERENT CLIMATE CHANGE SCENARIOS</t>
    </r>
    <r>
      <rPr>
        <b/>
        <vertAlign val="superscript"/>
        <sz val="12"/>
        <color rgb="FFDA1710"/>
        <rFont val="Arial"/>
        <family val="2"/>
        <scheme val="minor"/>
      </rPr>
      <t>1</t>
    </r>
  </si>
  <si>
    <t>SCENARIO</t>
  </si>
  <si>
    <r>
      <t>% of Australia mortgage portfolio</t>
    </r>
    <r>
      <rPr>
        <b/>
        <vertAlign val="superscript"/>
        <sz val="10"/>
        <color theme="0"/>
        <rFont val="Arial"/>
        <family val="2"/>
        <scheme val="minor"/>
      </rPr>
      <t>2</t>
    </r>
  </si>
  <si>
    <r>
      <t>Dynamic LVR weighted average</t>
    </r>
    <r>
      <rPr>
        <b/>
        <vertAlign val="superscript"/>
        <sz val="10"/>
        <color theme="0"/>
        <rFont val="Arial"/>
        <family val="2"/>
        <scheme val="minor"/>
      </rPr>
      <t>3</t>
    </r>
  </si>
  <si>
    <r>
      <t>&gt;90% DLVR</t>
    </r>
    <r>
      <rPr>
        <b/>
        <vertAlign val="superscript"/>
        <sz val="10"/>
        <color theme="0"/>
        <rFont val="Arial"/>
        <family val="2"/>
        <scheme val="minor"/>
      </rPr>
      <t>4</t>
    </r>
  </si>
  <si>
    <t>90+ day delinquencies (%)</t>
  </si>
  <si>
    <t>IPCC RCP2.6</t>
  </si>
  <si>
    <t>IPCC RCP8.5</t>
  </si>
  <si>
    <r>
      <t xml:space="preserve">1. Refer to this </t>
    </r>
    <r>
      <rPr>
        <u/>
        <sz val="7.5"/>
        <rFont val="Arial"/>
        <family val="2"/>
        <scheme val="minor"/>
      </rPr>
      <t>link</t>
    </r>
    <r>
      <rPr>
        <sz val="7.5"/>
        <rFont val="Arial"/>
        <family val="2"/>
        <scheme val="minor"/>
      </rPr>
      <t xml:space="preserve"> in the 'Glossary' for the definition of Australian locations that may experience higher physical risk by 2050.</t>
    </r>
  </si>
  <si>
    <t>2. Share of Australian mortgage portfolio as at 31st August 2023 in locations identified as likely to be exposed to higher physical risks under RCP2.6 and RCP8.5 scenarios by 2050.</t>
  </si>
  <si>
    <t>3. Dynamic LVR is the loan-to-value ratio accounting for the current loan balance, changes in security value, offset account balances and other loan adjustments. The property valuation source is CoreLogic. Weighted average LVR calculation considers the size of outstanding balances. More information on Westpac’s mortgage portfolio is provided in our Investor Discussion Pack.</t>
  </si>
  <si>
    <t>4. DLVR is the dynamic loan-to-value ratio.</t>
  </si>
  <si>
    <t>APPLICATION OF EQUATOR PRINCIPLES</t>
  </si>
  <si>
    <t>TCE ASSESSED UNDER THE EQUATOR PRINCIPLES</t>
  </si>
  <si>
    <r>
      <t>Value outstanding (TCE $m)</t>
    </r>
    <r>
      <rPr>
        <vertAlign val="superscript"/>
        <sz val="10"/>
        <rFont val="Arial (Body)"/>
      </rPr>
      <t>4</t>
    </r>
  </si>
  <si>
    <t>Transactions completed</t>
  </si>
  <si>
    <r>
      <t>Number of Category A transactions</t>
    </r>
    <r>
      <rPr>
        <vertAlign val="superscript"/>
        <sz val="10"/>
        <rFont val="Arial (Body)"/>
      </rPr>
      <t>1</t>
    </r>
  </si>
  <si>
    <r>
      <t>Number of Category B transactions</t>
    </r>
    <r>
      <rPr>
        <vertAlign val="superscript"/>
        <sz val="10"/>
        <rFont val="Arial (Body)"/>
      </rPr>
      <t>2</t>
    </r>
  </si>
  <si>
    <r>
      <t>Number of Category C transactions</t>
    </r>
    <r>
      <rPr>
        <vertAlign val="superscript"/>
        <sz val="10"/>
        <rFont val="Arial (Body)"/>
      </rPr>
      <t>3</t>
    </r>
  </si>
  <si>
    <t>Total transactions completed</t>
  </si>
  <si>
    <t>TCE by sector (%)</t>
  </si>
  <si>
    <t>Infrastructure</t>
  </si>
  <si>
    <t>Power</t>
  </si>
  <si>
    <t>Natural resources</t>
  </si>
  <si>
    <t>TCE by geography (%)</t>
  </si>
  <si>
    <t>TCE by Equator Principles category (%)</t>
  </si>
  <si>
    <r>
      <t>Category A</t>
    </r>
    <r>
      <rPr>
        <vertAlign val="superscript"/>
        <sz val="10"/>
        <rFont val="Arial (Body)"/>
      </rPr>
      <t>1</t>
    </r>
  </si>
  <si>
    <r>
      <t>Category B</t>
    </r>
    <r>
      <rPr>
        <vertAlign val="superscript"/>
        <sz val="10"/>
        <rFont val="Arial (Body)"/>
      </rPr>
      <t>2</t>
    </r>
  </si>
  <si>
    <r>
      <t>Category C</t>
    </r>
    <r>
      <rPr>
        <vertAlign val="superscript"/>
        <sz val="10"/>
        <rFont val="Arial (Body)"/>
      </rPr>
      <t>3</t>
    </r>
  </si>
  <si>
    <r>
      <t xml:space="preserve">1. Refer to this </t>
    </r>
    <r>
      <rPr>
        <u/>
        <sz val="7.5"/>
        <rFont val="Arial"/>
        <family val="2"/>
        <scheme val="minor"/>
      </rPr>
      <t>link</t>
    </r>
    <r>
      <rPr>
        <sz val="7.5"/>
        <rFont val="Arial"/>
        <family val="2"/>
        <scheme val="minor"/>
      </rPr>
      <t xml:space="preserve"> in the 'Glossary' for the definition of Category A.</t>
    </r>
  </si>
  <si>
    <r>
      <t xml:space="preserve">2. Refer to this </t>
    </r>
    <r>
      <rPr>
        <u/>
        <sz val="7.5"/>
        <rFont val="Arial"/>
        <family val="2"/>
        <scheme val="minor"/>
      </rPr>
      <t>link</t>
    </r>
    <r>
      <rPr>
        <sz val="7.5"/>
        <rFont val="Arial"/>
        <family val="2"/>
        <scheme val="minor"/>
      </rPr>
      <t xml:space="preserve"> in the 'Glossary' for the definition of Category B.</t>
    </r>
  </si>
  <si>
    <r>
      <t xml:space="preserve">3. Refer to this </t>
    </r>
    <r>
      <rPr>
        <u/>
        <sz val="7.5"/>
        <rFont val="Arial"/>
        <family val="2"/>
        <scheme val="minor"/>
      </rPr>
      <t>link</t>
    </r>
    <r>
      <rPr>
        <sz val="7.5"/>
        <rFont val="Arial"/>
        <family val="2"/>
        <scheme val="minor"/>
      </rPr>
      <t xml:space="preserve"> in the 'Glossary' for the definition of Category C.</t>
    </r>
  </si>
  <si>
    <t>4. AUD value. Includes a NZD transaction converted at 1.0642025 NZD/AUD.</t>
  </si>
  <si>
    <r>
      <t>DETAILS OF PROJECT FINANCE TRANSACTIONS UNDER EQUATOR PRINCIPLES IV</t>
    </r>
    <r>
      <rPr>
        <b/>
        <vertAlign val="superscript"/>
        <sz val="12"/>
        <color theme="4"/>
        <rFont val="Arial"/>
        <family val="2"/>
        <scheme val="minor"/>
      </rPr>
      <t>1,2</t>
    </r>
  </si>
  <si>
    <t>SECTOR</t>
  </si>
  <si>
    <t>PROJECT NAME</t>
  </si>
  <si>
    <t>INDEPENDENT
DUE DILIGENCE</t>
  </si>
  <si>
    <t>Natural Resources</t>
  </si>
  <si>
    <t>Project Ceres</t>
  </si>
  <si>
    <t>Project Nest</t>
  </si>
  <si>
    <t>Western Sydney Airport Metro PPP</t>
  </si>
  <si>
    <t>Cranbourne BESS</t>
  </si>
  <si>
    <t>Metka Terranova 2</t>
  </si>
  <si>
    <t>Golden Plains WF1</t>
  </si>
  <si>
    <t>Project Kelly</t>
  </si>
  <si>
    <t>Enel Portfolio Financing</t>
  </si>
  <si>
    <t xml:space="preserve">Lodestone Energy </t>
  </si>
  <si>
    <t>Goyder WF1</t>
  </si>
  <si>
    <t>1. Westpac does not typically disclose details of activity with specific companies or projects. However, as per the requirements of EP IV and with approval of customers, we are able to disclose these specific transactions.</t>
  </si>
  <si>
    <t>2. All prior year Project Finance Transactions in Accordance with EP III are listed on the Equator Principles website (https://equator-principles.com/)</t>
  </si>
  <si>
    <t>ASSESSING IMPACTS OF INDIVIDUAL PROJECTS</t>
  </si>
  <si>
    <t>The following table outlines the number of projects approved by Westpac that have been specifically screened, and the environmental and/or social impacts assessed.</t>
  </si>
  <si>
    <t>KEY IMPACTS ASSESSED</t>
  </si>
  <si>
    <t>ENVIRONMENTAL</t>
  </si>
  <si>
    <t>SOCIAL</t>
  </si>
  <si>
    <t>Air pollution 
Ground and water surface management 
Impact on terrestrial flora and fauna</t>
  </si>
  <si>
    <t>Noise pollution
Archaeological and heritage</t>
  </si>
  <si>
    <t>Biodiversity assessment
Visual and noise impact
Carbon emission and containment 
Waste management</t>
  </si>
  <si>
    <t>Biodiversity assessment, Air pollution, Impact on terrestrial flora and fauna</t>
  </si>
  <si>
    <r>
      <t>SOFT COMMODITIES COMPACT REPORTING</t>
    </r>
    <r>
      <rPr>
        <b/>
        <vertAlign val="superscript"/>
        <sz val="11"/>
        <color theme="4"/>
        <rFont val="Arial (Body)"/>
      </rPr>
      <t>1</t>
    </r>
  </si>
  <si>
    <t>In 2014, Westpac signed the Soft Commodities Compact, to help reduce tropical deforestation. Each year we report on customers (noting that we cannot identify specific customers) in our institutional bank that are involved in the higher risk segments of Oil palm, Timber and Soybean growers. For Westpac to lend and continue to provide lending to such customers, we require that they maintain certifications to ensure they are operating sustainably. The table below outlines the customers and the certifications under which they operate.</t>
  </si>
  <si>
    <r>
      <t>Soft Commodities Segment</t>
    </r>
    <r>
      <rPr>
        <b/>
        <vertAlign val="superscript"/>
        <sz val="10"/>
        <color theme="0"/>
        <rFont val="Arial"/>
        <family val="2"/>
      </rPr>
      <t>1</t>
    </r>
  </si>
  <si>
    <t>Certification membership</t>
  </si>
  <si>
    <t>Certification coverage (%)</t>
  </si>
  <si>
    <t>Target date for achieving 100% certification</t>
  </si>
  <si>
    <r>
      <t>Oil palm growers</t>
    </r>
    <r>
      <rPr>
        <b/>
        <vertAlign val="superscript"/>
        <sz val="10"/>
        <rFont val="Arial"/>
        <family val="2"/>
      </rPr>
      <t>2</t>
    </r>
  </si>
  <si>
    <t>Client 1</t>
  </si>
  <si>
    <t>RSPO</t>
  </si>
  <si>
    <t>Completed</t>
  </si>
  <si>
    <t>Client 2</t>
  </si>
  <si>
    <t>2026</t>
  </si>
  <si>
    <t>Client 3</t>
  </si>
  <si>
    <t>Client 4</t>
  </si>
  <si>
    <t>Client 5</t>
  </si>
  <si>
    <t>2023</t>
  </si>
  <si>
    <r>
      <t>Timber growers</t>
    </r>
    <r>
      <rPr>
        <b/>
        <vertAlign val="superscript"/>
        <sz val="10"/>
        <rFont val="Arial"/>
        <family val="2"/>
      </rPr>
      <t>3</t>
    </r>
  </si>
  <si>
    <t>FSC &amp; PEFC</t>
  </si>
  <si>
    <r>
      <t>Soybean growers</t>
    </r>
    <r>
      <rPr>
        <b/>
        <vertAlign val="superscript"/>
        <sz val="10"/>
        <rFont val="Arial"/>
        <family val="2"/>
      </rPr>
      <t>4</t>
    </r>
  </si>
  <si>
    <t>RTRS</t>
  </si>
  <si>
    <r>
      <t>Not available</t>
    </r>
    <r>
      <rPr>
        <vertAlign val="superscript"/>
        <sz val="10"/>
        <rFont val="Arial"/>
        <family val="2"/>
      </rPr>
      <t>5</t>
    </r>
  </si>
  <si>
    <r>
      <t>Not available</t>
    </r>
    <r>
      <rPr>
        <vertAlign val="superscript"/>
        <sz val="10"/>
        <rFont val="Arial"/>
        <family val="2"/>
      </rPr>
      <t>6</t>
    </r>
    <r>
      <rPr>
        <sz val="11"/>
        <color theme="1"/>
        <rFont val="Arial"/>
        <family val="2"/>
        <scheme val="minor"/>
      </rPr>
      <t/>
    </r>
  </si>
  <si>
    <t xml:space="preserve">1. RSPO = Roundtable on Sustainable Palm Oil, FSC = Forest Stewardship Council, PEFC = Programme for endorsement of forest certification; RTRS = Round Table on Responsible Soy. Includes WIB customers only.    </t>
  </si>
  <si>
    <t xml:space="preserve">2. Oil palm growers definition: Customers with a TCE&gt; $1m involved in oil palm growing and primary processing activities (e.g. plantation estates and mills).
Certification coverage: Does not include smallholders, outgrowers and independently sourced Fresh Fruit Bunches.
Data used: RSPO ACOP 2022 where ACOP 2023 data was not available.	</t>
  </si>
  <si>
    <t>3. Timber growers definition: Customers with a TCE &gt; $1m where forests under management are &gt;20% of total assets. Customers with forests for carbon crediting are not included.
Certification coverage: Only includes forest operations and mills, does not include manufacturing facilities
Data used: Company sustainability reports and websites, FSC Database.</t>
  </si>
  <si>
    <t>4. Soybean growers definition: Customers with a TCE &gt; $1m involved in soybean growing, producing and processing
Certification coverage: Only includes soy production and processing plants, does not include manufacturing facilities
Data used: Company sustainability reports and websites, RTRS website</t>
  </si>
  <si>
    <t xml:space="preserve">5. In 2022, Client 1 continued to retain RTRS Chain of Custody certification for soy assets in the Americas. </t>
  </si>
  <si>
    <t xml:space="preserve">6. In 2022, a percentage of Client 2's soybean volumes sourced in the Americas held sustainability certifications, including RTRS. </t>
  </si>
  <si>
    <t>Automobiles</t>
  </si>
  <si>
    <t>Beverages and food products (includes agriculture)</t>
  </si>
  <si>
    <t>Chemicals</t>
  </si>
  <si>
    <t>Construction materials</t>
  </si>
  <si>
    <t>Construction services (includes manufacture of metal products)</t>
  </si>
  <si>
    <t>Containers and packaging</t>
  </si>
  <si>
    <t>Oil, gas and consumable fuels</t>
  </si>
  <si>
    <t>Paper and forest products</t>
  </si>
  <si>
    <t>Personal care products</t>
  </si>
  <si>
    <t>Pharmaceuticals</t>
  </si>
  <si>
    <t>Semiconductors and semiconductor equipment</t>
  </si>
  <si>
    <t>Sewerage, waste collection, treatment and disposal</t>
  </si>
  <si>
    <t>Textiles, apparel and luxury goods</t>
  </si>
  <si>
    <t>Transport and associated services (includes passenger airlines)</t>
  </si>
  <si>
    <t>Utilities (including electric utilities, gas utilities, independent power and renewable electricity producers and water utilities)</t>
  </si>
  <si>
    <r>
      <t xml:space="preserve">1. Refer to this </t>
    </r>
    <r>
      <rPr>
        <u/>
        <sz val="7.5"/>
        <color theme="1"/>
        <rFont val="Arial"/>
        <family val="2"/>
        <scheme val="minor"/>
      </rPr>
      <t>link</t>
    </r>
    <r>
      <rPr>
        <sz val="7.5"/>
        <color theme="1"/>
        <rFont val="Arial"/>
        <family val="2"/>
        <scheme val="minor"/>
      </rPr>
      <t xml:space="preserve"> in the 'Glossary' for the definition of exposure to TNFD sectors for Financial Institutions</t>
    </r>
  </si>
  <si>
    <t>ECONOMIC AND SOCIAL IMPACT</t>
  </si>
  <si>
    <t>ECONOMIC IMPACT</t>
  </si>
  <si>
    <t>VALUE GENERATION AND DISTRIBUTION ($m)</t>
  </si>
  <si>
    <t>Direct economic value generated</t>
  </si>
  <si>
    <t>Net interest income</t>
  </si>
  <si>
    <t>Non-interest income</t>
  </si>
  <si>
    <t>Net operating income</t>
  </si>
  <si>
    <t>Supplier and non-salary input costs excluding community investment</t>
  </si>
  <si>
    <r>
      <t>Community (community investment including commercial sponsorships and foregone fee revenue)</t>
    </r>
    <r>
      <rPr>
        <vertAlign val="superscript"/>
        <sz val="10"/>
        <rFont val="Arial (Body)"/>
      </rPr>
      <t>1,2</t>
    </r>
  </si>
  <si>
    <t>Depreciation and impairment charges</t>
  </si>
  <si>
    <t>Direct economic value distributed</t>
  </si>
  <si>
    <t>Shareholders (dividends and comprehensive income attributable to non-controlling interests)</t>
  </si>
  <si>
    <t>Governments (income tax expense)</t>
  </si>
  <si>
    <t>Employees (salaries and bonuses)</t>
  </si>
  <si>
    <t>Economic value retained for future growth</t>
  </si>
  <si>
    <t>Total economic value distributed and retained</t>
  </si>
  <si>
    <t>2. Community investment increased due to several factors, including refining the definition of 'charitable gifts' to include donations to for-profit organisations if the intent was to fund charitable causes (aligned with the Business for Societal Impact (B4SI) Community Investment Framework); improving the methodology for ‘volunteer time’ and ‘management costs’; growth of commercial partnerships through new multi-year sponsorships in Australia; and enhancing our data collection process through automation.</t>
  </si>
  <si>
    <t>COMMUNITY INVESTMENT</t>
  </si>
  <si>
    <t>COMMUNITY INVESTMENT SUMMARY</t>
  </si>
  <si>
    <r>
      <t>Australia ($)</t>
    </r>
    <r>
      <rPr>
        <vertAlign val="superscript"/>
        <sz val="10"/>
        <rFont val="Arial (Body)"/>
      </rPr>
      <t>1</t>
    </r>
  </si>
  <si>
    <r>
      <t>Westpac New Zealand ($)</t>
    </r>
    <r>
      <rPr>
        <vertAlign val="superscript"/>
        <sz val="10"/>
        <rFont val="Arial (Body)"/>
      </rPr>
      <t>2</t>
    </r>
  </si>
  <si>
    <r>
      <t>International offices ($)</t>
    </r>
    <r>
      <rPr>
        <vertAlign val="superscript"/>
        <sz val="10"/>
        <rFont val="Arial (Body)"/>
      </rPr>
      <t>3</t>
    </r>
  </si>
  <si>
    <r>
      <t>Group Community investment (including commercial sponsorships and foregone fee revenue) ($)</t>
    </r>
    <r>
      <rPr>
        <b/>
        <vertAlign val="superscript"/>
        <sz val="10"/>
        <rFont val="Arial (Body)"/>
      </rPr>
      <t>1,4,5</t>
    </r>
  </si>
  <si>
    <t xml:space="preserve">1. Community investment was restated due to: duplication error in charitable gifts (impacts FY22) and omission of donation to St George Foundation in charitable gifts (impacts FY22 and FY21). </t>
  </si>
  <si>
    <t>2. The exchange rate for NZD: 1.082307 based on the monthly average rate for the year ended 30 September 2023.</t>
  </si>
  <si>
    <t xml:space="preserve">3. Offices in the United States, United Kingdom, and key Asian centres along with our banks in Papua New Guinea and Fiji. The exchange rate for SGD: 0.897297, GBP: 0.540349, USD: 0.664453 based on the monthly average rate for the year ended 30 September 2023. </t>
  </si>
  <si>
    <r>
      <t xml:space="preserve">4. Refer to this </t>
    </r>
    <r>
      <rPr>
        <u/>
        <sz val="7.5"/>
        <color rgb="FF000000"/>
        <rFont val="Arial (Body)"/>
      </rPr>
      <t>link</t>
    </r>
    <r>
      <rPr>
        <sz val="7.5"/>
        <color rgb="FF000000"/>
        <rFont val="Arial (Body)"/>
      </rPr>
      <t xml:space="preserve"> in the 'Glossary' for the definition of community investment.</t>
    </r>
  </si>
  <si>
    <t>5. Community investment increased due to several factors, including refining the definition of 'charitable gifts' to include donations to for-profit organisations if the intent was to fund charitable causes (aligned with the Business for Societal Impact (B4SI) Community Investment Framework); improving the methodology for ‘volunteer time’ and ‘management costs’; growth of commercial partnerships through new multi-year sponsorships in Australia; and enhancing our data collection process through automation.</t>
  </si>
  <si>
    <t>COMMUNITY INVESTMENT BY TYPE ($)</t>
  </si>
  <si>
    <t>Monetary contributions</t>
  </si>
  <si>
    <r>
      <t>Charitable gifts</t>
    </r>
    <r>
      <rPr>
        <vertAlign val="superscript"/>
        <sz val="10"/>
        <rFont val="Arial (Body)"/>
      </rPr>
      <t>1</t>
    </r>
  </si>
  <si>
    <r>
      <t>Matched giving</t>
    </r>
    <r>
      <rPr>
        <vertAlign val="superscript"/>
        <sz val="10"/>
        <rFont val="Arial (Body)"/>
      </rPr>
      <t>2</t>
    </r>
  </si>
  <si>
    <r>
      <t>Community partnerships</t>
    </r>
    <r>
      <rPr>
        <vertAlign val="superscript"/>
        <sz val="10"/>
        <rFont val="Arial (Body)"/>
      </rPr>
      <t>3</t>
    </r>
  </si>
  <si>
    <t>Total monetary contributions</t>
  </si>
  <si>
    <t xml:space="preserve">Time contributions </t>
  </si>
  <si>
    <r>
      <t>Volunteer time</t>
    </r>
    <r>
      <rPr>
        <vertAlign val="superscript"/>
        <sz val="10"/>
        <rFont val="Arial (Body)"/>
      </rPr>
      <t>4</t>
    </r>
  </si>
  <si>
    <r>
      <t>Employee secondments</t>
    </r>
    <r>
      <rPr>
        <vertAlign val="superscript"/>
        <sz val="10"/>
        <rFont val="Arial (Body)"/>
      </rPr>
      <t>5</t>
    </r>
  </si>
  <si>
    <r>
      <t>Indigenous community secondments/volunteering</t>
    </r>
    <r>
      <rPr>
        <vertAlign val="superscript"/>
        <sz val="10"/>
        <rFont val="Arial (Body)"/>
      </rPr>
      <t>4,5</t>
    </r>
  </si>
  <si>
    <t>Total time contributions</t>
  </si>
  <si>
    <t>In-kind contributions</t>
  </si>
  <si>
    <r>
      <t>In-kind gifts or donations</t>
    </r>
    <r>
      <rPr>
        <vertAlign val="superscript"/>
        <sz val="10"/>
        <rFont val="Arial (Body)"/>
      </rPr>
      <t>6</t>
    </r>
  </si>
  <si>
    <r>
      <t>Indigenous in-kind</t>
    </r>
    <r>
      <rPr>
        <vertAlign val="superscript"/>
        <sz val="10"/>
        <rFont val="Arial (Body)"/>
      </rPr>
      <t>7</t>
    </r>
  </si>
  <si>
    <t>Total in-kind contributions</t>
  </si>
  <si>
    <r>
      <t>Management costs</t>
    </r>
    <r>
      <rPr>
        <b/>
        <vertAlign val="superscript"/>
        <sz val="10"/>
        <rFont val="Arial (Body)"/>
      </rPr>
      <t>8</t>
    </r>
  </si>
  <si>
    <t>Management costs - General</t>
  </si>
  <si>
    <t>Management costs - Indigenous</t>
  </si>
  <si>
    <t>Total management costs</t>
  </si>
  <si>
    <r>
      <t>Community investment</t>
    </r>
    <r>
      <rPr>
        <b/>
        <vertAlign val="superscript"/>
        <sz val="10"/>
        <rFont val="Arial (Body)"/>
      </rPr>
      <t>9,10</t>
    </r>
  </si>
  <si>
    <r>
      <t>Commercial sponsorships</t>
    </r>
    <r>
      <rPr>
        <vertAlign val="superscript"/>
        <sz val="10"/>
        <rFont val="Arial (Body)"/>
      </rPr>
      <t>11</t>
    </r>
  </si>
  <si>
    <r>
      <t>Foregone fee revenue – not-for-profit organisations</t>
    </r>
    <r>
      <rPr>
        <vertAlign val="superscript"/>
        <sz val="10"/>
        <rFont val="Arial (Body)"/>
      </rPr>
      <t>12</t>
    </r>
  </si>
  <si>
    <r>
      <t>Foregone fee revenue – other fee free accounts</t>
    </r>
    <r>
      <rPr>
        <vertAlign val="superscript"/>
        <sz val="10"/>
        <rFont val="Arial (Body)"/>
      </rPr>
      <t>12</t>
    </r>
  </si>
  <si>
    <r>
      <t>Community investment including commercial sponsorships and foregone fee revenue</t>
    </r>
    <r>
      <rPr>
        <b/>
        <vertAlign val="superscript"/>
        <sz val="10"/>
        <rFont val="Arial (Body)"/>
      </rPr>
      <t>13</t>
    </r>
  </si>
  <si>
    <t xml:space="preserve">10. Community investment was restated due to: decision of removing foregone fee revenue from total in-kind contributions to better reflect evolving global reporting standards (impacts FY22 and FY21); and duplication error (impacts FY22) and omission of donation to St George Foundation in charitable gifts (impacts FY22 and FY21). </t>
  </si>
  <si>
    <t>13. Community investment increased due to several factors, including refining the definition of 'charitable gifts' to include donations to for-profit organisations if the intent was to fund charitable causes (aligned with the Business for Societal Impact (B4SI) Community Investment Framework); improving the methodology for ‘volunteer time’ and ‘management costs’; growth of commercial partnerships through new multi-year sponsorships in Australia; and enhancing our data collection process through automation.</t>
  </si>
  <si>
    <t>FINANCIAL EDUCATION</t>
  </si>
  <si>
    <r>
      <t>FINANCIAL EDUCATION - NUMBER OF PARTICIPANTS</t>
    </r>
    <r>
      <rPr>
        <b/>
        <vertAlign val="superscript"/>
        <sz val="11"/>
        <color theme="0"/>
        <rFont val="Arial"/>
        <family val="2"/>
        <scheme val="minor"/>
      </rPr>
      <t>1</t>
    </r>
  </si>
  <si>
    <r>
      <t xml:space="preserve">Group total </t>
    </r>
    <r>
      <rPr>
        <sz val="10"/>
        <rFont val="Arial (Body)"/>
      </rPr>
      <t>face to face and live events</t>
    </r>
  </si>
  <si>
    <r>
      <t>Australia</t>
    </r>
    <r>
      <rPr>
        <vertAlign val="superscript"/>
        <sz val="10"/>
        <rFont val="Arial (Body)"/>
      </rPr>
      <t>3</t>
    </r>
  </si>
  <si>
    <r>
      <t>New Zealand</t>
    </r>
    <r>
      <rPr>
        <vertAlign val="superscript"/>
        <sz val="10"/>
        <rFont val="Arial (Body)"/>
      </rPr>
      <t>4</t>
    </r>
  </si>
  <si>
    <r>
      <t>Pacific</t>
    </r>
    <r>
      <rPr>
        <vertAlign val="superscript"/>
        <sz val="10"/>
        <rFont val="Arial (Body)"/>
      </rPr>
      <t>5</t>
    </r>
  </si>
  <si>
    <r>
      <t>FINANCIAL EDUCATION - NUMBER OF HOURS</t>
    </r>
    <r>
      <rPr>
        <b/>
        <vertAlign val="superscript"/>
        <sz val="11"/>
        <color theme="0"/>
        <rFont val="Arial"/>
        <family val="2"/>
        <scheme val="minor"/>
      </rPr>
      <t>2</t>
    </r>
  </si>
  <si>
    <t>Group total</t>
  </si>
  <si>
    <r>
      <t xml:space="preserve">1. Refer to this </t>
    </r>
    <r>
      <rPr>
        <u/>
        <sz val="7.5"/>
        <color rgb="FF000000"/>
        <rFont val="Arial (Body)"/>
      </rPr>
      <t>link</t>
    </r>
    <r>
      <rPr>
        <sz val="7.5"/>
        <color rgb="FF000000"/>
        <rFont val="Arial (Body)"/>
      </rPr>
      <t xml:space="preserve"> in the 'Glossary' for the definition of financial education (participants).</t>
    </r>
  </si>
  <si>
    <r>
      <t xml:space="preserve">2. Refer to this </t>
    </r>
    <r>
      <rPr>
        <u/>
        <sz val="7.5"/>
        <color rgb="FF000000"/>
        <rFont val="Arial (Body)"/>
      </rPr>
      <t>link</t>
    </r>
    <r>
      <rPr>
        <sz val="7.5"/>
        <color rgb="FF000000"/>
        <rFont val="Arial (Body)"/>
      </rPr>
      <t xml:space="preserve"> in the 'Glossary' for the definition of financial education (hours).</t>
    </r>
  </si>
  <si>
    <t xml:space="preserve">3. Financial education increased due to more presentations run by Corporate Partners. </t>
  </si>
  <si>
    <t xml:space="preserve">4. Financial education increased as more facilitators were trained to deliver ‘Managing Your Money’ workshops to the community. </t>
  </si>
  <si>
    <t xml:space="preserve">5. Following COVID-19 pandemic, financial education returned closer to 'normal' in FY23. </t>
  </si>
  <si>
    <t>POLITICAL ENGAGEMENT</t>
  </si>
  <si>
    <t>POLITICAL ENGAGEMENT EXPENSES</t>
  </si>
  <si>
    <r>
      <t>Total political cash donations ($)</t>
    </r>
    <r>
      <rPr>
        <vertAlign val="superscript"/>
        <sz val="11"/>
        <color theme="1"/>
        <rFont val="Arial"/>
        <family val="2"/>
        <scheme val="minor"/>
      </rPr>
      <t>1</t>
    </r>
  </si>
  <si>
    <r>
      <t>Total political related expenditure ($)</t>
    </r>
    <r>
      <rPr>
        <vertAlign val="superscript"/>
        <sz val="11"/>
        <color theme="1"/>
        <rFont val="Arial"/>
        <family val="2"/>
        <scheme val="minor"/>
      </rPr>
      <t>2,3</t>
    </r>
  </si>
  <si>
    <r>
      <t xml:space="preserve">1. Westpac has a policy prohibiting cash donations to political parties. Refer to this </t>
    </r>
    <r>
      <rPr>
        <u/>
        <sz val="7.5"/>
        <color rgb="FF000000"/>
        <rFont val="Arial (Body)"/>
      </rPr>
      <t>link</t>
    </r>
    <r>
      <rPr>
        <sz val="7.5"/>
        <color rgb="FF000000"/>
        <rFont val="Arial (Body)"/>
      </rPr>
      <t xml:space="preserve"> in the 'Glossary' for the definition of political cash donations.</t>
    </r>
  </si>
  <si>
    <t>2. Given the size and nature of our business, and our role in the community, it is vital that we participate in legitimate engagement with political parties where policies and political or legislative changes may impact the company, the industry, or the economy. Accordingly, we are involved in political engagement such as business observer programs at party conferences, policy forums or events with industry participants. The costs of participating in these activities is considered political expenditure which is disclosed in accordance with relevant electoral laws. In Australia, our political expenditure was $185,300 (2023), $194,843 (2022) and $137,151 (2021); whilst in New Zealand, it was NZD $6,573 (2023), NZD $0 (2022), and NZD $10,321 (2021). In addition, Westpac donated $1.75m to the Yes23 and Uluru Dialogues Voice to Parliament campaigns, linked to the Voice referendum. We also provided in-kind support, including seconding 14 employees and providing office space. The donation and in-kind support are considered ‘referendum expenditure’ provided to ‘referendum entities’ and are disclosed to the Australian Electoral Commission.</t>
  </si>
  <si>
    <t>3. The exchange rate for NZD: 1.082307 based on the monthly average rate for the year ended 30 September 2023 (2022: 1.083, 2021: 1.066).</t>
  </si>
  <si>
    <t>INDICATOR OR TERM</t>
  </si>
  <si>
    <t>DEFINITION</t>
  </si>
  <si>
    <t>Absenteeism</t>
  </si>
  <si>
    <t>The number of actual absentee days lost as a percentage of total days scheduled to be worked by the workforce for the same period. Employees are absent from work because of incapacity of any kind, not as the result of work-related injury, this exclude permitted leave such as holidays, study and parental leave. Includes permanent and maximum term employees. Excludes Pacific and International employees.</t>
  </si>
  <si>
    <t>Air travel (tCO₂-e)</t>
  </si>
  <si>
    <t>Calculation Boundary: Air travel undertaken by Westpac employees for business purposes. 
Calculation Methodology: Emissions are calculated by multiplying the passenger kilometres travelled by emission factors (including radiative forcing and well-to-tank factors). 
For Australia, emission factors are sourced from the UK Government GHG Conversion Factors for Company Reporting published by the Department for Business, Energy &amp; Industrial Strategy. For New Zealand, emission factors are sourced from the Ministry for the Environment Summary of Emission Factors which includes radiative forcing.
Activity data source: Supplier records.</t>
  </si>
  <si>
    <t>Alleged code of conduct breaches</t>
  </si>
  <si>
    <t>The number of matters referred to Westpac’s Workplace Resolutions team for Australia-based employees. Includes allegations of misconduct or serious misconduct under the Group’s ‘Consequence Management Framework’ and matters investigated by other internal teams (e.g. Group Investigations). Multiple policies govern conduct obligations , including the ‘Westpac Group Code of Conduct’.</t>
  </si>
  <si>
    <t>Australian locations that may experience higher physical risk by 2050</t>
  </si>
  <si>
    <t xml:space="preserve">To assess the possible implications of climate-related physical risks, the Group studied the potential impact of natural perils on its Australian mortgage portfolio. The analysis:
• Uses a generalised model of how extreme weather and climate change may affect direct physical risks to a ‘representative property’, which is an archetype of a modern Australian home using current building codes, under IPCC RCP2.6 and RCP8.5 scenarios.
• Considers riverine or surface water flooding, coastal inundation, forest fires, extreme wind including cyclones, and soil subsidence.
• Computes physical risk for each year from 1990 to 2100, allowing us to assess the potential impacts of current and future extreme weather and climate change.
• Models the current portfolio with no growth or movement, and did not consider the impact of adaptation measures or management actions to mitigate risks.
• Identifies locations that may be at higher risk and assessed the Group’s current exposure to these locations. Higher risk were locations where insurance may become more expensive or unavailable.
• This analysis has been used to assess Westpac’s Australian mortgage portfolio exposure to locations identified as likely to be exposed to higher physical risk.
</t>
  </si>
  <si>
    <t>Average hours of training per employee</t>
  </si>
  <si>
    <t>Training includes completed workshops, online and virtual classes captured by WBC Learning Management System (LMS) and WNZL LMS, divided by headcount at the end of the reporting period (30 September). Training excludes non-managed training (external courses) and internal training conducted by business unit(s) not loaded into the WBC LMS. The WBC LMS only includes employees still employed at the end of the reporting period. Group average excludes Pacific LMS.</t>
  </si>
  <si>
    <t>Base building (tCO₂-e)</t>
  </si>
  <si>
    <t>Business logistics – Couriers (tCO₂-e)</t>
  </si>
  <si>
    <t>Charitable gifts</t>
  </si>
  <si>
    <t xml:space="preserve">Cash donations, made with no commercial intent, to organisations or communities to fund charitable activities.  They are typically in response to an appeal or initiated by management or an employee, and tend to be one-off. </t>
  </si>
  <si>
    <t>Climate change solutions</t>
  </si>
  <si>
    <t>Code of Conduct training - compliance rate</t>
  </si>
  <si>
    <t>The rate is derived from two training courses, one for induction and one bi-annual accreditation. The course topics include our Purpose, Values and Behaviours; Code of Conduct; speaking up; inclusion and diversity; respectful conduct; and Westpac’s approach to discrimination, harassment, bullying and sexual harassment. It also considers employee obligations both inside and outside of the workplace. It includes all active Group-wide employees, excluding New Zealand and Pacific.</t>
  </si>
  <si>
    <t>Commercial sponsorships</t>
  </si>
  <si>
    <t>The provision of financial support, resources or promotional assistance typically to support a community based organisation to deliver a community benefit that also provides benefits back to the company to promote its brands or other policies.</t>
  </si>
  <si>
    <t>Community partnerships</t>
  </si>
  <si>
    <t>Typically longer-term strategic investments with organisations that aim to address specific social issues or community needs relevant to both the company and community. They are usually collaborative relationships working with non-for-profit, community groups, or other organisations because of their program or projects’ relevance to the company’s community and sustainability objectives. They also include membership and subscriptions to non-profit and community groups.</t>
  </si>
  <si>
    <t>Complaints resolved within five days</t>
  </si>
  <si>
    <t xml:space="preserve">The percentage of customer complaints that are resolved within five calendar days from the date the complaint was received, including those complaints that are resolved at the first point of contact. Based on the total number of complaints tracked and closed during the reporting period. </t>
  </si>
  <si>
    <t>Customer satisfaction (CSat) (New Zealand)</t>
  </si>
  <si>
    <t>Source: 3 month rolling Retail Market Monitor data (survey conducted by Camorra Research). Respondents are asked to rate the overall level of service they receive from their main bank (self-selected which ONE bank is their main provider of financial services) on a scale of 1 (Poor) to 5 (Excellent). The rating represents % of respondents who scored 4 (Very Good) or 5 (Excellent).</t>
  </si>
  <si>
    <t>Customer complaints</t>
  </si>
  <si>
    <t>Complaints reported are those recorded in the Bank’s complaint systems. Complaints are recorded by employees in Australia and New Zealand.</t>
  </si>
  <si>
    <t>Customer satisfaction (CSat) (Australia)</t>
  </si>
  <si>
    <t>The Customer Satisfaction score is an average of customer satisfaction ratings of the customer’s main financial institution for consumer or business banking on a scale of 0 to 10 (0 means ‘extremely dissatisfied’ and 10 means ‘extremely satisfied’)</t>
  </si>
  <si>
    <t>Customers experiencing financial hardship who accessed a financial assistance package</t>
  </si>
  <si>
    <t xml:space="preserve">Number of approved applications for financial assistance from Westpac Group customers experiencing financial hardship. Financial hardship occurs when a person is unable to meet their repayment obligations for a period of time due to an unexpected event or unforeseen change in circumstances, such as illness, injury, or a change in employment. Each request is assessed on a case-by-case basis. Some of the hardship options that may be available to customers include reduced or deferred repayments and reduction in interest charges. </t>
  </si>
  <si>
    <t>Customers provided with natural disaster relief packages</t>
  </si>
  <si>
    <t>Number of customers (including businesses) provided with three months’ disaster relief assistance on eligible accounts as a result of a natural disaster (flood, fire, major storm/cyclone). Includes customers that had completed their full term of assistance or were still undergoing assistance at the end of the period.</t>
  </si>
  <si>
    <t>Customers who received assistance through specialist customer care teams</t>
  </si>
  <si>
    <t xml:space="preserve">Customers who have been supported through our eight specialist customer care teams. 	</t>
  </si>
  <si>
    <t>Digitally active customers</t>
  </si>
  <si>
    <t>Occupational health and safety training - compliance rate.</t>
  </si>
  <si>
    <t>Compliance rate for four mandatory health, safety and wellbeing training modules. Employees must be compliant in two enrolled courses mandatory for all employees, whilst people leaders (i.e., an employee with a direct report) must be compliant in all four courses, to count as compliant in this rate. Includes all active Group-wide employees, excluding New Zealand and Pacific.</t>
  </si>
  <si>
    <t>Employee commute (tCO2-e)</t>
  </si>
  <si>
    <t>Calculation Boundary: Commute undertaken by Westpac employees in Australia between their home and workplace. 
Calculation Methodology: For Australia, distance travelled by mode of transport is estimated based on FTE assumptions using the Climate Active ‘Staff Commute’ Calculator v7.2 which is based on Australian Bureau of Statistics (ABS) data on commuting patterns.  The Group total for employee commute emissions includes Australian commute emissions and an uplift amount associated with New Zealand and other international sites. The uplift amount for international sites is an estimate based on Australian commute emissions per FTE (multiplied by FTE at international sites). Emissions are calculated by multiplying Activity data by Emission factors sourced from the UK Government GHG Conversion Factors for Company Reporting published by the Department for Business, Energy &amp; Industrial Strategy.
Activity data source: FTE data based on site attendance and human resource records and the Climate Active ‘Staff Commute’ calculator which is based on ABS data on commuting patterns.</t>
  </si>
  <si>
    <t>Employee involuntary attrition (%)</t>
  </si>
  <si>
    <t>Employee total attrition (%)</t>
  </si>
  <si>
    <t>Measured as the total voluntary and involuntary separation of employees over the 12 months average total headcount for the period (includes permanent full-time, part-time and maximum term employees).</t>
  </si>
  <si>
    <t>Employee voluntary attrition (%)</t>
  </si>
  <si>
    <t>Measured as the total voluntary separation of employees over the 12 months average total headcount for the period (includes permanent full-time, part-time and maximum term employees).</t>
  </si>
  <si>
    <t>Employee secondment and Indigenous Community secondment</t>
  </si>
  <si>
    <t>Volunteering that typically involves an employee working directly with an indigenous not-for-profits or community organisations for a period of time in lieu of working for the company and utilises employee skills to help them realise their goals.</t>
  </si>
  <si>
    <t>Employment types</t>
  </si>
  <si>
    <t>Permanent employment type includes full-time and part-time permanent employees. Temporary employment type includes employees on a maximum term contract working full-time or part-time.  Non-guaranteed hours employment type includes personnel working on a casual arrangement.</t>
  </si>
  <si>
    <t>Energy consumption (GJ)</t>
  </si>
  <si>
    <t>Total consumption of natural gas, stationary diesel, stationary LPG, fleet fuels and electricity for the year ending 30 June, as per supplier invoices for all facilities under the operational control of Westpac and vehicle fleet, converted to gigajoules.</t>
  </si>
  <si>
    <t>Thermal coal and metallurgical coal</t>
  </si>
  <si>
    <t>This includes direct financing to customers where coal mining is their primary source of business. Direct financing refers to structured exposures to specific coal mining assets or unstructured exposures to an organisation where coal mining is their primary source of business.
For customers which generate the majority of their earnings from coal mining, the above thermal coal exposures includes 100% of exposure for customers which earn more than 15% of revenue from thermal coal, and exposure attributable to thermal coal for customers which earn more than 5% but less than 15% of revenue from thermal coal. All other coal exposures are deemed as metallurgical.  For FY23, there were no diversified companies with more earned than 5% of revenue from thermal coal. The calculations for revenue align to the NZBA methodology for Thermal coal mining as used for our 2030 sector target. For more information on the boundary definition and our position on the Thermal coal mining sector, refer to our 2023 Climate Report.</t>
  </si>
  <si>
    <t>Equator Principles – Category A</t>
  </si>
  <si>
    <t>Projects with potential significant adverse environmental and social risks and/or impacts that are diverse, irreversible or unprecedented.</t>
  </si>
  <si>
    <t>Equator Principles – Category B</t>
  </si>
  <si>
    <t>Projects with potential limited adverse environmental and social risks and/or impacts that are few in number, generally site-specific, largely reversible and readily addressed through mitigation measures.</t>
  </si>
  <si>
    <t>Equator Principles – Category C</t>
  </si>
  <si>
    <t>Projects with minimal or no adverse environmental and social risks and/or impacts.</t>
  </si>
  <si>
    <t>Financial education (hours)</t>
  </si>
  <si>
    <t>The number of hours of financial education, offered by Westpac Australia, New Zealand and Pacific, undertaken by employees, customers and the general public, delivered through live events (either in person or online). 
In Australia financial education covers personal, business and social sector content inclusive of modules on financial basics, owning your home, building wealth, retirement planning, starting and growing a business, and financials for non-profit organisations, offered by Westpac’s Davidson Institute. The total number of hours for Australia is estimated based on the average duration of 30 minutes per live events. 
New Zealand and Pacific businesses deliver locally tailored programs. The total number of hours for New Zealand is estimated based on the average duration of 45 minutes per online class, 1 hour per face-to-face and 1.5 hours per course, while the total number of hours for Pacific is calculated using the assumption that each workshop runs for approximately 3 hours per each participant.</t>
  </si>
  <si>
    <t>Financial education (participants)</t>
  </si>
  <si>
    <t>Total number of employees, customers and general public engaging with financial education materials offered by the Westpac Australia, New Zealand and Pacific (Fiji and Papua New Guinea), delivered through live events (either in person or online).</t>
  </si>
  <si>
    <t>Foregone fee revenue</t>
  </si>
  <si>
    <t>An effective donation arising by not charging fees to charitable organisations or low-income earners for services provided. The estimated value is calculated as the difference between what was charged (if anything), and what would have been charged on equivalent standard accounts. Equivalent standard accounts include those that customers currently hold that charges fees for the same offering.</t>
  </si>
  <si>
    <t>Gender Diversity – Executive Team (%)</t>
  </si>
  <si>
    <r>
      <t xml:space="preserve">Gender Diversity – </t>
    </r>
    <r>
      <rPr>
        <sz val="10"/>
        <color rgb="FF000000"/>
        <rFont val="Arial"/>
        <family val="2"/>
        <scheme val="minor"/>
      </rPr>
      <t>Senior Leadership (%)</t>
    </r>
  </si>
  <si>
    <t xml:space="preserve">The % of senior leaders that are female. Senior leaders include the Executive Team, General Managers, and direct reports to General Managers, excluding administrative/support roles. Senior leaders must be permanent or maximum term employees.  </t>
  </si>
  <si>
    <t>Gender Diversity – Westpac Board (%)</t>
  </si>
  <si>
    <t>The % of female Board members including Executive and Non-executive Directors at the end of the reporting period.</t>
  </si>
  <si>
    <t>Community investment</t>
  </si>
  <si>
    <t>Expenditure on community activities from voluntary contributions, and associated management costs, that extends beyond Westpac’s core business activities. It includes monetary contributions, time contributions, management costs and in-kind contributions to community activities. Investment has been compiled with reference to the Global Reporting Initiative Universal Standards (GRI 201: Economic Performance 2016) and the Business 4 Societal Impact framework.</t>
  </si>
  <si>
    <t>Hire vehicles, taxi and personal vehicles (tCO₂-e)</t>
  </si>
  <si>
    <t>Calculation Boundary: Hire vehicle and taxi travel undertaken by Westpac employees for business purposes. Personal vehicle travel for business purposes is reported for New Zealand only.
Calculation Methodology: Hire car kilometres travelled is sourced from Westpac’s supplier.  Where distance data is not available, spend data is used to estimate kilometres travelled by applying the average $/km sourced from Westpac’s supplier. For Australia, taxi kilometres travelled is estimated from spend data utilising State-based fee per kilometre data of major taxi providers. For New Zealand, taxi kilometres travelled is sourced from Westpac New Zealand’s preferred taxi provider. Where distance data is not available, spend data is used to estimate kilometres travelled. Personal vehicle travel includes kilometres travelled by New Zealand employees using their vehicles for business purposes and is reported for New Zealand only. Emissions for hire vehicles, taxi and personal vehicles are calculated by multiplying the distance travelled by the relevant emissions factors, sourced from the UK Government GHG Conversion Factors for Company Reporting published by the Department for Business, Energy &amp; Industrial Strategy for Australia and from the Ministry for the Environment Summary of Emission Factors for New Zealand. 
Activity data source: Supplier and expense records.</t>
  </si>
  <si>
    <t>Hotel stays (tCO₂-e)</t>
  </si>
  <si>
    <t>Indigenous in-kind gifts and donations</t>
  </si>
  <si>
    <t>Non-cash contributions specifically to Indigenous organisations in the form of corporate resources (e.g., equipment, furniture or office space).</t>
  </si>
  <si>
    <t>In-kind gifts or donations</t>
  </si>
  <si>
    <t>Non-cash contributions such as company resources (e.g., use of technology, equipment, furniture or office space).</t>
  </si>
  <si>
    <t xml:space="preserve">Lost Time Injury Frequency Rate </t>
  </si>
  <si>
    <t>Measures the number of Lost Time Injuries (LTIs), defined as injuries or illnesses (based on workers compensation claims accepted) resulting in an employee being unable to work for a full scheduled day (or shift) other than the day (or shift) on which the injury occurred where work was a significant contributing factor, per one million hours worked in the rolling 12 months reported.</t>
  </si>
  <si>
    <t>Management costs</t>
  </si>
  <si>
    <t>Expenses incurred by the company to support charitable activities. These include administration costs associated with facilitating donations and volunteering, the salaries and overheads of staff working for the company, along with research, communication, advertising and similar spend.</t>
  </si>
  <si>
    <t>Matched giving</t>
  </si>
  <si>
    <t>When the company provides a monetary contribution to match employee money raised or donated to a charity. Only the money that the company itself donates is counted.</t>
  </si>
  <si>
    <t>Net Promoter Score (NPS)</t>
  </si>
  <si>
    <t>Net Promoter Score measures the net likelihood of recommendation to others of the customer’s main financial institution for retail or business banking. Net Promoter ScoreSM is a trademark of Bain &amp; Co Inc., Satmetrix Systems, Inc., and Mr Frederick Reichheld. Using a 11 point numerical scale where 10 is ‘Extremely likely’ and 0 is ‘Not at all likely’, Net Promoter Score is calculated by subtracting the percentage of Detractors (0-6) from the percentage of Promoters (9-10).</t>
  </si>
  <si>
    <t>Number of credit card accounts (millions)</t>
  </si>
  <si>
    <t>The number of credit card accounts held by consumer customers in Australia.</t>
  </si>
  <si>
    <t>Organisational Health Index</t>
  </si>
  <si>
    <t>Organisational Health Index (OHI) is a leading indicator of sustained performance, measuring organisational health relative to global benchmark. OHI measures the management practices and health outcomes that drive performance.</t>
  </si>
  <si>
    <t>Paper consumption (tCO₂-e)</t>
  </si>
  <si>
    <t>Paper consumption (tonnes)</t>
  </si>
  <si>
    <t>Paper disposal (tCO₂-e)</t>
  </si>
  <si>
    <t>Parental Leave</t>
  </si>
  <si>
    <t>Employees entitled to parental leave includes permanent and max term employees from Australia and New Zealand. Employees outside these regions have been excluded from the calculation.
Employees that took parental leave includes those taking primary or secondary carer parental leave of any duration or frequency in the reporting period. 
Employees that returned to work in the reporting period excludes those who separated while on parental leave, and those who commenced parental leave in the reporting period and are still on parental leave at the end of the financial year.
Return to work rate (%) is the percent of employees who returned to work divided by the total number of employees who took parental leave during the reporting period. The return to work rate excludes employees with parental leave that continues after the end of the financial year.
Employees still employed 12 months after return to work is calculated from those employees who finished their parental leave in the previous reporting period, i.e., for 2023 that would be between 1 October 2021 and 30 September 2022.
Retention rate (%) is the percent of employees who returned to work 12 months after their last parental leave break in the previous reporting period, divided by the total number of employees who completed their parental leave in the previous reporting period.</t>
  </si>
  <si>
    <t>Percentage of Basic Salary</t>
  </si>
  <si>
    <t xml:space="preserve">The average full-time equivalent base salary for females divided by males as a percentage by role level. Base salary is an employee’s annual fixed remuneration excluding variable rewards, leave loading, superannuation, and any other allowances. Numbers exclude the CEO, non-executive directors, contractors, casual employees and employees who have not responded with a defined gender. A number greater than 100 means that females on average receive more than male at the same role level.
</t>
  </si>
  <si>
    <t>SBS cultural learning - compliance rate.</t>
  </si>
  <si>
    <t>Compliance rate of Group-wide SBS cultural learning training. The training is designed to help individuals gain practical skills and culturally specific knowledge for the workplace. Includes all active Group-wide employees, excluding New Zealand and Pacific.</t>
  </si>
  <si>
    <t>Purchased electricity – T&amp;D losses (tCO₂-e)</t>
  </si>
  <si>
    <t>Calculation Boundary: Electricity losses attributable to the transmission and distribution (T&amp;D) of electricity to the end user. For Australia and New Zealand, this includes emissions associated with the electricity used by commercial, retail, data centre, subsidiary and ATM sites under the Group’s operational and non-operational control.
Calculation Methodology: Location-based method calculates emissions by multiplying the converted activity by the transmission and distribution emission factor, sourced from the National Greenhouse Accounts Factors and Ministry for the Environment Summary of Emissions Factors, for Australia and New Zealand respectively.
For Australia, market-based method calculates emissions by multiplying the residual electricity activity data by the Australian Residual Mix Factor calculated under the Climate Active Carbon Neutral Standard for Organisations. For New Zealand, market-based method calculates emission by multiplying the electricity activity data by the New Zealand Residual Supply Factor sourced from the Certified Energy, New Zealand Energy Certification System.
Location and market-based method emission calculations are detailed under the purchased electricity (tCO₂-e) category. 
Activity data source: Utility invoices and supplier records.</t>
  </si>
  <si>
    <t>Purchased electricity – Third party data centre and ATMs (tCO₂-e)</t>
  </si>
  <si>
    <t xml:space="preserve">Calculation Boundary: Purchase electricity consumption includes: Third party data centres (Australia and New Zealand) and ATMs (Australia only). 
Calculation Methodology: For Australia Third party data centre electricity activity data is based on invoice records provided by electricity suppliers. Third party ATM electricity data is estimated based on average ATM usage per day by machine type multiplied by number of days the ATM was operational over the reporting period. The total usage is apportioned by the supplier to Westpac. 
Location and market-based emission calculations and factors applied are as detailed under the purchased electricity (tCO₂-e) category. 
Activity data source: Supplier records.
</t>
  </si>
  <si>
    <t>Purchased electricity (tCO₂-e)</t>
  </si>
  <si>
    <t>Refrigerants (tCO₂-e)</t>
  </si>
  <si>
    <t>Calculation Boundary: Direct scope 1 emissions from Kyoto hydrofluorocarbons (refrigerants) used in commercial air conditioning units.
Calculation Methodology: Refrigerant emissions are calculated by multiplying the refrigerant capacity (kg) with the Global Warming Potential (GWP) value of the relevant gas type to determine the total stock in carbon dioxide equivalence (CO2-e) tonnes. A default leakage rate is applied to the total stock, in line with NGER Measurement Determination and Ministry for the Environment Summary of Emissions Factors, for Australia and New Zealand respectively.
Activity data source: Refrigerant capacity (kg) and gas type per nameplate on equipment, as recorded within the refrigerant register.</t>
  </si>
  <si>
    <t>Renewable electricity (%)</t>
  </si>
  <si>
    <t>Renewable electricity percentage is calculated as the total renewable electricity (GJ) sourced from on-site solar and virtual power purchase agreements (evidenced by surrendered renewable energy attribute certificates (EACs)) divided by the total electricity consumption (GJ) from facilities within Westpac’s operational control for the year ending 30 June.</t>
  </si>
  <si>
    <t>Renewable energy (%)</t>
  </si>
  <si>
    <t xml:space="preserve">Renewable energy percentage is calculated as the total renewable electricity (GJ) sourced from on-site solar and virtual power purchase agreements (evidenced by surrendered renewable energy attribute certificates (EACs)) divided by the total consumption (GJ) of natural gas, stationary diesel, stationary LPG, fleet fuels and electricity from facilities and vehicle fleet within Westpac’s operational control for the year ending 30 June. </t>
  </si>
  <si>
    <t>Resignation of code of conduct breaches</t>
  </si>
  <si>
    <r>
      <t xml:space="preserve">The number of </t>
    </r>
    <r>
      <rPr>
        <i/>
        <sz val="10"/>
        <color rgb="FF000000"/>
        <rFont val="Arial"/>
        <family val="2"/>
        <scheme val="minor"/>
      </rPr>
      <t>‘Substantiated code of conduct breaches’</t>
    </r>
    <r>
      <rPr>
        <sz val="10"/>
        <color rgb="FF000000"/>
        <rFont val="Arial"/>
        <family val="2"/>
        <scheme val="minor"/>
      </rPr>
      <t xml:space="preserve"> where the employee resigned during, or at the conclusion of, the investigation. </t>
    </r>
  </si>
  <si>
    <t>Scope 1 and 2 (tCO₂-e)/employee (FTE)</t>
  </si>
  <si>
    <t>Tonnes of scope 1 and 2 greenhouse gas emissions (market-based) per average full-time equivalent employee (FTE) for the year ending 30 June.</t>
  </si>
  <si>
    <t xml:space="preserve">Sectors that may face relatively higher growth constraints from transition risk </t>
  </si>
  <si>
    <t xml:space="preserve">To assess the possible implications of climate-related transition risks, the Group used scenario analysis to study how the Australian economy, electricity market and other industry sectors might perform when emissions are constrained in line with 1.5-degree transition pathways.
• The emission constraints used in the modelling were informed by the International Energy Agency’s Sustainable Development Scenario, the International Renewable Energy Agency’s Renewable Energy Roadmap and the Intergovernmental Panel on Climate Change (IPCC) Special Report on Global Warming of 1.5 Degrees;
• ANZSIC (Australian and New Zealand Standard Industry Classification) codes were used to map to specific industries, and then to sectors;
• Each sector’s performance under the scenario pathway was analysed and categorised according to risk profile;
• Sectors whose medium (2030) and long-term (2050) performance under a scenario deviated by more than one standard deviation below average GDP growth were classified as ‘higher risk’; and
• These results were applied to the Australian Business and Institutional lending portfolio to assess the extent of current exposure to these higher risk sectors. </t>
  </si>
  <si>
    <t>Severity 1 Information Security incidents</t>
  </si>
  <si>
    <t>A security event that jeopardises one or more critical systems, processes or data sources with high impacts to business operations, financial standing, brand reputation, or regulatory obligations.</t>
  </si>
  <si>
    <t>Severity 1 Technology incidents</t>
  </si>
  <si>
    <t>A technology event with severe impact to customers and/or severe impact across multiple brands or business units.</t>
  </si>
  <si>
    <t>Spend with diverse suppliers</t>
  </si>
  <si>
    <t xml:space="preserve">Spend with businesses that are at least 50% owned by individuals of Australian Indigenous descent and must be accredited by Supply Nation or listed with an Australian Indigenous Chamber of Commerce or equivalent certifying body. 
Westpac relies on industry bodies for the verification of supplier diversity status.
Indigenous owned businesses at Westpac are further defined at: 
https://www.westpac.com.au/content/dam/public/wbc/documents/pdf/aw/sustainability/WBG_DiverseSupplierGroupDefinitions.pdf
</t>
  </si>
  <si>
    <t>Stationary energy – Natural gas, Diesel, LPG (tCO₂-e)</t>
  </si>
  <si>
    <t>Calculation Boundary: Direct scope 1 emissions from the consumption of natural gas, diesel and LPG used for stationary purposes at sites under Westpac operational control. 
Calculation Methodology: For Australia, natural gas activity data is based on invoice records provided by suppliers. Where natural gas invoices have not been received, data is accrued using a seasonally adjusted weighted average method to estimate the missing period. Diesel and LPG activity data is based on fuel delivery records provided by suppliers. For New Zealand, natural gas and LPG activity data is based on invoice records provided by suppliers and diesel activity data is based on fuel delivery records. Where natural gas invoices have not been received , consumption is based on historical usage.
Emissions are calculated by multiplying the quantity of fuel type by the relevant energy content and emission factors, in line with NGER Measurement Determination and Ministry for the Environment Summary of Emissions Factors, for Australia and New Zealand respectively.
Activity data source: Utility invoices and delivery records.</t>
  </si>
  <si>
    <t>Stationary energy – Natural gas, Diesel, LPG E&amp;D (tCO₂-e)</t>
  </si>
  <si>
    <t>Calculation Boundary: Extraction and distribution (E&amp;D) of the raw fuel sources to Westpac sites, prior to combustion. This includes indirect emissions from the consumption of natural gas, diesel and LPG used for stationary purposes at sites under Westpac Group operational control. 
Calculation Methodology: For Australia, natural gas activity data is based on invoice records provided by suppliers. Where invoices have not been received, data is not available,   data is accrued using a seasonally adjusted weighted average method to derive an estimate. Diesel and LPG activity data is based on fuel delivery records provided by suppliers. For New Zealand, natural gas and LPG activity data is based on invoice records provided by suppliers and diesel activity data is based on fuel delivery records. Where natural gas invoices have not been received, consumption is based on historical usage. 
Stationary E&amp;D emissions are calculated by multiplying the quantity of fuel type by the relevant energy content and emission factors, in line with National Greenhouse Accounts Factors and Ministry for the Environment Summary of Emissions Factors, for Australia and New Zealand respectively.
Activity data source: Utility invoices and delivery records.</t>
  </si>
  <si>
    <t>Substantiated code of conduct breaches</t>
  </si>
  <si>
    <t xml:space="preserve">The number of matters managed by Westpac Group’s Workplace Resolutions team where Australia-based employees were found to have engaged in Misconduct or Serious Misconduct under the Group’s ‘Consequence Management Framework’. All substantiated matters resulted in disciplinary or other remedial action (including remuneration impacts). </t>
  </si>
  <si>
    <t>Termination of code of conduct breaches</t>
  </si>
  <si>
    <r>
      <t>The number of</t>
    </r>
    <r>
      <rPr>
        <i/>
        <sz val="10"/>
        <color rgb="FF000000"/>
        <rFont val="Arial"/>
        <family val="2"/>
        <scheme val="minor"/>
      </rPr>
      <t xml:space="preserve"> ‘Substantiated code of conduct breaches’ </t>
    </r>
    <r>
      <rPr>
        <sz val="10"/>
        <color rgb="FF000000"/>
        <rFont val="Arial"/>
        <family val="2"/>
        <scheme val="minor"/>
      </rPr>
      <t>which resulted in termination of employment</t>
    </r>
  </si>
  <si>
    <t xml:space="preserve">Total committed exposure (TCE) </t>
  </si>
  <si>
    <t>TCE represents the maximum amount of credit exposure that Westpac has committed to provide to a customer, both on- and off-balance sheet, including those that arise from transactional banking. For the purposes of setting net-zero targets, this TCE definition excludes secondary market trading or underwriting committed credit exposures.</t>
  </si>
  <si>
    <t>Number of debit card accounts</t>
  </si>
  <si>
    <t>The number of pre-paid card accounts and debit card accounts (in Australia) open at the end of September across Westpac, St.George, Bank of Melbourne, BankSA and RAMs for consumer and Business customers</t>
  </si>
  <si>
    <t>Total Recordable Injury Frequency Rate</t>
  </si>
  <si>
    <t>Measures the number of Total recordable injuries (TRIs) requiring more than first aid treatment, i.e. all fatalities, lost time injuries, restricted work injuries and medical treatment injuries, per one million hours worked in the rolling 12 months reported.</t>
  </si>
  <si>
    <t>Total scope 1 greenhouse gas emissions (tCO₂-e)</t>
  </si>
  <si>
    <t>Scope 1 emissions: are the release of greenhouse gases (GHG) into the atmosphere from Westpac Group’s direct operations for the period 1 July – 30 June. This includes operations in Australia, New Zealand and other international sites (Fiji, Papua New Guinea, Singapore, United Kingdom, China, Germany and United States from 2022, refer to previous footnotes for inclusions in prior years ).  
Australian data is prepared in accordance with the National Greenhouse and Energy Reporting Act 2007 (NGER Act), using emission factors from the National Greenhouse and Energy Reporting (Measurement) Determination 2008 or as detailed against the indicator definition. 
New Zealand data is prepared in accordance with the New Zealand Ministry for the Environment guidance for GHG reporting, using emission factors from the Ministry for the Environment Summary of Emissions Factors and Toitū net carbonzero programme rules or as detailed against the indicator definition. 
Other international sites scope 1 GHG emissions are calculated using emission factors from the National Greenhouse and Energy Reporting (Measurement) Determination 2008 or as detailed against the indicator definition.</t>
  </si>
  <si>
    <t>Total scope 2 greenhouse gas emissions (tCO₂-e) (location-based)</t>
  </si>
  <si>
    <t xml:space="preserve">Scope 2 emissions: are indirect greenhouse gas emissions (GHG) from the consumption of purchased electricity by Westpac Group for the period 1 July to 30 June. Includes operations in Australia, New Zealand and other international sites (Fiji, Papua New Guinea, Singapore, United Kingdom, China, Germany and United States from 2022, refer to previous footnotes for inclusions in prior years in).
•Australian data is prepared in accordance with the National Greenhouse and Energy Reporting Act 2007 (NGER Act), using emission factors from the National Greenhouse and Energy Reporting (Measurement) Determination 2008 for location-based accounting or calculated under the Climate Active Carbon Neutral Standard for Organisations for market-based accounting. 
•New Zealand data is prepared in accordance with the New Zealand Ministry for the Environment guidance for GHG reporting and Toitū net carbonzero programme rules, using emission factors from the Ministry for the Environment Summary of Emissions Factors for location-based accounting or from Certified Energy, New Zealand Energy Certification System for market-based accounting. 
•Other international emissions are calculated using emission factors  from International Energy Association (IEA) emission factors. For market-based accounting, in regions where no residual mix factor is available the location-based emission factors are applied.
Scope 2 emissions (location-based): reflects a business’ electricity emissions in its location. It shows the physical emissions from a business’ electricity consumption, reflecting the emissions intensity of the electricity grid(s) it relies on. The location-based method does not recognise the surrender of renewable energy attribute certificates (EACs) (e.g. Large-scale Generation Certificates (LGCs)) as evidence of renewable electricity use.
</t>
  </si>
  <si>
    <t>Total scope 2 greenhouse gas emissions (tCO₂-e) (market-based)</t>
  </si>
  <si>
    <t>Total scope 3 greenhouse gas emissions (tCO₂-e) (location-based)</t>
  </si>
  <si>
    <t>Scope 3 upstream emissions: are indirect greenhouse gas emissions (GHG) emitted as a consequence of Westpac Group operations but occur at sources owned or controlled by another organisation (other than electricity). Our scope 3 upstream emissions were measured for the period 1 July to 30 June and include operations in Australia, New Zealand and other international sites (Fiji, Papua New Guinea, Singapore, United Kingdom, China, Germany and United States from 2022, refer to previous footnotes for inclusions in prior years).
•Australian data is prepared in accordance with the National Greenhouse Accounts Factors, using emission factors from the National Greenhouse and Energy Reporting (Measurement) Determination 2008 for location-based accounting or calculated under the Climate Active Carbon Neutral Standard for Organisations for market-based accounting. 
•New Zealand data is prepared in accordance with the New Zealand Ministry for the Environment guidance for GHG reporting and Toitū net carbonzero programme rules, using emission factors from the Ministry for the Environment Summary of Emissions Factors for location-based accounting or from Certified Energy, New Zealand Energy Certification System for market-based accounting. 
•Other international sites’ scope 3 emissions are estimated by multiplying the Australian emissions per FTE by the number of FTEs of the Group’s other international sites.
Scope 3 upstream emissions (location-based): reflects electricity emissions in the context of its location. It shows the physical emissions from a business’ electricity consumption, reflecting the emissions intensity of the electricity grid(s) it relies on. The location-based method does not allow claims for renewable electricity from grid-imported electricity.</t>
  </si>
  <si>
    <t>Total scope 3 greenhouse gas emissions (tCO₂-e) (market-based)</t>
  </si>
  <si>
    <t>Transport energy – Fleet fuels (tCO₂-e)</t>
  </si>
  <si>
    <t>Transport energy – Fleet fuels E&amp;D (tCO₂-e)</t>
  </si>
  <si>
    <t xml:space="preserve">Calculation Boundary: Extraction and distribution (E&amp;D) of liquid fuels for transport purposes (diesel, petrol, ethanol, LPG) by fleet vehicles under Westpac operational control, prior to combustion. Excludes New Zealand.
Calculation Methodology: Transport fuel activity data is based on litres of fuel consumed for transport purposes (diesel, petrol, ethanol, LPG). 
Transport E&amp;D emissions are calculated by multiplying the quantity of fuel by the relevant energy content and emission factor by fuel type, in line with National Greenhouse Accounts Factors. 
Activity data source:  Fuel transaction reports or invoices provided by suppliers. </t>
  </si>
  <si>
    <t>Volunteer time</t>
  </si>
  <si>
    <t xml:space="preserve">Employee participation in community activities, including unskilled and skilled volunteering, typically during paid working hours. Skilled volunteering utilises employee skills including unique life and/or professional skills and advice, to help not-for-profits or community organisations realise and achieve their potential and aspirations. </t>
  </si>
  <si>
    <t>Waste diversion from landfill (tonnes)</t>
  </si>
  <si>
    <t>Waste diversion from landfill, Australian commercial sites (%)</t>
  </si>
  <si>
    <t>Converting and repurposing waste, that would have otherwise been disposed of in landfill, into new materials and energy sources for the year ending 30 June. The rate is calculated as the total volume of waste that does not go to landfill (tonnes) divided by the total waste generated (tonnes) for Westpac Group’s Australian commercial sites. Excludes storage units, stand-alone ATMs and sites over which the Westpac Group does not have direct operational control. Excludes construction waste.</t>
  </si>
  <si>
    <t>Waste to landfill (tCO2-e)</t>
  </si>
  <si>
    <t xml:space="preserve">Calculation Boundary: Operational waste sent to landfill for commercial, retail, data centre and subsidiary sites under Westpac operational control in Australia and for commercial sites in New Zealand.  
Calculation Methodology: For Australian corporate and data centre sites, waste disposal to landfill volume (tonnes) is based on supplier records, where available, or estimated based on the average landfill volume per FTE attendance of similar properties. For retail sites, waste to landfill volume (tonnes) is estimated based on representative waste audits and extrapolated across the retail network using FTE attendance. Waste volumes do not include construction waste. Emissions are calculated by multiplying the waste volume by the emission factor for commercial waste disposed to landfill, sourced from the National Greenhouse Accounts Factors.
For New Zealand, waste to landfill (tonnes) from corporate sites is based on supplier records; the waste to landfill from retail sites is estimated based on rubbish bag capacity. Waste volumes do not include construction waste. Emissions are calculated by multiplying the waste volume by the emission factor for commercial waste disposed to landfill, sourced from the Ministry for the Environment Summary of Emissions Factors.
Activity data source: Supplier records and estimates.
</t>
  </si>
  <si>
    <t>Waste to landfill (tonnes)</t>
  </si>
  <si>
    <t>Total operational waste (tonnes) that is sent to landfill from commercial, retail, data centre and subsidiary sites and New Zealand commercial and retail sites under Westpac Group’s operational control for the year ending 30 June.  
For Australian commercial, data centre and subsidiary sites, waste to landfill (tonnes) is based on supplier records where available or estimated based on the average landfill volume per FTE attendance of similar properties. For Australian retail sites, waste to landfill (tonnes) is estimated based on representative waste audits and extrapolated across the retail network using FTE attendance. Excludes waste from stand-alone ATMs and fleet. For New Zealand, waste to landfill (tonnes) from corporate sites is based on supplier records, the waste to landfill from retail sites is estimated based on rubbish bag capacity. Excludes construction waste.</t>
  </si>
  <si>
    <t xml:space="preserve">Water consumption (kL) </t>
  </si>
  <si>
    <t xml:space="preserve">Water consumed at facilities under Westpac operational control in Australia.  From 2021 water consumption included Australian commercial, retail, data centre and subsidiary sites. Prior to this, water consumption included Australian commercial and retail sites within operational control only. Excludes New Zealand.
Water consumption is based on invoice records provided by suppliers. Where invoice data is not available, it is estimated based on the net lettable area and average consumption of similar properties where actual data is available.
</t>
  </si>
  <si>
    <t>Whistleblower reporting</t>
  </si>
  <si>
    <t>Working from home emissions (tCO2-e)</t>
  </si>
  <si>
    <t>Political cash donations</t>
  </si>
  <si>
    <t xml:space="preserve">Monetary (or in kind) contributions given directly to individual political parties that can be used for their campaign purposes. </t>
  </si>
  <si>
    <t>Energy (GJ)/employee (FTE)</t>
  </si>
  <si>
    <t>Total energy consumed per average full-time equivalent employee (FTE) for the year ending 30 June.</t>
  </si>
  <si>
    <t>Full-time equivalent</t>
  </si>
  <si>
    <t>A calculation based on the number of hours worked by full and part-time employees, including internal contractors, as part of their normal duties. For example, the full-time equivalent (FTE) of one FTE is 76 hours paid work per fortnight.</t>
  </si>
  <si>
    <t>Headcount</t>
  </si>
  <si>
    <t>All people directly employed by Westpac, excluding contractors.</t>
  </si>
  <si>
    <t>Data breaches (Australia)</t>
  </si>
  <si>
    <r>
      <t xml:space="preserve">Westpac must report eligible data breaches to the OAIC. Eligible data breaches are defined by s26WE of the </t>
    </r>
    <r>
      <rPr>
        <i/>
        <sz val="10"/>
        <color rgb="FF000000"/>
        <rFont val="Arial"/>
        <family val="2"/>
        <scheme val="major"/>
      </rPr>
      <t>Privacy Act 1988</t>
    </r>
    <r>
      <rPr>
        <sz val="10"/>
        <color rgb="FF000000"/>
        <rFont val="Arial"/>
        <family val="2"/>
        <scheme val="major"/>
      </rPr>
      <t xml:space="preserve"> (Cth). Under the Notifiable Data Breaches scheme organisations must notify affected individuals and the OAIC when a data breach is likely to result in serious harm to an individual whose personal information is involved.</t>
    </r>
  </si>
  <si>
    <t>Data breaches (New Zealand)</t>
  </si>
  <si>
    <t>Westpac must report notifiable privacy breaches to the OPC. Notifiable privacy breaches are defined by s112(1)(a) and (b) of the Privacy Act 2020. Under ss 114 and 115 of the Privacy Act the organisation must notify affected individuals and the OPC when a privacy breach has caused or is likely to cause serious harm to an individual(s) whose personal information is involved.</t>
  </si>
  <si>
    <t>Total customers</t>
  </si>
  <si>
    <t>All customers with an active relationship. For example, this excludes customers with a product not regularly used or potential relationships.</t>
  </si>
  <si>
    <t>Data privacy management training - compliance rate</t>
  </si>
  <si>
    <t>Compliance rate of Group-wide 'Privacy at Westpac' training. Includes all active Group-wide employees, excluding New Zealand and Pacific.</t>
  </si>
  <si>
    <t>Cybersecurity training - compliance rate</t>
  </si>
  <si>
    <t>Compliance rate of Group-wide 'Operation Cybersafe' training. Includes all active Group-wide employees, excluding New Zealand and Pacific.</t>
  </si>
  <si>
    <t>Risk management training - compliance rate</t>
  </si>
  <si>
    <t>Compliance rate of Group-wide foundational risk training. Includes all active Group-wide employees, excluding New Zealand and Pacific. FY23 is based on Risk Fundamentals and Risk Essentials training. Risk Essentials training replaced Risk Fundamentals training since July 2023.</t>
  </si>
  <si>
    <t>Bribery and corruption training - completion rate</t>
  </si>
  <si>
    <t>Completion rate of Group-wide Anti-Bribery and Corruption (ABC) training. ABC training is incorporated within two mandatory modules on financial crime risks, which include general awareness training for all employees and specific financial crime risk training for increased risk roles (excluding New Zealand and Pacific).</t>
  </si>
  <si>
    <t>Westpac Remote Services delivers in-community banking services and in-the-moment financial education, with 30 community visits per annum</t>
  </si>
  <si>
    <t xml:space="preserve">• Remote: based on the ABS Remote and very remote postcodes 
• Community: individuals/groups that live within the remote community and homelands  
• Financial Education: banking access and services – not basic budgeting, cash management or savings education </t>
  </si>
  <si>
    <t>Number of Branches - Australia</t>
  </si>
  <si>
    <t>Includes actively transacting and customer available branches throughout Australia for the financial year (i.e. branches, staff branches, advisory centres, instore/community banking centres and kiosks).</t>
  </si>
  <si>
    <t>Number of ATMs - Australia</t>
  </si>
  <si>
    <t>Includes actively transacting and customer available ATMs throughout Australia for the financial year.</t>
  </si>
  <si>
    <t>Employees receiving regular performance and career development reviews (%)</t>
  </si>
  <si>
    <t>Under our Motivate framework employees with more than three months tenure in a role are expected to complete three quarterly performance conversations with their People Leader across the year (the conversation in the third quarter of the year is optional). These conversations also include a review of development goals. This metric is calculated by taking the percentage of eligible employees (split by gender) that completed a conversation in each of the three quarters for the year and averaging this percentage to calculate the annual number. This approach is considered appropriate given the population in each quarter is different (new hires and terminations etc.)</t>
  </si>
  <si>
    <t>Water consumption (tCO2-e)</t>
  </si>
  <si>
    <t>Calculation Boundary: Water consumed at facilities under Westpac operational control in Australia.  From 2021 water consumption included Australian commercial, retail, data centre and subsidiary sites. Prior to this, water consumption included Australian commercial and retail sites within operational control only. Excludes New Zealand.
Calculation Methodology: Water consumption is based on invoice records provided by suppliers. Where invoice data is not available, it is estimated based on the net lettable area and average consumption of similar properties where actual data is available.
Water emissions are calculated by multiplying the water consumption (kL) data by region specific water emission factors sourced from the Australian National Life Cycle Inventory Database (AusLCI v1.42)), per the Climate Active Carbon Inventory.
Activity data source: Utility invoices.</t>
  </si>
  <si>
    <t>Exposure to Taskforce on Nature-related Financial Disclosures (TNFD) sectors for Financial Institutions</t>
  </si>
  <si>
    <t>GRI CONTENT INDEX</t>
  </si>
  <si>
    <t>FOR THE YEAR-ENDED 30 SEPTEMBER 2023</t>
  </si>
  <si>
    <t>GRI STANDARD NUMBER</t>
  </si>
  <si>
    <t>DISCLOSURE</t>
  </si>
  <si>
    <t>WESTPAC RESPONSE</t>
  </si>
  <si>
    <t>GRI 2: General Disclosures 2021</t>
  </si>
  <si>
    <t>Disclosure 2-1 Organizational details
The organization shall:
a. report its legal name;
b. report its nature of ownership and legal form;
c. report the location of its headquarters;
d. report its countries of operation.</t>
  </si>
  <si>
    <t>a. Westpac Banking Corporation
b. Publicly listed company limited by shares under the Australian Corporations Act 2001 (Cth)
c. 275 Kent Street, Sydney NSW 2000, Australia
d. See our Website: Global locations</t>
  </si>
  <si>
    <t>Disclosure 2-2 Entities included in the organization’s sustainability reporting
The organization shall:
a. list all its entities included in its sustainability reporting;
b. if the organization has audited consolidated financial statements or financial information filed on public record, specify the differences between the list of entities included in its financial reporting and the list included in its sustainability reporting;
c. if the organization consists of multiple entities, explain the approach used for consolidating the information, including:
i. whether the approach involves adjustments to information for minority interests;
ii. how the approach takes into account mergers, acquisitions, and disposal of entities or parts of entities;
iii. whether and how the approach differs across the disclosures in this Standard and across material topics.</t>
  </si>
  <si>
    <t>a. Includes Westpac Banking Corporation and its controlled entities (unless stated otherwise)
b. 2023 Annual Report: Financial Statement Notes for investments due to subsidiaries and associates. This does not include philanthropic foundations that are not owned or operated by the Group.
c. See our Website: Our businesses</t>
  </si>
  <si>
    <t>Disclosure 2-3 Reporting period, frequency and contact point
The organization shall:
a. specify the reporting period for, and the frequency of, its sustainability reporting;
b. specify the reporting period for its financial reporting and, if it does not align with the period for its sustainability reporting, explain the reason for this;
c. report the publication date of the report or reported information;
d. specify the contact point for questions about the report or reported information.</t>
  </si>
  <si>
    <t>a. Annual reporting for 1 October 2022 to 30 September 2023, unless stated otherwise
b. Sustainability and financial reporting is aligned
c. 6 November 2023
d. Email: sustainability@westpac.com.au</t>
  </si>
  <si>
    <t>Disclosure 2-4 Restatements of information
The organization shall:
a. report restatements of information made from previous reporting periods and explain:
i. the reasons for the restatements;
ii. the effect of the restatements.</t>
  </si>
  <si>
    <t>a. Where relevant, prior period figures have been restated when more accurate data has become available and/or when there have been material changes to the methodologies for data calculation and estimation, and/or data errors have been identified. All restatements have been highlighted within the relevant data sheets, including footnotes to explain the reason for restatement.</t>
  </si>
  <si>
    <t>Disclosure 2-5 External assurance
The organization shall:
a. describe its policy and practice for seeking external assurance, including whether and how the highest governance body and senior executives are involved;
b. if the organization’s sustainability reporting has been externally assured:
i. provide a link or reference to the external assurance report(s) or assurance statement(s);
ii. describe what has been assured and on what basis, including the assurance standards used, the level of assurance obtained, and any limitations of the assurance process;
iii. describe the relationship between the organization and the assurance provider.</t>
  </si>
  <si>
    <t>Disclosure 2-6 Activities, value chain and other business relationships
The organization shall:
a. report the sector(s) in which it is active; describe its value chain, including:
i. the organization’s activities, products, services, and markets served;
ii. the organization’s supply chain;
iii. the entities downstream from the organization and their activities;
b. report other relevant business relationships;
c. describe significant changes in 2-6-a, 2-6-b, and 2-6-c compared to the previous reporting period.</t>
  </si>
  <si>
    <t>Disclosure 2-7 Employees
The organization shall:
a. report the total number of employees, and a breakdown of this total by gender and by region;
b. report the total number of:
i. permanent employees, and a breakdown by gender and by region;
ii. temporary employees, and a breakdown by gender and by region;
iii. non-guaranteed hours employees, and a breakdown by gender and by region;
iv. full-time employees, and a breakdown by gender and by region;
v. part-time employees, and a breakdown by gender and by region;
c. describe the methodologies and assumptions used to compile the data, including whether the numbers are reported:
i. in head count, full-time equivalent (FTE), or using another methodology;
ii. at the end of the reporting period, as an average across the reporting period, or using another methodology;
d. report contextual information necessary to understand the data reported under 2-7-a and 2-7-b;
e. describe significant fluctuations in the number of employees during the reporting period and between reporting periods.</t>
  </si>
  <si>
    <t>Disclosure 2-8 Workers who are not employees
The organization shall:
a. report the total number of workers who are not employees and whose work is controlled by the organization and describe:
i. the most common types of worker and their contractual relationship with the organization;
ii. the type of work they perform;
b. describe the methodologies and assumptions used to compile the data, including whether the number of workers who are not employees is reported:
i. in head count, full-time equivalent (FTE), or using another methodology;
ii. at the end of the reporting period, as an average across the reporting period, or using another methodology;
c. describe significant fluctuations in the number of workers who are not employees during the reporting period and between reporting periods.</t>
  </si>
  <si>
    <t xml:space="preserve">a. to c. See our 2023 Sustainability Index and Datasheet: tabs Employees (Contractor profile table), and Glossary 
</t>
  </si>
  <si>
    <t>Disclosure 2-9 Governance structure and composition
The organization shall:
a. describe its governance structure, including committees of the highest governance body;
b. list the committees of the highest governance body that are responsible for decision-making on and overseeing the management of the organization’s impacts on the economy, environment, and people;
c. describe the composition of the highest governance body and its committees by:
i. executive and non-executive members;
ii. independence;
iii. tenure of members on the governance body;
iv. number of other significant positions and commitments held by each member, and the nature of the commitments;
v. gender;
vi. under-represented social groups;
vii. competencies relevant to the impacts of the organization;
viii. stakeholder representation.</t>
  </si>
  <si>
    <t>Disclosure 2-10 Nomination and selection of the highest governance body
The organization shall:
a. describe the nomination and selection processes for the highest governance body and its committees;
b. describe the criteria used for nominating and selecting highest governance body members, including whether and how the following are taken into consideration:
i. views of stakeholders (including shareholders);
ii. diversity;
iii. independence;
iv. competencies relevant to the impacts of the organization.</t>
  </si>
  <si>
    <t>Disclosure 2-11 Chair of the highest governance body
The organization shall:
a. report whether the chair of the highest governance body is also a senior executive in the organization;
b. if the chair is also a senior executive, explain their function within the organization’s management, the reasons for this arrangement, and how conflicts of interest are prevented and mitigated.</t>
  </si>
  <si>
    <t>Disclosure 2-12 Role of the highest governance body in overseeing the management of impacts
The organization shall:
a. describe the role of the highest governance body and of senior executives in developing, approving, and updating the organization’s purpose, value or mission statements, strategies, policies, and goals related to sustainable development;
b. describe the role of the highest governance body in overseeing the organization’s due diligence and other processes to identify and manage the organization’s impacts on the economy, environment, and people, including:
i. whether and how the highest governance body engages with stakeholders to support these processes;
ii. how the highest governance body considers the outcomes of these processes;
c. describe the role of the highest governance body in reviewing the effectiveness of the organization’s processes as described in 2-12-b, and report the frequency of this review.</t>
  </si>
  <si>
    <t>Disclosure 2-13 Delegation of responsibility for managing impacts
The organization shall:
a. describe how the highest governance body delegates responsibility for managing the organization’s impacts on the economy, environment, and people, including:
i. whether it has appointed any senior executives with responsibility for the management of impacts;
ii. whether it has delegated responsibility for the management of impacts to other employees;
b. describe the process and frequency for senior executives or other employees to report back to the highest governance body on the management of the organization’s impacts on the economy, environment, and people.</t>
  </si>
  <si>
    <t>Disclosure 2-14 Role of the highest governance body in sustainability reporting
The organization shall:
a. report whether the highest governance body is responsible for reviewing and approving the reported information, including the organization’s material topics, and if so, describe the process for reviewing and approving the information;
b. if the highest governance body is not responsible for reviewing and approving the reported information, including the organization’s material topics, explain the reason for this.</t>
  </si>
  <si>
    <t>Disclosure 2-15 Conflicts of interest
The organization shall:
a. describe the processes for the highest governance body to ensure that conflicts of interest are prevented and mitigated;
b. report whether conflicts of interest are disclosed to stakeholders, including, at a minimum, conflicts of interest relating to:
i. cross-board membership;
ii. cross-shareholding with suppliers and other stakeholders;
iii. existence of controlling shareholders;
iv. related parties, their relationships, transactions, and outstanding balances.</t>
  </si>
  <si>
    <t xml:space="preserve">a., b. See our Website: Westpac Group Conflicts of Interest Policy Summary, for details on how Westpac manages conflicts of interest.
</t>
  </si>
  <si>
    <t>Disclosure 2-16 Communication of critical concerns
The organization shall:
a. describe whether and how critical concerns are communicated to the highest governance body;
b. report the total number and the nature of critical concerns that were communicated to the highest governance body during the reporting period.</t>
  </si>
  <si>
    <t>a. See our Website for details on our approach to communicating critical concerns: Code of Conduct; Constitution and the Board; Speaking Up Policy; Your Customer Advocate 
b. See our 2023 Sustainability Index and Datasheet – tab Customers (Customer Complaints table). Some customer complaints are not related to business conduct concerns.</t>
  </si>
  <si>
    <t>Disclosure 2-17 Collective knowledge of the highest governance body
The organization shall:
a. report measures taken to advance the collective knowledge, skills, and experience of the highest governance body on sustainable development.</t>
  </si>
  <si>
    <t>Disclosure 2-18 Evaluation of the performance of the highest governance body
The organization shall:
a. describe the processes for evaluating the performance of the highest governance body in overseeing the management of the organization’s impacts on the economy, environment, and people;
b. report whether the evaluations are independent or not, and the frequency of the evaluations;
c. describe actions taken in response to the evaluations, including changes to the composition of the highest governance body and organizational practices.</t>
  </si>
  <si>
    <t>Disclosure 2-19 Remuneration policies
The organization shall:
a. describe the remuneration policies for members of the highest governance body and senior executives, including:
i. fixed pay and variable pay;
ii. sign-on bonuses or recruitment incentive payments;
iii. termination payments;
iv. clawbacks;
v. retirement benefits;
b. describe how the remuneration policies for members of the highest governance body and senior executives relate to their objectives and performance in relation to the management of the organization’s impacts on the economy, environment, and people.</t>
  </si>
  <si>
    <t>a., b. See our 2023 Annual Report: Directors’ Report (Remuneration Report)</t>
  </si>
  <si>
    <t>Disclosure 2-20 Process to determine remuneration
The organization shall:
a. describe the process for designing its remuneration policies and for determining remuneration, including:
i. whether independent highest governance body members or an independent remuneration committee oversees the process for determining remuneration;
ii. how the views of stakeholders (including shareholders) regarding remuneration are sought and taken into consideration;
iii. whether remuneration consultants are involved in determining remuneration and, if so, whether they are independent of the organization, its highest governance body and senior executives;
b. report the results of votes of stakeholders (including shareholders) on remuneration policies and proposals, if applicable.</t>
  </si>
  <si>
    <t>a., b. See our 2023 Annual Report: Directors’ Report (Remuneration Report); and Corporate Governance Statement</t>
  </si>
  <si>
    <t>Disclosure 2-21 Annual total compensation ratio
The organization shall:
a. report the ratio of the annual total compensation for the organization’s highest-paid individual to the median annual total compensation for all employees (excluding the highest-paid individual);
b. report the ratio of the percentage increase in annual total compensation for the organization’s highest-paid individual to the median percentage increase in annual total compensation for all employees (excluding the highest-paid individual);
c. report contextual information necessary to understand the data and how the data has been compiled.</t>
  </si>
  <si>
    <t>a. to c. See our 2023 Sustainability Index and Datasheet: tab Employees (Remuneration table)</t>
  </si>
  <si>
    <t>Disclosure 2-22 Statement on sustainable development strategy
The organization shall:
a. report a statement from the highest governance body or most senior executive of the organization about the relevance of sustainable development to the organization and its strategy for contributing to sustainable development.</t>
  </si>
  <si>
    <t>Disclosure 2-23 Policy commitments
The organization shall:
a. describe its policy commitments for responsible business conduct, including:
i. the authoritative intergovernmental instruments that the commitments reference;
ii. whether the commitments stipulate conducting due diligence;
iii. whether the commitments stipulate applying the precautionary principle;
iv. whether the commitments stipulate respecting human rights;
b. describe its specific policy commitment to respect human rights, including:
i. the internationally recognized human rights that the commitment covers;
ii. the categories of stakeholders, including at-risk or vulnerable groups, that the organization gives particular attention to in the commitment;
c. provide links to the policy commitments if publicly available, or, if the policy commitments are not publicly available, explain the reason for this;
d. report the level at which each of the policy commitments was approved within the organization, including whether this is the most senior level;
e. report the extent to which the policy commitments apply to the organization’s activities and to its business relationships;
f. describe how the policy commitments are communicated to workers, business partners, and other relevant parties.</t>
  </si>
  <si>
    <t>Disclosure 2-24 Embedding policy commitments
The organization shall:
a. describe how it embeds each of its policy commitments for responsible business conduct throughout its activities and business relationships, including:
i. how it allocates responsibility to implement the commitments across different levels within the organization;
ii. how it integrates the commitments into organizational strategies, operational policies, and operational procedures;
iii. how it implements its commitments with and through its business relationships;
iv. training that the organization provides on implementing the commitments.</t>
  </si>
  <si>
    <t>a. See our Website: Operating principles and policies; Responsible Sourcing; Modern Slavery Statement FY22; 2023 Annual Report: Directors’ Report</t>
  </si>
  <si>
    <t>Disclosure 2-25 Processes to remediate negative impacts
The organization shall:
a. describe its commitments to provide for or cooperate in the remediation of negative impacts that the organization identifies it has caused or contributed to;
b. describe its approach to identify and address grievances, including the grievance mechanisms that the organization has established or participates in;
c. describe other processes by which the organization provides for or cooperates in the remediation of negative impacts that it identifies it has caused or contributed to;
d. describe how the stakeholders who are the intended users of the grievance mechanisms are involved in the design, review, operation, and improvement of these mechanisms;
e. describe how the organization tracks the effectiveness of the grievance mechanisms and other remediation processes, and report examples of their effectiveness, including stakeholder feedback.</t>
  </si>
  <si>
    <t>Disclosure 2-26 Mechanisms for seeking advice and raising concerns
The organization shall:
a. describe the mechanisms for individuals to:
i. seek advice on implementing the organization’s policies and practices for responsible business conduct;
ii. raise concerns about the organization’s business conduct.</t>
  </si>
  <si>
    <t xml:space="preserve">a. See our website: Listening to Stakeholders, Speaking Up Policy;  Human Rights Position Statement and Action Plan: Feedback, complaints and questions.
</t>
  </si>
  <si>
    <t xml:space="preserve">Disclosure 2-27 Compliance with laws and regulations
The organization shall:
a. report the total number of significant instances of non-compliance with laws and regulations during the reporting period, and a breakdown of this total by:
i. instances for which fines were incurred;
ii. instances for which non-monetary sanctions were incurred;
b. report the total number and the monetary value of fines for instances of noncompliance with laws and regulations that were paid during the reporting period, and a breakdown of this total by:
i. fines for instances of non-compliance with laws and regulations that occurred in the current reporting period;
ii. fines for instances of non-compliance with laws and regulations that occurred in previous reporting periods;
c. describe the significant instances of non-compliance;
d. describe how it has determined significant instances of non-compliance.
</t>
  </si>
  <si>
    <t xml:space="preserve">a to d. See our 2023 Annual Report: Significant developments, litigation and regulatory proceedings
</t>
  </si>
  <si>
    <t>Disclosure 2-28 Membership associations
The organization shall:
a. report industry associations, other membership associations, and national or international advocacy organizations in which it participates in a significant role.</t>
  </si>
  <si>
    <t>a. See our Website: Industry Associations and Engagements</t>
  </si>
  <si>
    <t>Disclosure 2-29 Approach to stakeholder engagement
The organization shall:
a. describe its approach to engaging with stakeholders, including:
i. the categories of stakeholders it engages with, and how they are identified;
ii. the purpose of the stakeholder engagement;
iii. how the organization seeks to ensure meaningful engagement with stakeholders.</t>
  </si>
  <si>
    <t xml:space="preserve">a. See our Website: Listening to Stakeholders 
</t>
  </si>
  <si>
    <t>Disclosure 2-30 Collective bargaining agreements
The organization shall:
a. report the percentage of total employees covered by collective bargaining agreements;
b. for employees not covered by collective bargaining agreements, report whether the organization determines their working conditions and terms of employment based on collective bargaining agreements that cover its other employees or based on collective bargaining agreements from other organizations.</t>
  </si>
  <si>
    <t>a. See our 2023 Sustainability Index and Datasheet: tab Employees (Employee Relations table). 
b. For employees not covered by collective bargaining agreements, their working conditions and terms of employment are stipulated in individual employment contracts which adheres to relevant country employment standards and regulations.</t>
  </si>
  <si>
    <t>MANAGEMENT APPROACH</t>
  </si>
  <si>
    <t>GRI 3: Material Topics 2021</t>
  </si>
  <si>
    <t>Disclosure 3-1 Process to determine material topics
The organization shall:
a. describe the process it has followed to determine its material topics, including:
i. how it has identified actual and potential, negative and positive impacts on the economy, environment, and people, including impacts on their human rights, across its activities and business relationships;
ii. how it has prioritized the impacts for reporting based on their significance;
b. specify the stakeholders and experts whose views have informed the process of determining its material topics.</t>
  </si>
  <si>
    <t>Disclosure 3-2 List of material topics
The organization shall:
a. list its material topics;
b. report changes to the list of material topics compared to the previous reporting period.</t>
  </si>
  <si>
    <t>Disclosure 3-3 Management of material topics
For each material topic reported under Disclosure 3-2, the organization shall:
a. describe the actual and potential, negative and positive impacts on the economy, environment, and people, including impacts on their human rights;
b. report whether the organization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 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organization’s operational policies and procedures;
f. describe how engagement with stakeholders has informed the actions taken (3-3-d) and how it has informed whether the actions have been effective (3-3-e).</t>
  </si>
  <si>
    <t xml:space="preserve">a. to f. See our 2023 Annual Report: Strategic Report for details on our management of material topics. 
</t>
  </si>
  <si>
    <t>ECONOMIC</t>
  </si>
  <si>
    <t>ECONOMIC PERFORMANCE</t>
  </si>
  <si>
    <t>GRI 201:
Economic performance 2016</t>
  </si>
  <si>
    <t>201-1 Direct economic value generated and distributed
a. Direct economic value generated and distributed (EVG&amp;D) on an accruals basis, including the basic components for the organization's global operations as listed below. If data are presented on a cash basis, report the justification for its decision in addition to reporting the following basic components:
i. direct economic value generated: revenues
ii. economic value distributed: operating costs, employee wages and benefits, payments to providers of capital, payments to government by country, and community investments
iii. economic value retained: 'direct economic value generated' less ' economic value distributed'
b. Where significant, report EVG&amp;D separately at country, regional, or market levels, and the criteria used for defining significance.</t>
  </si>
  <si>
    <t xml:space="preserve">a., b. See our 2023 Sustainability Index and Datasheet: tabs Economic and Social (Value Generation and Distribution table) and Glossary; 2023 Annual Report: Financial Statements - Financial Performance 
</t>
  </si>
  <si>
    <t>201-2 Financial implications and other risks and opportunities due to climate change
a. Risks and opportunities posed by climate change that have the potential to generate substantive changes in operations, revenue, or expenditures, including:
i. a description of the risk or opportunity and its classification as either physical, regulatory, or other
ii. a description of the impact associated with the risk or opportunity
iii. the financial implications of the risk or opportunity before action is taken
iv. the methods used to manage the risk or opportunity
v. the costs of actions taken to manage the risk or opportunity</t>
  </si>
  <si>
    <t>201-3 Defined benefit plan obligations and other retirement plans
a. If the plan's liabilities are met by the organization's general resources, the estimated value of those liabilities.
b. If a separate fund exists to pay the plan's pension liabilities:
i. the extent to which the scheme's liabilities are estimated to be covered by the assets that have been set aside to meet them
ii. the basis on which that estimate has been arrived at
iii. when that estimate was made
c. If a fund set up to pay the plan's pension liabilities is not fully covered, explain the strategy, if any, adopted by the employers to work towards full coverage, and the timescale, if any, by which the employer hopes to achieve full coverage.
d. Percentage of salary contributed by employee or employer.
e. Level of participation in retirement plans, such as participation in mandatory or voluntary schemes, regional, or country-based schemed, or those with financial impact.</t>
  </si>
  <si>
    <t>a. to e. See our 2023 Annual Report: Financial Statements: Note 26. Provisions, contingent liabilities, contingent assets and credit commitments; and Note 32. Share-based payments.</t>
  </si>
  <si>
    <t>201-4 Financial assistance received from government
a. Total monetary value of financial assistance received by the organization from any government during the reporting period, including:
i. tax relief and tax credits
ii. subsidies
iii. investment grants, research and development grants, and other relevant types of grant
iv. awards
v. royalty holidays
vi. financial assistance from Export Credit Agencies (ECAs)
vii. financial incentives
viii. other financial benefits received or receivable from any government for any operation
b. The information in 201-4-a by country.
c. Whether, and the extent to which any government is present in the shareholding structure.</t>
  </si>
  <si>
    <t>a. to c. As appropriate, we may consider enhancing our disclosures for this topic in coming years.</t>
  </si>
  <si>
    <t>PROCUREMENT PRACTICES</t>
  </si>
  <si>
    <t>GRI 204: 
Procurement Practices 2016</t>
  </si>
  <si>
    <t>204-1 Proportion of spending on local suppliers
a. Percentage of the procurement budget used for significant locations of operation that is spent on suppliers local to that operation (such as percentage of products and services purchased locally).
b. The organization’s geographical definition of ‘local’.
c. The definition used for ‘significant locations of operation’.</t>
  </si>
  <si>
    <t>a. to c. See our 2023 Sustainability Index and Datasheet: tabs Suppliers (Total supplier and other relevant third party spend table) and Glossary
As appropriate, we may consider enhancing our disclosures for this topic in coming years.</t>
  </si>
  <si>
    <t>ANTI-CORRUPTION</t>
  </si>
  <si>
    <t>GRI 205: 
Anti-corruption 2016</t>
  </si>
  <si>
    <t xml:space="preserve">205-1 Operations assessed for risks related to corruption
a. Total number and percentage of operations assessed for risks related to corruption.
b. Significant risks related to corruption identified through the risk assessment.
</t>
  </si>
  <si>
    <t>a. Our Risk Management Strategy applies to all our people within Westpac and its subsidiaries. Each of our operations are assessed for bribery and corruption risk as part of our enterprise risk management process.
b. Information on our risk management process can be found in the 2023 Annual Report (Risk management section), and references to Major Risk Category 9. Financial Crime which includes Bribery and Corruption as a financial crime class. Information on our risk factors has also been included under the Risk Factors section of the Group Performance disclosures on "The failure to comply with financial crime obligations has had, and could have further, adverse effects on our business and reputation".</t>
  </si>
  <si>
    <t>205-2 Communication and training about anti-corruption policies and procedures
a. Total number and percentage of governance body members that the organization’s anti-corruption policies and procedures have been communicated to, broken down by region.
b. Total number and percentage of employees that the organization’s anti-corruption policies and procedures have been communicated to, broken down by employee category and region.
c. Total number and percentage of business partners that the organization’s anti-corruption policies and procedures have been communicated to, broken down by type of business partner and region. Describe if the organization’s anti-corruption policies and procedures have been communicated to any other persons or organisations.
d. Total number and percentage of governance body members that have received training on anti-corruption, broken down by region.
e. Total number and percentage of employees that have received training on anti-corruption, broken down by employee category and region.</t>
  </si>
  <si>
    <t>a. Westpac Board members and all employees are required to complete Financial Crime Awareness training which includes training on our ABC Policy and procedures, prohibiting all forms of bribery and corruption. We are working to improve disclosures in this respect for future periods.
b. All employees and contractors are required to complete Financial Crime Awareness training which includes our ABC Policy and procedures, prohibiting all forms of bribery and corruption. 
c. Third Parties can access our published ABC Policy on the Westpac webpage. The Westpac Group Supplier Code of Conduct, supports standard ABC contractual clauses with Third Parties, reinforcing our ABC Policy position and related compliance expectations.
d., e. We are working to improve disclosures in this respect for future periods.</t>
  </si>
  <si>
    <t xml:space="preserve">205-3 Confirmed incidents of corruption and actions taken
a. Total number and nature of confirmed incidents of corruption.
b. Total number of confirmed incidents in which employees were dismissed or disciplined for corruption.
c. Total number of confirmed incidents when contracts with business partners were terminated or not renewed due to violations related to corruption.
d. Public legal cases regarding corruption brought against the organization or its employees during the reporting period and the outcomes of such cases.
</t>
  </si>
  <si>
    <t>a., b., c. We do not report against these requirements due to confidentiality constraints. These constraints include the maintenance of legal professional privilege.
d. No public legal cases regarding corruption have been brought against the organisation or its employees during the reporting period.</t>
  </si>
  <si>
    <t>ANTI-COMPETITIVE BEHAVIOUR</t>
  </si>
  <si>
    <t>GRI 206: Anti-competitive Behaviour 2016</t>
  </si>
  <si>
    <t>206-1 Legal actions for anti-competitive behavior, anti-trust, and monopoly practices
a. Number of legal actions pending or completed during the reporting period regarding anti-competitive behavior and violations of anti-trust and monopoly legislation in which the organization has been identified as a participant.
b. Main outcomes of completed legal actions, including any decisions or judgments.</t>
  </si>
  <si>
    <t>a., b. See our 2023 Annual Report: Significant developments, litigation and regulatory proceedings</t>
  </si>
  <si>
    <t>TAX</t>
  </si>
  <si>
    <t>GRI 207:
Tax 2019</t>
  </si>
  <si>
    <t>207-1 Approach to tax
a. A description of the approach to tax, including:
i. whether the organisation has a tax strategy available and, if so, a link to this strategy if publicly
ii. the governance body or executive-level position within the organisation that formally reviews and approves the tax strategy, and the frequency of this review
iii. the approach to regulatory compliance
iv. how the approach to tax is linked to the business and sustainable development strategies of the organisation</t>
  </si>
  <si>
    <t>a. See our Website: Approach to Tax, latest Tax Transparency Report, 2023 Annual Report: Corporate Governance Statement</t>
  </si>
  <si>
    <t>207-2 Tax governance, control, and risk management
a. A description of the tax governance and control framework, including:
i. the governance body or executive-level position within the organization accountable for compliance with the tax strategy
ii. how the approach to tax is embedded within the organization
iii. the approach to tax risks, including how risks are identified, managed, and monitored
iv. how compliance with the tax governance and control framework is evaluated
b. A description of the mechanisms for reporting concerns about unethical or unlawful behaviour and the organization’s integrity in relation to tax.
c. A description of the assurance process for disclosures on tax and, if applicable, a reference to the assurance report, statement, or opinion.</t>
  </si>
  <si>
    <t>207-3 Stakeholder engagement and management of concerns related to tax
a. A description of the approach to stakeholder engagement and management of stakeholder concerns related to tax, including:
i. the approach to engagement with tax authorities
ii. the approach to public policy advocacy on tax
iii. the processes for collecting and considering the views and concerns of stakeholders, including external stakeholders</t>
  </si>
  <si>
    <t>a. See our Website: Approach to Tax, latest Tax Transparency Report, 2023 Annual Report: Our sustainability materiality assessment process</t>
  </si>
  <si>
    <t>207-4 Country-by-country reporting
a. All tax jurisdictions where the entities included in the organization’s audited consolidated financial statements, or in the financial information filed on public record, are resident for tax purposes.
b. For each tax jurisdiction reported in Disclosure 207-4-a: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c. The time period covered by the information reported in Disclosure 207-4.</t>
  </si>
  <si>
    <t>a., b., c. See our Website: Approach to Tax, latest Tax Transparency Report, 2023 Annual Report: Financial Statements
b. As appropriate, we may consider enhancing our disclosures for this topic in coming years. This includes any proposed legislative changes to Public country-by-country reporting that may apply.</t>
  </si>
  <si>
    <t>ENERGY</t>
  </si>
  <si>
    <t>GRI 302:
Energy 2016</t>
  </si>
  <si>
    <t>302-1 Energy consumption within the organization
a. Total fuel consumption within the organization from non-renewable sources, in joules or multiples, and including fuel types used.
b. Total fuel consumption within the organization from renewable sources, in joules or multiples, and including fuel types used.
c. In joules, watt-hours or multiples, the total:
i. electricity consumption
ii. heating consumption
iii. cooling consumption
iv. steam consumption
d. In joules, watt-hours or multiples, the total:
i. electricity sold
ii. heating sold
iii. cooling sold
iv. steam sold
e. Total energy consumption within the organization, in joules or multiples.
f. Standards, methodologies, assumptions, and/or calculation tools used.
g. Source of the conversion factors used.</t>
  </si>
  <si>
    <t>a., b., c. i), ii), iii), e., f., g. See our 2023 Sustainability Index and Datasheet – tab Environmental (Energy Consumption table) and Glossary.
c., iv., d. We do not report on steam consumption or energy sold as these are not applicable to Westpac.</t>
  </si>
  <si>
    <t>302-2 Energy consumption outside of the organization
a. Energy consumption outside of the organization, in joules or multiples.
b. Standards, methodologies, assumptions, and/or calculation tools used.
c. Source of the conversion factors used.</t>
  </si>
  <si>
    <t>302-3 Energy intensity
a. Energy intensity ratio for the organization.
b. Organization-specific metric (the denominator) chosen to calculate the ratio.
c. Types of energy included in the intensity ratio; whether fuel, electricity, heating, cooling, steam, or all.
d. Whether the ratio uses energy consumption within the organization, outside of it, or both.</t>
  </si>
  <si>
    <t>302-4 Reduction of energy consumption
a. Amount of reductions in energy consumption achieved as a direct result of conservation and efficiency initiatives, in joules or multiples.
b. Types of energy included in the reductions; whether fuel, electricity, heating, cooling, steam, or all.
c. Basis for calculating reductions in energy consumption, such as base year or baseline, including the rationale for choosing it.
d. Standards, methodologies, assumptions, and/or calculation tools used.</t>
  </si>
  <si>
    <t>302-5 Reductions in energy requirements of products and services
a. Reductions in energy requirements of sold products and services achieved during the reporting period, in joules or multiples.
b. Basis for calculating reductions in energy consumption, such as base year or baseline, including the rationale for choosing it.
c. Standards, methodologies, assumptions, and/or calculation tools used.</t>
  </si>
  <si>
    <t>a. to c. We do not consider this GRI standard to be applicable to banking.</t>
  </si>
  <si>
    <t>EMISSIONS</t>
  </si>
  <si>
    <t>GRI 305:
Emissions 2016</t>
  </si>
  <si>
    <t>305-1 Direct (Scope 1) GHG emissions
a. Gross direct (Scope 1) GHG emissions in metric tons of CO2 equivalent.
b. Gases included in the calculation; whether CO2, CH4, N2O, HFCs, PFCs, SF6, NF3, or all.
c. Biogenic CO2 emissions in metric tons of CO2 equivalent.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</si>
  <si>
    <t>305-2 Energy indirect (Scope 2) GHG emissions
a. Gross location-based energy indirect (Scope 2) GHG emissions in metric tons of CO2 equivalent.
b. If applicable, gross market-based energy indirect (Scope 2) GHG emissions in metric tons of CO2 equivalent.
c. If available, the gases included in the calculation; whether CO2, CH4, N2O, HFCs, PFCs, SF6, NF3, or all.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</si>
  <si>
    <t>305-3 Other indirect (Scope 3) GHG emissions
a. Gross other indirect (Scope 3) GHG emissions in metric tons of CO2 equivalent.
b. If available, the gases included in the calculation; whether CO2, CH4, N2O, HFCs, PFCs, SF6, NF3, or all.
c. Biogenic CO2 emissions in metric tons of CO2 equivalent.
d. Other indirect (Scope 3) GHG emissions categories and activities included in the calculation.
e. Base year for the calculation, if applicable, including:
i. the rationale for choosing it
ii. emissions in the base year
iii. the context for any significant changes in emissions that triggered recalculations of base year emissions
f. Source of the emission factors and the global warming potential (GWP) rates used, or a reference to the GWP source.
g. Standards, methodologies, assumptions, and/or calculation tools used.
a. Gross other indirect (Scope 3) GHG emissions in metric tons of CO2 equivalent.
b. If available, the gases included in the calculation; whether CO2, CH4, N2O, HFCs, PFCs, SF6, NF3, or all.
c. Biogenic CO2 emissions in metric tons of CO2 equivalent.
d. Other indirect (Scope 3) GHG emissions categories and activities included in the calculation.
e. Base year for the calculation, if applicable, including:
i. the rationale for choosing it
ii. emissions in the base year
iii. the context for any significant changes in emissions that triggered recalculations of base year emissions
f. Source of the emission factors and the global warming potential (GWP) rates used, or a reference to the GWP source.
g. Standards, methodologies, assumptions, and/or calculation tools used.</t>
  </si>
  <si>
    <t>305-4 GHG emissions intensity
a. GHG emissions intensity ratio for the organization.
b. Organization-specific metric (the denominator) chosen to calculate the ratio.
c. Types of GHG emissions included in the intensity ratio; whether direct (Scope 1), energy indirect (Scope 2), and/or other indirect (Scope 3).
d. Gases included in the calculation; whether CO2, CH4, N2O, HFCs, PFCs, SF6, NF3, or all.</t>
  </si>
  <si>
    <t>305-5 Reduction of GHG emissions
a. GHG emissions reduced as a direct result of reduction initiatives, in metric tons of CO2 equivalent.
b. Gases included in the calculation; whether CO2, CH4, N2O, HFCs, PFCs, SF6, NF3, or all.
c. Base year or baseline, including the rationale for choosing it.
d. Scopes in which reductions took place; whether direct (Scope 1), energy indirect (Scope 2), and/or other indirect (Scope 3).
e. Standards, methodologies, assumptions, and/or calculation tools used.</t>
  </si>
  <si>
    <t>305-6 Emissions of ozone-depleting substances (ODS)
a. Production, imports, and exports of ODS in metric tons of CFC-11 (trichlorofluoromethane) equivalent.
b. Substances included in the calculation.
c. Source of the emission factors used.
d. Standards, methodologies, assumptions, and/or calculation tools used.</t>
  </si>
  <si>
    <t>a. to d. We do not consider this GRI standard to be applicable to banking.</t>
  </si>
  <si>
    <t>305-7 Nitrogen oxides (NOX), sulfur oxides (SOX), and other significant air emissions
a. Significant air emissions, in kilograms or multiples, for each of the following:
i. NOX
ii. SOX
iii. Persistent organic pollutants (POP)
iv. Volatile organic compounds (VOC)
v. Hazardous air pollutants (HAP)
vi. Particulate matter (PM)
vii. Other standard categories of air emissions identified in relevant regulations
b. Source of the emission factors used.
c. Standards, methodologies, assumptions, and/or calculation tools used.</t>
  </si>
  <si>
    <t>SUPPLIER ENVIRONMENTAL ASSESSMENT</t>
  </si>
  <si>
    <t>GRI 308:
Supplier Environmental Assessment 2016</t>
  </si>
  <si>
    <t>308-1 New suppliers that were screened using environmental criteria
a. Percentage of new suppliers that were screened using environmental criteria.</t>
  </si>
  <si>
    <t>a. See our Modern Slavery Statement FY22: Our Actions to Assess and Address Modern Slavery Risk (Assessing Modern Slavery Risk); Website: Responsible Sourcing
As appropriate, we may consider enhancing our disclosures for this topic in coming years.</t>
  </si>
  <si>
    <t>308-2 Negative environmental impacts in the supply chain and actions taken
a. Number of suppliers assessed for environmental impacts.
b. Number of suppliers identified as having significant actual and potential negative
environmental impacts.
c. Significant actual and potential negative environmental impacts identified in the supply chain.
d. Percentage of suppliers identified as having significant actual and potential negative environmental impacts with which improvements were agreed upon as a result of assessment.
e. Percentage of suppliers identified as having significant actual and potential negative environmental impacts with which relationships were terminated as a result of assessment, and why.</t>
  </si>
  <si>
    <t>a. to e. See our Modern Slavery Statement FY22: Our Actions to Assess and Address Modern Slavery Risk (Assessing Modern Slavery Risk); Website: Responsible Sourcing
As appropriate, we may consider enhancing our disclosures for this topic in coming years.</t>
  </si>
  <si>
    <t>SOCIETY</t>
  </si>
  <si>
    <t>EMPLOYMENT</t>
  </si>
  <si>
    <t>GRI 401:
Employment 2016</t>
  </si>
  <si>
    <t>401-1 New employee hires and employee turnover
a. Total number and rate of new employee hires during the reporting period, by age group, gender and region.
b. Total number and rate of employee turnover during the reporting period, by age group, gender and region.</t>
  </si>
  <si>
    <t>a., b. See our 2023 Sustainability Index and Datasheet: tab Employees (New Starters and Attrition tables)</t>
  </si>
  <si>
    <t>401-2 Benefits provided to full-time employees that are not provided to temporary or part-time employees
a. Benefits which are standard for full-time employees of the organization but are not provided to temporary or part-time employees, by significant locations of operation. These include, as a minimum:
i. life insurance
ii. health care
iii. disability and invalidity coverage
iv. parental leave
v. retirement provision
vi. stock ownership
vii. others
b. The definition used for ‘significant locations of operation’.</t>
  </si>
  <si>
    <t xml:space="preserve">a. iv, vii. See our Australian and New Zealand Websites: How you’ll benefit from working with us; Benefits of working at Westpac
a. i., ii., iii., v., vi. As appropriate, we may consider enhancing our disclosures for this topic in coming years.
b. Significant locations of operation includes Australia and New Zealand.
</t>
  </si>
  <si>
    <t>401-3 Parental leave
a. Total number of employees that were entitled to parental leave, by gender.
b. Total number of employees that took parental leave, by gender.
c. Total number of employees that returned to work in the reporting period after parental leave ended, by gender.
d. Total number of employees that returned to work after parental leave ended that were still employed 12 months after their return to work, by gender.
e. Return to work and retention rates of employees that took parental leave, by gender.</t>
  </si>
  <si>
    <t>a. to e. See our 2023 Sustainability Index and Datasheet: tab Employees (Parental leave table)</t>
  </si>
  <si>
    <t>LABOUR/MANAGEMENT RELATIONS</t>
  </si>
  <si>
    <t>GRI 402:
Labour/Management Relations 2016</t>
  </si>
  <si>
    <t>402-1 Minimum notice periods regarding operational changes
a. Minimum number of weeks’ notice typically provided to employees and their representatives prior to the implementation of significant operational changes that could substantially affect them.
b. For organizations with collective bargaining agreements, report whether the notice period and provisions for consultation and negotiation are specified in collective agreements.</t>
  </si>
  <si>
    <t>a., b. If we have decided to make a major workplace change that will have a significant effect on employees in Australia, we will consult with those employees (or their representative) as soon as practicable in accordance with our Enterprise Agreement (EA). This includes providing all relevant information about the change and discussing the effect the change is likely to have on them as well as measures to avert or mitigate the adverse effect of the change.  If the change involves a reduction of 15 or more FTE positions occupied by permanent employees, our EA outlines that consultation will be for 10 calendar days. The 10 calendar day requirement does not apply to the direct reports of General Managers or above.  If following consultation an employee is to be retrenched, we will provide the employee with a minimum 6 weeks’ notice (or payment in lieu) in accordance with our EA.</t>
  </si>
  <si>
    <t>OCCUPATIONAL HEALTH AND SAFETY</t>
  </si>
  <si>
    <t>GRI 403:
Occupational Health and Safety 2018</t>
  </si>
  <si>
    <t>403-1 Occupational health and safety management system
For employees and for workers who are not employees but whose work and/or workplace is controlled by the organization:
a. A statement of whether an occupational health and safety management system has been implemented, including whether:  
i. the system has been implemented because of legal requirements and, if so, a list of the requirements
ii. the system has been implemented based on recognized risk management and/or management system standards/guidelines and, if so, a list of the standards/guidelines
b. A description of the scope of workers, activities, and workplaces covered by the occupational health and safety management system, and an explanation of whether and, if so, why any workers, activities, or workplaces are not covered.</t>
  </si>
  <si>
    <t>a., b. We have adopted a systematic approach to managing the health, safety and wellbeing (HSW) all our employees globally. Our HSW management system is designed to meet our legal obligations and includes the identification and management of potential and existing HSW risks. Our HSW management system complies with: 
• Work Health and Safety legislation in Australia and other countries we operate in; 
• AS/NZS 4801 Occupational health and safety management systems;
• The National Self Insurer’s Audit Tool, Australia (NAT);
• Regulator standards for work health and safety;
• NZ’s ACC Partnership Program.</t>
  </si>
  <si>
    <t>403-2 Hazard identification, risk assessment, and incident investigation
a.  A description of the processes used to identify work-related hazards and assess risks on a routine and non-routine basis, and to apply the hierarchy of controls in order to eliminate hazards and minimize risks, including: 
i. how the organization ensures the quality of these processes, including the competency of persons who carry them out 
ii. how the results of these processes are used to evaluate and continually improve the occupational health and safety management system
b. A description of the processes for workers to report work-related hazards and hazardous situations, and an explanation of how workers are protected against reprisals.
c. A description of the policies and processes for workers to remove themselves from work situations that they believe could cause injury or ill health, and an explanation of how workers are protected against reprisals.
d. A description of the processes used to investigate work-related incidents, including the processes to identify hazards and assess risks relating to the incidents, to determine corrective actions using the hierarchy of controls, and to determine improvements needed in the occupational health and safety management system.</t>
  </si>
  <si>
    <t xml:space="preserve">
a. i.), b. Our HSW management system includes processes to identify and report hazards, assess risks, and eliminate or control risks in line with the hierarchy of controls to prevent harm to our people. These processes can be routine such as checklists and inspections completed by employees and leaders or through reporting HSW hazards in our hazard and incident management system. Employees and leaders are trained in our risk management procedures through our mandatory HSW training and roles and responsibilities are also articulated in internal HSW policies and procedures. Where specialised capability is required, our dedicated Employee Care team of allied health professionals, safety professionals and psychologists will conduct risk assessments in consultation with our leaders and employees.
a. ii.), b., c., d. All employees are required to report HSW hazards and incidents into our HSW management system. This supports and facilitates leaders to investigate the incident and develop and document additional controls. Also, see our Website: Health Safety &amp; Wellbeing Commitment
We aim to monitor the relevance of this topic to Westpac, and as appropriate, consider enhancing our disclosures for this topic in coming years.</t>
  </si>
  <si>
    <t>403-3 Occupational health services
a. A description of the occupational health services’ functions that contribute to the identification and elimination of hazards and minimization of risks, and an explanation of how the organization ensures the quality of these services and facilitates workers’ access to them.</t>
  </si>
  <si>
    <t>a. We have a dedicated Employee Care team, comprising allied health professionals, safety professionals and psychologists, who provide advice and support on prevention, early intervention and care. We also provide a range of external services for employees, including:
•  medical services for employees who may have a work-related injury or illness;
•  an employee assistance program providing free confidential support and counselling for all Westpac Group employees and their immediate family members.
•  resources and referrals to specialised support services, such as domestic and family violence support and pregnancy loss support.</t>
  </si>
  <si>
    <t>403-4 Worker participation, consultation, and communication on occupational health and safety
a. A description of the processes for worker participation and consultation in the development, implementation, and evaluation of the occupational health and safety management system, and for providing access to and communicating relevant information on occupational health and safety to workers.
b. Where formal joint management–worker health and safety committees exist, a description of their responsibilities, meeting frequency, decision-making authority, and whether and, if so, why any workers are not represented by these committees.</t>
  </si>
  <si>
    <t xml:space="preserve">a., b. Our consultation procedure defines our approach for consulting with our people on HSW matters, and provides guidance on more formal consultation arrangements such as health and safety committees and representatives.   </t>
  </si>
  <si>
    <t>403-5 Worker training on occupational health and safety
A description of any occupational health and safety training provided to workers, including generic training as well as training on specific work-related hazards, hazardous activities, or hazardous situations.</t>
  </si>
  <si>
    <t xml:space="preserve">a. We have a comprehensive health safety and wellbeing training plan to ensure our people complete their job safely and ensure they understand our HSW policies, standards and procedures. Our training plan outlines the competencies and training requirements for all employees and leaders and for specific roles in managing HSW. Our HSW training programs include core mandatory HSW training for employees and leaders, as well as targeted training programs to address key risk areas such as mental health training for leaders and employees.
See our 2023 Sustainability Index and Datasheet: tabs Employees (Training compliance and completion rates table) and Glossary. </t>
  </si>
  <si>
    <t>403-6 Promotion of worker health
a. An explanation of how the organization facilitates workers’ access to non-occupational medical and healthcare services, and the scope of access provided.
b. A description of any voluntary health promotion services and programs offered to workers to address major non-work-related health risks, including the specific health risks addressed, and how the organization facilitates workers’ access to these services and programs.</t>
  </si>
  <si>
    <t>a., b. We provide services and resources to address both physical and mental health, such as our employee assistance program and specialised resources to help employees manage their own health and wellbeing. We offer flu and COVID-19 vaccinations through our annual corporate vaccination program, and workplace and pharmacy partnership program. In Papua New Guinea and Fiji, we provide medical insurance to our employees to assist in providing access to healthcare services. In addition, as part of our commitment to inclusion and diversity, we have employee action groups such as LGBTQI+, domestic and family violence and women of Westpac, which support the wellbeing of employees (See our Website: Champions of inclusion).</t>
  </si>
  <si>
    <t>403-7 Prevention and mitigation of occupational health and safety impacts directly linked by business relationships
a. A description of the organization’s approach to preventing or mitigating significant negative occupational health and safety impacts that are directly linked to its operations, products or services by its business relationships, and the related hazards and risks.</t>
  </si>
  <si>
    <t xml:space="preserve">a. Our HSW management system applies to all employees, as well as contractors and suppliers attending our premises. Our supplier contracts specify the requirement for suppliers to comply with Westpac's HSW management policies and procedures where services are provide at Westpac premises. Our supplier contracts also reinforce the requirement for suppliers to comply with relevant legislation, including WHS laws, in the delivery of their services.  </t>
  </si>
  <si>
    <t>403-8 Workers covered by an occupational health and safety management system
a. If the organization has implemented an occupational health and safety management system based on legal requirements and/or recognized standards/guidelines:  
i. the number and percentage of all employees and workers who are not employees but whose work and/or workplace is controlled by the organization, who are covered by such a system
ii. the number and percentage of all employees and workers who are not employees but whose work and/or workplace is controlled by the organization, who are covered by such a system that has been internally audited
iii. the number and percentage of all employees and workers who are not employees but whose work and/or workplace is controlled by the organization, who are covered by such a system that has been audited or certified by an external party.
b.  Whether and, if so, why any workers have been excluded from this disclosure, including the types of worker excluded.
c.  Any contextual information necessary to understand how the data have been compiled, such as any standards, methodologies, and assumptions used.</t>
  </si>
  <si>
    <t>a., c., HSW management system covers all employees, contractors, and suppliers who attend our premises. Our system is internally audited through our HSW assurance review program and is externally audited under our self-insurance licence requirements for workers' compensation.
See our 2023 Sustainability Index and Datasheet: tab Employees (Employee profile and Contractor profile tables).
b. Not applicable.</t>
  </si>
  <si>
    <t>403-9 Work-related injuries
a. For all employees: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b.  For all workers who are not employees but whose work and/or workplace is controlled by the organization: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c.  The work-related hazards that pose a risk of high-consequence injury, including: 
  i.  how these hazards have been determined; 
  ii.  which of these hazards have caused or contributed to high-consequence injuries during the reporting period; 
  iii.  actions taken or underway to eliminate these hazards and minimize risks using the hierarchy of controls.
d.  Any actions taken or underway to eliminate other work-related hazards and minimize risks using the hierarchy of controls.
e.  Whether the rates have been calculated based on 200,000 or 1,000,000 hours worked.
f.  Whether and, if so, why any workers have been excluded from this disclosure, including the types of worker excluded.
g.  Any contextual information necessary to understand how the data have been compiled, such as any standards, methodologies, and assumptions used.</t>
  </si>
  <si>
    <t xml:space="preserve">a., i), iii) b., i), iii) See our 2023 Sustainability Index and Datasheet: tab Employees (Health, safety and wellbeing table); and Glossary. 
a., ii), v) b., ii), v) We do not these requirements separate to Lost Time Injury Frequency Rate (LTIFR) and Total Recordable Injury Frequency Rate (TRIFR).
a., iv), b., iv) Musculoskeletal injuries and illnesses are the most common work-related injuries and illnesses. 
c. Our key HSW risks include ergonomics, psychological wellbeing and customer behaviour. We have developed risk profiles for each key HSW risk identifying hazards and controls, which are regularly monitored and assessed.
d. Our HSW plans includes prevention programs to reduce harm to our people, targeting key current and emerging HSW risks. For example, we have a comprehensive mental health strategy to support our people's mental health and wellbeing, developed by our Chief Mental Health Officer and sponsored by our executive and Board. Our mental health strategy focuses on preventing harm, early intervention and care and leadership advocacy and capability, targeting work demands, organisational change, work-life boundaries, hybrid working and the impacts of COVID-19. 
e. TRIFR and LTIFR are calculated using 1,000,000 hours worked.
f. Not applicable.
g. See our 2023 Sustainability Index and Datasheet: tab Employees (Health, safety and wellbeing table); and Glossary. 
</t>
  </si>
  <si>
    <t>403-10 Work-related ill health
a.  For all employees: 
i. the number of fatalities as a result of work-related ill health
ii. the number of cases of recordable work-related ill health 
iii. the main types of work-related ill health
b. For all workers who are not employees but whose work and/or workplace is controlled by the organization: 
i. the number of fatalities as a result of work-related ill health
ii. the number of cases of recordable work-related ill health
iii. the main types of work-related ill health
c. The work-related hazards that pose a risk of ill health, including: 
i. how these hazards have been determined
ii. which of these hazards have caused or contributed to cases of ill health during the reporting period
iii. actions taken or underway to eliminate these hazards and minimize risks using the hierarchy of controls
d. Whether and, if so, why any workers have been excluded from this disclosure, including the types of worker excluded.
e. Any contextual information necessary to understand how the data have been compiled, such as any standards, methodologies, and assumptions used.</t>
  </si>
  <si>
    <t xml:space="preserve">a., i), ii) iii), v) b., i), ii), iii), v), e. We aim to monitor the relevance of this topic to Westpac, and as appropriate, consider enhancing our disclosures for this topic in coming years.
a., iv), b., iv) Musculoskeletal injuries and illnesses are the most common work-related injuries and illnesses. 
c. Our key HSW risks include ergonomics, psychological wellbeing and customer behaviour. We have developed risk profiles for each key HSW risk identifying hazards and controls, which are regularly monitored and assessed.
d. Not applicable.
</t>
  </si>
  <si>
    <t>TRAINING AND EDUCATION</t>
  </si>
  <si>
    <t>GRI 404: 
Training and Education 2016</t>
  </si>
  <si>
    <t>404-1 Average hours of training per year per employee
a. Average hours of training that the organization’s employees have undertaken during the reporting period, by:
i. gender
ii. employee category</t>
  </si>
  <si>
    <t>a. See our 2023 Sustainability Index and Datasheet: tab Employees (Training and capability table)
i., ii. As appropriate, we may consider enhancing our disclosures for this topic in coming years.</t>
  </si>
  <si>
    <t>404-2 Programs for upgrading employee skills and transition assistance programs
a. Type and scope of programs implemented and assistance provided to upgrade employee skills.
b. Transition assistance programs provided to facilitate continued employability and the management of career endings resulting from retirement or termination of employment.</t>
  </si>
  <si>
    <t>a. See our Website: Employee Initiatives
b. We partner with an external provider to support our employees to facilitate continued employability if impacted by an organisational change which can include resume building, value proposition and transferrable skills.</t>
  </si>
  <si>
    <t>404-3 Percentage of employees receiving regular performance and career development
a. Percentage of total employees by gender and by employee category who received a regular performance and career development review during the reporting period. reviews</t>
  </si>
  <si>
    <t>a. See our 2023 Sustainability Index and Datasheet: tab Employees (Performance and Career Development table)
As appropriate, we may consider enhancing our disclosures for this topic in coming years.</t>
  </si>
  <si>
    <t>DIVERSITY AND EQUAL OPPORTUNITY</t>
  </si>
  <si>
    <t>GRI 405:
Diversity and Equal Opportunity 2016</t>
  </si>
  <si>
    <t>405-1 Diversity of governance bodies and employees
a. Percentage of individuals within the organization’s governance bodies in each of the following diversity categories:
i. gender
ii. age group: under 30 years old, 30-50 years old, over 50 years old
iii. other indicators of diversity where relevant (such as minority or vulnerable groups)
b. Percentage of employees per employee category in each of the following diversity categories:
i. gender
ii. age group: under 30 years old, 30-50 years old, over 50 years old
iii. other indicators of diversity where relevant (such as minority or vulnerable groups)</t>
  </si>
  <si>
    <t>a.i., ii. See our 2023 Annual Report: Corporate Governance 
b.i., ii. See our 2023 Sustainability Index and Datasheet: tab Employees (Age and Gender Profile and Board Composition tables)
a, iii., b. iii. As appropriate, we may consider enhancing our disclosures for this topic in coming years.</t>
  </si>
  <si>
    <t>405-2 Ratio of basic salary and remuneration of women to men
a. Ratio of the basic salary and remuneration of women to men for each employee category, by significant locations of operation.
b. The definition used for ‘significant locations of operation’.</t>
  </si>
  <si>
    <t>a. See our 2023 Sustainability Index and Datasheet: tab Employees – (Percentage of Basic Salary table).
b. Significant locations of operation includes Australia and New Zealand.</t>
  </si>
  <si>
    <t>NON-DISCRIMINATION</t>
  </si>
  <si>
    <t>GRI 406:
Non-discrimination 2016</t>
  </si>
  <si>
    <t>406-1 Incidents of discrimination and corrective actions taken
a. Total number of incidents of discrimination during the reporting period.
b. Status of the incidents and actions taken with reference to the following:
i. incident reviewed by the organization
ii. remediation plans being implemented
iii. remediation plans that have been implemented, with results reviewed through routine internal management review processes
iv. incident no longer subject to action</t>
  </si>
  <si>
    <t>a. to b. See our 2023 Sustainability Index and Datasheet: tab Employees (whistleblower reporting table); Human Rights Position Statement and Action Plan.
As appropriate, we may consider enhancing our disclosures for this topic in coming years.</t>
  </si>
  <si>
    <t>FREEDOM OF ASSOCIATION AND COLLECTIVE BARGAINING</t>
  </si>
  <si>
    <t>GRI 407:
Freedom of Association and Collective Bargaining 2016</t>
  </si>
  <si>
    <t>407-1 Operations and suppliers in which the right to freedom of association and collective bargaining may be at risk
a. Operations and suppliers in which workers’ rights to exercise freedom of association or collective bargaining may be violated or at significant risk either in terms of:
i. type of operation (such as manufacturing plant) and supplier
ii. countries or geographic areas with operations and suppliers considered at risk
b. Measures taken by the organization in the reporting period intended to support rights to exercise freedom of association and collective bargaining.</t>
  </si>
  <si>
    <t>a., b. See our Human Rights Position Statement and Action Plan; Modern Slavery Statement FY22; Responsible Sourcing Code of Conduct; Website: Inclusion and Diversity Policy.
As appropriate, we may consider enhancing our disclosures for this topic in coming years.</t>
  </si>
  <si>
    <t>CHILD LABOUR</t>
  </si>
  <si>
    <t>GRI 408:
Child Labor 2016</t>
  </si>
  <si>
    <t>408-1 Operations and suppliers at significant risk for incidents of child labor
a. Operations and suppliers considered to have significant risk for incidents of:
i. child labor
ii. young workers exposed to hazardous work
b. Operations and suppliers considered to have significant risk for incidents of child labor either in terms of:
i. type of operation (such as manufacturing plant) and supplier
ii. countries or geographic areas with operations and suppliers considered at risk
c. Measures taken by the organization in the reporting period intended to contribute to the effective abolition of child labor.</t>
  </si>
  <si>
    <t>a., to c. See our Modern Slavery Statement FY22: Our Actions to Assess and Address Modern Slavery Risks (Identification and assessment of risks: Operations), Responsible Sourcing Code of Conduct, Website: Safer Children, Safer Communities
As appropriate, we may consider enhancing our disclosures for this topic in coming years.</t>
  </si>
  <si>
    <t>FORCED OR COMPULSORY LABOUR</t>
  </si>
  <si>
    <t>GRI 409: 
Forced or Compulsory Labour 2016</t>
  </si>
  <si>
    <t>409-1 Operations and suppliers at significant risk for incidents of forced or compulsory labor
a. Operations and suppliers considered to have significant risk for incidents of forced or compulsory labor either in terms of:
i. type of operation (such as manufacturing plant) and supplier
ii. countries or geographic areas with operations and suppliers considered at risk
b. Measures taken by the organization in the reporting period intended to contribute to the elimination of all forms of forced or compulsory labor.</t>
  </si>
  <si>
    <t>a., b. See our Modern Slavery Statement FY22: Risks of Modern Slavery Practices and Supply Chains (Identify risks of modern slavery practices in operations and supply chains)
As appropriate, we may consider enhancing our disclosures for this topic in coming years.</t>
  </si>
  <si>
    <t>RIGHTS OF INDIGENOUS PEOPLES</t>
  </si>
  <si>
    <t>GRI 411:
Rights of Indigenous Peoples 2016</t>
  </si>
  <si>
    <t>411-1 Incidents of violations involving rights of indigenous peoples
a. Total number of identified incidents of violations involving the rights of indigenous peoples during the reporting period.
b. Status of the incidents and actions taken with reference to the following:
i. incident reviewed by the organization
ii. remediation plans being implemented
iii. remediation plans that have been implemented, with results reviewed through routine internal management review processes
iv. incident no longer subject to action</t>
  </si>
  <si>
    <t>a., b., See our Website: Indigenous Australians; 2022 to 2025 Reconciliation Action Plan, including leadership program - Free, Prior and Informed Consent; Human Rights Position Statement and Action Plan
As appropriate, we may consider enhancing our disclosures for this topic in coming years.</t>
  </si>
  <si>
    <t>HUMAN RIGHTS ASSESSMENT</t>
  </si>
  <si>
    <t>GRI 412:
Human Rights Assessment 2016</t>
  </si>
  <si>
    <t>412-1 Operations that have been subject to human rights reviews or impact assessments
a. Total number and percentage of operations that have been subject to human rights reviews or human rights impact assessments, by country.</t>
  </si>
  <si>
    <t>a. See our Modern Slavery Statement FY22: Our Actions to Assess and Address Modern Slavery Risk,
2023 Annual Report - Human Rights.
As appropriate, we may consider enhancing our disclosures for this topic in coming years.</t>
  </si>
  <si>
    <t>412-2 Employee training on human rights policies or procedures
a. Total number of hours in the reporting period devoted to training on human rights policies or procedures concerning aspects of human rights that are relevant to operations.
b. Percentage of employees trained during the reporting period in human rights policies or procedures concerning aspects of human rights that are relevant to operations.</t>
  </si>
  <si>
    <t xml:space="preserve">a., b. See our Human Rights Position Statement and Action Plan; 2022 Modern Slavery: Our Actions to Assess and Address Modern Slavery Risk (Training and awareness raising).
As appropriate, we may consider enhancing our disclosures for this topic in coming years.
</t>
  </si>
  <si>
    <t>412-3 Significant investment agreements and contracts that include human rights clauses or that underwent human rights screening
a. Total number and percentage of significant investment agreements and contracts that include human rights clauses or that underwent human rights screening.
b. The definition used for ‘significant investment agreements’.</t>
  </si>
  <si>
    <t>See our Modern Slavery Statement FY22: Our Actions to Assess and Address Modern Slavery Risk (Assessing Modern Slavery Risk)
As appropriate, we may consider enhancing our disclosures for this topic in coming years.</t>
  </si>
  <si>
    <t>LOCAL COMMUNITIES</t>
  </si>
  <si>
    <t>GRI 413:
Local Communities 2016</t>
  </si>
  <si>
    <t>413-1 Operations with local community engagement, impact assessments, and development programs
a. Percentage of operations with implemented local community engagement, impact assessments, and/or development programs, including the use of:
i. social impact assessments, including gender impact assessments, based on participatory processes
ii. environmental impact assessments and ongoing monitoring
iii. public disclosure of results of environmental and social impact assessments
iv. local community development programs based on local communities’ needs
v. stakeholder engagement plans based on stakeholder mapping
vi. broad based local community consultation committees and processes that include vulnerable groups
vii. works councils, occupational health and safety committees and other worker representation bodies to deal with impacts
viii. formal local community grievance processes</t>
  </si>
  <si>
    <t>413-2 Operations with significant actual and potential negative impacts on local communities
a. Operations with significant actual and potential negative impacts on local communities, including:
i. the location of the operations
ii. the significant actual and potential negative impacts of operations</t>
  </si>
  <si>
    <t>SUPPLIER SOCIAL ASSESSMENT</t>
  </si>
  <si>
    <t>GRI 414:
Supplier Social Assessment 2016</t>
  </si>
  <si>
    <t>414-1 New suppliers that were screened using social criteria
a. Percentage of new suppliers that were screened using social criteria.</t>
  </si>
  <si>
    <t>414-2 Negative social impacts in the supply chain and actions taken
a. Number of suppliers assessed for social impacts.
b. Number of suppliers identified as having significant actual and potential negative social impacts.
c. Significant actual and potential negative social impacts identified in the supply chain.
d. Percentage of suppliers identified as having significant actual and potential negative social impacts with which improvements were agreed upon as a result of assessment.
e. Percentage of suppliers identified as having significant actual and potential negative social impacts with which relationships were terminated as a result of assessment, and why.</t>
  </si>
  <si>
    <t>a., to e.  See our Modern Slavery Statement FY22: Our Actions to Assess and Address Modern Slavery Risk (Assessing Modern Slavery Risk); Website: Responsible Sourcing
As appropriate, we may consider enhancing our disclosures for this topic in coming years.</t>
  </si>
  <si>
    <t>PUBLIC POLICY</t>
  </si>
  <si>
    <t>GRI 415:
Public Policy 2016</t>
  </si>
  <si>
    <t xml:space="preserve">415-1 Political contributions
a. Total monetary value of financial and in-kind political contributions made directly and indirectly by the organization by country and recipient/beneficiary.
b. If applicable, how the monetary value of in-kind contributions was estimated.
Compilation requirements
</t>
  </si>
  <si>
    <t>a., b. See our 2023 Sustainability Index and Datasheet: tab Economic and Social (Political Engagement table)</t>
  </si>
  <si>
    <t>MARKETING AND LABELING</t>
  </si>
  <si>
    <t>GRI 417:
Marketing and Labeling 2016</t>
  </si>
  <si>
    <t>417-1 Requirements for product and service information and labeling
a. Whether each of the following types of information is required by the organization’s procedures for product and service information and labeling:
"i. The sourcing of components of the product or service;
ii. Content, particularly with regard to substances that might produce an environmental or social impact;
iii. Safe use of the product or service;
iv. Disposal of the product and environmental or social impacts; 
v. Other (explain)."
b. Percentage of significant product or service categories covered by and assessed for compliance with such procedures.</t>
  </si>
  <si>
    <t>a., b. See our Website: Terms &amp; Conditions (includes information on our Financial Services Guides, Product Disclosure Statements and Terms and Conditions for our products and services)
As appropriate, we may consider enhancing our disclosures for this topic in coming years.</t>
  </si>
  <si>
    <t>417-2 Incidents of non-compliance concerning product and service information and labeling
a. Total number of incidents of non-compliance with regulations and/or voluntary codes concerning product and service information and labeling, by:
"i. incidents of non-compliance with regulations resulting in a fine or penalty; 
ii. incidents of non-compliance with regulations resulting in a warning;
iii. incidents of non-compliance with voluntary codes."
b. If the organization has not identified any non-compliance with regulations and/or voluntary codes, a brief statement of this fact is sufficient.</t>
  </si>
  <si>
    <t>a., b. See our 2023 Annual Report: Significant developments, litigation and regulatory proceedings
As appropriate, we may consider enhancing our disclosures for this topic in coming years.</t>
  </si>
  <si>
    <t>417-3 Incidents of non-compliance concerning marketing communications
a. Total number of incidents of non-compliance with regulations and/or voluntary codes concerning marketing communications, including advertising, promotion, and sponsorship, by:
"i. incidents of non-compliance with regulations resulting in a fine or penalty;
ii. incidents of non-compliance with regulations resulting in a warning;
iii. incidents of non-compliance with voluntary codes."
b. If the organization has not identified any non-compliance with regulations and/or voluntary codes, a brief statement of this fact is sufficient.</t>
  </si>
  <si>
    <t>CUSTOMER PRIVACY</t>
  </si>
  <si>
    <t>GRI 418:
Customer Privacy 2016</t>
  </si>
  <si>
    <t>418-1 Substantiated complaints concerning breaches of customer privacy and losses of customer data
a. Total number of substantiated complaints received concerning breaches of customer privacy, categorized by:
i. complaints received from outside parties and substantiated by the organization
ii. complaints from regulatory bodies
b. Total number of identified leaks, thefts, or losses of customer data.
c. If the organization has not identified any substantiated complaints, a brief statement of this fact is sufficient.</t>
  </si>
  <si>
    <t xml:space="preserve">a. See our 2023 Sustainability Index and Datasheet: tab Customers (Customer Complaints table)
b. As appropriate, we may consider enhancing our disclosures for this topic in coming years.
C. Not applicable.
</t>
  </si>
  <si>
    <t>SUSTAINABILITY ACCOUNTING STANDARDS BOARD (SASB) INDEX</t>
  </si>
  <si>
    <t>TOPIC</t>
  </si>
  <si>
    <t>ACCOUNTING METRIC</t>
  </si>
  <si>
    <t>Category</t>
  </si>
  <si>
    <t>UNIT OF MEASURE</t>
  </si>
  <si>
    <t>CODE</t>
  </si>
  <si>
    <t>COMMERCIAL BANKS</t>
  </si>
  <si>
    <t>Data Security</t>
  </si>
  <si>
    <t>(1) Number of data breaches, (2) percentage involving personally identifiable information (PII), (3) number of account holders affected</t>
  </si>
  <si>
    <t>Quantitative</t>
  </si>
  <si>
    <t>Number, Percentage (%)</t>
  </si>
  <si>
    <t>FN-CB-230a.1</t>
  </si>
  <si>
    <t>See our 2023 Sustainability Index and Datasheet: tab Customers (Data breaches tables)</t>
  </si>
  <si>
    <t>Description of approach to identifying and addressing data security risks</t>
  </si>
  <si>
    <t>Discussion and Analysis</t>
  </si>
  <si>
    <t>Commentary</t>
  </si>
  <si>
    <t>FN-CB-230a.2</t>
  </si>
  <si>
    <t>Financial Inclusion &amp; Capacity Building</t>
  </si>
  <si>
    <t>(1) Number and (2) amount of loans outstanding qualified to programs designed to promote small business and community development</t>
  </si>
  <si>
    <t>Number, Reporting currency</t>
  </si>
  <si>
    <t>FN-CB-240a.1</t>
  </si>
  <si>
    <t xml:space="preserve">While Westpac provides loans to small businesses and community development, at this point we have not separately identified and there are no specific “qualified” programs under which these would be offered. We will consider if there is a way such loans may be able to be disclosed in the future. </t>
  </si>
  <si>
    <t>(1) Number and (2) amount of past due and nonaccrual loans to qualified to programs designed to promote small business and community development</t>
  </si>
  <si>
    <t>FN-CB-240a.2</t>
  </si>
  <si>
    <t>See above, we will consider if some form of this metric can be disclosed in the future.</t>
  </si>
  <si>
    <t>Number of no-cost retail checking accounts provided to previously unbanked or underbanked customers</t>
  </si>
  <si>
    <t>FN-CB-240a.3</t>
  </si>
  <si>
    <t>In Australia/New Zealand we do not have a category of customers defined as “unbanked, underbanked, or underserved”. Similarly, we no longer operate specific “checking accounts”.  Nevertheless, Westpac has a standard transactional product tailored to customers who hold a concession or health care card, have Australian social security benefits paid into the account and accounts held by non-for-profit organisations. The number of these accounts have been estimated as 1,079,944 accounts, based on number of customers (assuming each customer holds one account). We also disclosed the fee revenue foregone for these accounts (see our 2023 Sustainability Index and Datasheet: tab Economic and Social (Community Investment by Type ($): Foregone fee revenue)).</t>
  </si>
  <si>
    <t>Number of participants in financial literacy initiatives for unbanked, underbanked, or underserved customers</t>
  </si>
  <si>
    <t>FN-CB-240a.4</t>
  </si>
  <si>
    <t>See our 2023 Sustainability Index and Datasheet – tab Economic and Social (Financial education table); Website: Westpac Financial Education; and https://davidsoninstitute.education/.</t>
  </si>
  <si>
    <t>Incorporation of Environmental, Social, and Governance Factors in Credit Analysis</t>
  </si>
  <si>
    <t>Description of approach to incorporation of environmental, social, and governance (ESG) factors in credit analysis</t>
  </si>
  <si>
    <t>FN-CB-410a.2</t>
  </si>
  <si>
    <t>Financed Emissions</t>
  </si>
  <si>
    <t>Absolute gross financed emissions, disaggregated by (1) Scope 1, (2) Scope 2 and (3) Scope 3</t>
  </si>
  <si>
    <r>
      <t>Metric tons (t)CO</t>
    </r>
    <r>
      <rPr>
        <vertAlign val="subscript"/>
        <sz val="9"/>
        <color theme="1"/>
        <rFont val="Arial"/>
        <family val="2"/>
      </rPr>
      <t>2</t>
    </r>
    <r>
      <rPr>
        <sz val="9"/>
        <color theme="1"/>
        <rFont val="Arial"/>
        <family val="2"/>
      </rPr>
      <t>-e</t>
    </r>
  </si>
  <si>
    <t>FN-CB-410b.1</t>
  </si>
  <si>
    <t>Gross exposure for each industry by asset class</t>
  </si>
  <si>
    <t>Reporting currency</t>
  </si>
  <si>
    <t>FN-CB-410b.2</t>
  </si>
  <si>
    <t xml:space="preserve">Percentage of gross exposure included in the financed emissions calculation </t>
  </si>
  <si>
    <t>Percentage (%)</t>
  </si>
  <si>
    <t>FN-CB-410b.3</t>
  </si>
  <si>
    <t>Description of the methodology used to calculate financed emissions</t>
  </si>
  <si>
    <t>FN-CB-410b.4</t>
  </si>
  <si>
    <t>Business Ethics</t>
  </si>
  <si>
    <t>Total amount of monetary losses as a result of legal proceedings associated with fraud, insider trading, anti-trust, anti-competitive behavior, market manipulation, malpractice, or other related financial industry laws or regulations</t>
  </si>
  <si>
    <t>Reporting Currency</t>
  </si>
  <si>
    <t>FN-CB-510a.1</t>
  </si>
  <si>
    <t>See our 2023 Annual Report: Significant developments, litigation and regulatory proceedings</t>
  </si>
  <si>
    <t>Description of whistleblower policies and procedures</t>
  </si>
  <si>
    <t>FN-CB-510a.2</t>
  </si>
  <si>
    <t xml:space="preserve">See our Whistleblower policy, known as the Westpac Group Speaking Up Policy; 2023 Sustainability Index and Datasheet – tab Employees (Whistleblower reporting table). </t>
  </si>
  <si>
    <t>Systemic Risk Management</t>
  </si>
  <si>
    <t>Global Systemically Important Bank (G-SIB) score, by category</t>
  </si>
  <si>
    <t>Basis points (bps)</t>
  </si>
  <si>
    <t>FN-CB-550a.1</t>
  </si>
  <si>
    <t xml:space="preserve">Westpac has not been designated a Globally Systemically important Bank by the Basel Committee on Banking Supervision/FSB. However, we provide the G-SIB indicators on our website as required by the Australian Prudential Regulation Authority (APRA).  </t>
  </si>
  <si>
    <t>Description of approach to incorporation of results of mandatory and voluntary stress tests into capital adequacy planning, long-term corporate strategy, and other business activities</t>
  </si>
  <si>
    <t>FN-CB-550a.2</t>
  </si>
  <si>
    <t>ACTIVITY METRIC</t>
  </si>
  <si>
    <t>n/a</t>
  </si>
  <si>
    <t>(1) Number and (2) value of checking and savings accounts by segment: (a) personal and (b) small business</t>
  </si>
  <si>
    <t>FN-CB-000.A</t>
  </si>
  <si>
    <t xml:space="preserve">See our 2023 Annual Report and 2023 Investor Discussion Pack which provides details of our deposit accounts by deposit type while our divisional results provide deposit balances by segment. This break-up is not by checking and savings accounts as this is predominantly a US construct. We do not separately disclose the number of deposit accounts held. </t>
  </si>
  <si>
    <t>(1) Number and (2) value of loans by segment: (a) personal, (b) small business, and (c) corporate</t>
  </si>
  <si>
    <t>FN-CB-000.B</t>
  </si>
  <si>
    <t>MORTGAGE FINANCE</t>
  </si>
  <si>
    <t>Lending Practices</t>
  </si>
  <si>
    <t>(1) Number and (2) value of residential  mortgages of the following types: (a) Hybrid  or Option Adjustable-rate Mortgages (ARM), (b) Prepayment Penalty, (c) Higher Rate, (d) Total, by FICO scores above or below 660</t>
  </si>
  <si>
    <t>FN-MF-270a.1</t>
  </si>
  <si>
    <t xml:space="preserve">See our 2023 Investor Discussion Pack for details of the value of residential mortgages by the categories of investor and owner occupied lending. The SASB classification of hybrid, ARM, prepayment penalty and FICO scores are not relevant from an Australian and New Zealand perspective. </t>
  </si>
  <si>
    <t>(1) Number and (2) value of (a) residential mortgage modifications, (b) foreclosures, and (c) short sales or deeds in lieu of foreclosure, by FICO scores above and below 660</t>
  </si>
  <si>
    <t>FN-MF-270a.2</t>
  </si>
  <si>
    <t xml:space="preserve">See our 2023 Full Year Financial Results: Credit Quality, Portfolio Segments and Delinquencies.
The SASB classification by FICO scores are not relevant from an Australian and New Zealand perspective. </t>
  </si>
  <si>
    <t>Total amount of monetary losses as a result of legal proceedings associated with communications to customers or remuneration of loan originators</t>
  </si>
  <si>
    <t>FN-MF-270a.3</t>
  </si>
  <si>
    <t>Description of remuneration structure of loan originators</t>
  </si>
  <si>
    <t>FN-MF-270a.4</t>
  </si>
  <si>
    <t>Our loan originators do not receive commissions or fees for the sale of products or services. As employees they receive a salary and other benefits which may involve a bonus to recognise performance for the year against agreed business objectives. These objectives may relate to business outcomes, customer service, people management, special tasks and managing risk effectively. See our Financial Services guide 2023 for further information. One smaller business at Westpac is RAMS, a wholly owned mortgage originator, that is operated as a franchise business. Each franchise is compensated for home loans written based on a fixed percentage for upfront and trail commissions. Our third-party broker introduced business operates on the same compensation basis at RAMS.</t>
  </si>
  <si>
    <t>Discriminatory
Lending</t>
  </si>
  <si>
    <t>(1) Number, (2) value, and (3) weighted average Loan-to-Value (LTV) ratio of mortgages issued to (a) minority and (b) all other borrowers, by FICO scores above and below 660</t>
  </si>
  <si>
    <t>Number, Reporting currency, Percentage (%)</t>
  </si>
  <si>
    <t>FN-MF-270b.1</t>
  </si>
  <si>
    <t>We disclose details of LVR bands in our 2023 Investor Discussion Pack. The SASB classification of borrower minority and FICO scores are not relevant to Australia and New Zealand.</t>
  </si>
  <si>
    <t>Total amount of monetary losses as a result of legal proceedings associated with discriminatory mortgage lending</t>
  </si>
  <si>
    <t>FN-MF-270b.2</t>
  </si>
  <si>
    <t>Description of policies and procedures for ensuring non-discriminatory mortgage origination</t>
  </si>
  <si>
    <t>FN-MF-270b.3</t>
  </si>
  <si>
    <t xml:space="preserve">Refer to our Website: Operating principles and policies. Westpac also maintains a Principles for Responsible Lending (available on our website) that has 7 principles we apply, including to mortgages. These include inquiring about a customer’s financial situation, taking steps to verify a customer’s financial position (including checking third party sources), only offering suitable products, and marketing our products responsibly.  </t>
  </si>
  <si>
    <t>Environmental Risk to Mortgaged Properties</t>
  </si>
  <si>
    <t>(1) Number and (2) value of mortgage loans in 100-year flood zones</t>
  </si>
  <si>
    <t>FN-MF-450a.1</t>
  </si>
  <si>
    <t xml:space="preserve">Our physical risk analysis in our 2023 Climate Report shows the proportion of property that may be subject to climate risks. </t>
  </si>
  <si>
    <t>(1) Total expected loss and (2) Loss Given Default (LGD) attributable to mortgage loan default and delinquency because of weather-related natural catastrophes, by geographic region</t>
  </si>
  <si>
    <t>Reporting currency, Percentage (%)</t>
  </si>
  <si>
    <t>FN-MF-450a.2</t>
  </si>
  <si>
    <t>See our 2023 Sustainability Index and Datasheet: tab Lending (Australian locations that may experience higher physical risk by 2050 table). Expected losses for mortgages are determined on a portfolio basis. When major weather-related natural catastrophes occur we assess potential losses and may put in place a weather-related credit provision overlay. This overlay is typically assessed based on losses in prior events. At 31 March 2023, we held overlay provisions of $131 million. See 2023 Annual Report for details.</t>
  </si>
  <si>
    <t>Description of how climate change and other environmental risks are incorporated into mortgage origination and underwriting</t>
  </si>
  <si>
    <t>FN-MF-450a.3</t>
  </si>
  <si>
    <t>(1) Number and (2) value of mortgages originated by category: (a) residential and (b) commercial</t>
  </si>
  <si>
    <t>FN-MF-000.A</t>
  </si>
  <si>
    <t xml:space="preserve">See our 2023 Investor Discussion Pack – under Australian Mortgage Portfolio for details of the value of mortgages originated, including by the categories owner-occupied and investor loans. This categorisation is similar to the US construct of residential and commercial mortgages. For larger commercial properties these are separately disclosed in our commercial lending portfolio. We do not disclose the number of new mortgages originated. </t>
  </si>
  <si>
    <t>(1) Number and (2) value of mortgages purchased by category: (a) residential and (b) commercial</t>
  </si>
  <si>
    <t>FN-MF-000.B</t>
  </si>
  <si>
    <t>Westpac does not routinely purchase residential or commercial mortgages, unless related to the purchase of a business. Accordingly, this metric is not applicable to us.</t>
  </si>
  <si>
    <t>CONSUMER FINANCE</t>
  </si>
  <si>
    <t>Customer Privacy</t>
  </si>
  <si>
    <t>Number of account holders whose information is used for secondary purposes</t>
  </si>
  <si>
    <t>FN-CF-220a.1</t>
  </si>
  <si>
    <t>As appropriate, we may consider enhancing our disclosures for this topic in coming years.</t>
  </si>
  <si>
    <t>Total amount of monetary losses as a result of legal proceedings associated with customer privacy</t>
  </si>
  <si>
    <t>FN-CF-220a.2</t>
  </si>
  <si>
    <t>FN-CF-230a.1</t>
  </si>
  <si>
    <t>Card-related fraud losses from (1) card-not present fraud and (2) card-present and other fraud</t>
  </si>
  <si>
    <t>FN-CF-230a.2</t>
  </si>
  <si>
    <t>We monitor losses due to fraud, however we do not publicly disclose this information.</t>
  </si>
  <si>
    <t>FN-CF-230a.3</t>
  </si>
  <si>
    <t>Selling Practices</t>
  </si>
  <si>
    <t>Percentage of total remuneration for covered employees that is variable and linked to the amount of products and services sold</t>
  </si>
  <si>
    <t>FN-CF-270a.1</t>
  </si>
  <si>
    <t>Approval rate for (1) credit and (2) pre-paid products for applicants with FICO scores above and below 660</t>
  </si>
  <si>
    <t>FN-CF-270a.2</t>
  </si>
  <si>
    <t>These SASB measures are not relevant to Australia and New Zealand.</t>
  </si>
  <si>
    <t>(1) Average fees from add-on products, (2) average APR, (3) average age of accounts, (4) average number of trade lines, and (5) average annual fees for pre-paid products, for customers with FICO scores above and below 660</t>
  </si>
  <si>
    <t>Reporting currency, Percentage (%), Months, Number, Reporting currency</t>
  </si>
  <si>
    <t>FN-CF-270a.3</t>
  </si>
  <si>
    <t>(1) Number of complaints filed with the Consumer Financial Protection Bureau (CFPB), (2) percentage with monetary or nonmonetary relief, (3) percentage disputed by consumer, (4) percentage that resulted in investigation by the CFPB</t>
  </si>
  <si>
    <t>FN-CF-270a.4</t>
  </si>
  <si>
    <t>See our 2023 Sustainability Index and Datasheet: tab Customers (Customer Complaints tables). We have reported these measures in the context of Australia and New Zealand.</t>
  </si>
  <si>
    <t>Total amount of monetary losses as a result of legal proceedings associated with selling and servicing of products</t>
  </si>
  <si>
    <t>FN-CF-270a.5</t>
  </si>
  <si>
    <t>See our 2023 Annual Report: Notes to the Financial Statements: Provisions, contingent liabilities, contingent assets and credit commitments.</t>
  </si>
  <si>
    <t>Number of unique consumers with an active (1) credit card account and (2) pre-paid debit card account</t>
  </si>
  <si>
    <t>FN-CF-000.A</t>
  </si>
  <si>
    <t>Number of (1) credit card accounts and (2) pre-paid debit card accounts</t>
  </si>
  <si>
    <t>FN-CF-000.B</t>
  </si>
  <si>
    <t>See our 2023 Sustainability Index and Datasheet: tab Customers (Number of Customers and Accounts table).</t>
  </si>
  <si>
    <t>TASK FORCE ON CLIMATE-RELATED FINANCIAL DISCLOSURES (TCFD) INDEX</t>
  </si>
  <si>
    <t>RECOMMENDED DISCLOSURE</t>
  </si>
  <si>
    <t>GUIDANCE FOR ALL SECTORS</t>
  </si>
  <si>
    <t>SUPPLEMENTAL GUIDANCE FOR BANKS</t>
  </si>
  <si>
    <t>GOVERNANCE: Disclose the company’s governance around climate-related risks and opportunities.</t>
  </si>
  <si>
    <t>a) Describe the board’s oversight of climate-related risks and opportunities.</t>
  </si>
  <si>
    <t>In describing the board’s oversight of climate-related issues, organizations should consider including a discussion of the following:
• processes and frequency by which the board and/or board committees (e.g., audit, risk, or other committees) are informed about climate-related issues;
• whether the board and/or board committees consider climate-related issues when reviewing and guiding strategy, major plans of action, risk management policies, annual budgets, and business plans as well as setting the organization’s performance objectives, monitoring implementation and performance, and overseeing major capital expenditures, acquisitions, and divestitures; and
• how the board monitors and oversees progress against goals and targets for addressing climate-related issues.</t>
  </si>
  <si>
    <t>None</t>
  </si>
  <si>
    <t>b) Describe management’s role in assessing and managing climate-related risks and opportunities.</t>
  </si>
  <si>
    <t>In describing management’s role related to the assessment and management of climate-related issues, organizations should consider including the following information:
• whether the organization has assigned climate-related responsibilities to management-level positions or committees; and, if so, whether such management positions or committees report to the board or a committee of the board and whether those responsibilities include assessing and/or managing climate-related issues;
• a description of the associated organizational structure(s);
• processes by which management is informed about climate-related issues; and
• how management (through specific positions and/or management committees) monitors climate-related issues.</t>
  </si>
  <si>
    <t xml:space="preserve">STRATEGY: Disclose the actual and potential impacts of climate-related risks and opportunities on the company’s businesses, strategy, and financial planning where such information is material. </t>
  </si>
  <si>
    <t>a) Describe the climate-related risks and opportunities the organization has identified over the short, medium, and long term.</t>
  </si>
  <si>
    <t xml:space="preserve">• a description of what they consider to be the relevant short-, medium-, and long-term time horizons, taking into consideration the useful life of the organization’s assets or infrastructure and the fact that climate-related issues often manifest themselves over the medium and longer terms;
• a description of the specific climate-related issues potentially arising in each time horizon (short, medium, and long term) that could have a material financial impact on the organization; and
• a description of the process(es) used to determine which risks and opportunities could have a material financial impact on the organization.
Organizations should consider providing a description of their risks and opportunities by sector and/or geography, as appropriate.
</t>
  </si>
  <si>
    <t>Banks should describe significant concentrations of credit exposure to carbon-related assets. Additionally, banks should consider disclosing their climate-related risks (transition and physical) in their lending and other financial intermediary business activities.</t>
  </si>
  <si>
    <t>b) Describe the impact of climate-related risks and opportunities on the organization’s businesses, strategy, and financial planning.</t>
  </si>
  <si>
    <t xml:space="preserve">Building on recommended disclosure (a), organizations should discuss how identified climate-related issues have affected their businesses, strategy, and financial planning. 
Organizations should consider including the impact on their businesses, strategy, and financial planning in the following areas: 
• Products and services
• Supply chain and/or value chain
• Adaptation and mitigation activities
• Investment in research and development
• Operations (including types of operations and location of facilities)
• Acquisitions or divestments
• Access to capital
Organizations should describe how climate-related issues serve as an input to their financial planning process, the time period(s) used, and how these risks and opportunities are prioritized. Organizations’ disclosures should reflect a holistic picture of the interdependencies among the factors that affect their ability to create value over time. 
Organizations should describe the impact of climate-related issues on their financial performance (e.g., revenues, costs) and financial position (e.g., assets, liabilities). If climate-related scenarios were used to inform the organization’s strategy and financial planning, such scenarios should be described.
Organizations that have made GHG emissions reduction commitments, operate in jurisdictions that have made such commitments, or have agreed to meet investor expectations regarding GHG emissions reductions should describe their plans for transitioning to a low-carbon economy, which could include GHG emissions targets and specific activities intended to reduce GHG emissions in their operations and value chain or to otherwise support the transition. 
</t>
  </si>
  <si>
    <t>c) Describe the resilience of the organization’s strategy, taking into consideration different climate-related scenarios, including a 2°C or lower scenario.</t>
  </si>
  <si>
    <t xml:space="preserve">Organizations should describe how resilient their strategies are to climate-related risks and opportunities, taking into consideration a transition to a low-carbon economy consistent with a 2°C or lower scenario and, where relevant to the organization, scenarios consistent with increased physical climate-related risks.
Organizations should consider discussing:
• where they believe their strategies may be affected by climate-related risks and opportunities; 
• how their strategies might change to address such potential risks and opportunities;
• the potential impact of climate-related issues on financial performance (e.g., revenues, costs) and financial position (e.g., assets, liabilities); and
• the climate-related scenarios and associated time horizon(s) considered. </t>
  </si>
  <si>
    <t xml:space="preserve">RISK MANAGEMENT: Disclose how the company identifies, assesses, and manages climate-related risks. </t>
  </si>
  <si>
    <t>a) Describe the organization’s processes for identifying and assessing climate-related risks.</t>
  </si>
  <si>
    <t xml:space="preserve">Organizations should describe their risk management processes for identifying and assessing climate-related risks. An important aspect of this description is how organizations determine the relative significance of climate-related risks in relation to other risks.
Organizations should describe whether they consider existing and emerging regulatory requirements related to climate change (e.g. limits on emissions) as well as other relevant factors considered.
 Organizations should also consider disclosing the following:
• processes for assessing the potential size and scope of identified climate-related risks and
• definitions of risk terminology used or references to existing risk classification frameworks used. 
</t>
  </si>
  <si>
    <t>Banks should consider characterizing their climate-related risks in the context of traditional banking industry risk categories such as credit risk, market risk, liquidity risk, and operational risk.
Banks should also consider describing any risk classification frameworks used (e.g., the Enhanced Disclosure Task Force’s framework for defining “Top and Emerging Risks”).</t>
  </si>
  <si>
    <t>b) Describe the organization’s processes for managing climate-related risks.</t>
  </si>
  <si>
    <t xml:space="preserve">Organizations should describe their processes for managing climate-related risks, including how they make decisions to mitigate, transfer, accept, or control those risks. In addition, organizations should describe their processes for prioritizing climate-related risks, including how materiality determinations are made within their organizations. </t>
  </si>
  <si>
    <t>c) Describe how processes for identifying, assessing, and managing climate-related risks are integrated into the organization’s overall risk management.</t>
  </si>
  <si>
    <t xml:space="preserve">Organizations should describe how their processes for identifying, assessing, and managing climate-related risks are integrated into their overall risk management. </t>
  </si>
  <si>
    <t>METRICS AND TARGETS: Disclose the metrics and targets used to assess and manage relevant climate-related risks and opportunities where such information is material.</t>
  </si>
  <si>
    <t>a) Disclose the metrics used by the organization to assess climate-related risks and opportunities in line with its strategy and risk management process.</t>
  </si>
  <si>
    <t xml:space="preserve">Organizations should provide the key metrics used to measure and manage climate-related risks and opportunities, as well as metrics consistent with the cross-industry, climate-related metric categories.
Organizations should consider including metrics on climate-related risks associated with water, energy, land use, and waste management where relevant and applicable.
Where climate-related issues are material, organizations should consider describing whether and how related performance metrics are incorporated into remuneration policies.
Where relevant, organizations should provide their internal carbon prices as well as climate-related opportunity metrics such as revenue from products and services designed for a low-carbon economy. 
Metrics should be provided for historical periods to allow for trend analysis.
Where appropriate, organizations should consider providing forward-looking metrics for the cross-industry, climate-related metric categories, consistent with their business or strategic planning time horizons. In addition, where not apparent, organizations should provide a description of the methodologies used to calculate or estimate climate-related metrics. </t>
  </si>
  <si>
    <t>Banks should provide the metrics used to assess the impact of (transition and physical) climate-related risks on their lending and other financial intermediary business activities in the short, medium, and long term. Metrics provided may relate to credit exposure, equity and debt holdings, or trading positions, broken down by:
‒ Industry
‒ Geography
‒ Credit quality (e.g., investment grade or non-investment grade, internal rating
system)
‒ Average tenor
Banks should also provide the amount and percentage of carbon-related assets relative to total assets as well as the amount of lending and other financing connected with climate-related opportunities.</t>
  </si>
  <si>
    <t>b) Disclose Scope 1, Scope 2, and, if appropriate, Scope 3 greenhouse gas (GHG) emissions, and the related risks.</t>
  </si>
  <si>
    <t>Organizations should provide their Scope 1 and Scope 2 GHG emissions independent of a materiality assessment, and, if appropriate, Scope 3 GHG emissions and the related risks. All organizations should consider disclosing Scope 3 GHG emissions.
GHG emissions should be calculated in line with the GHG Protocol methodology to allow for aggregation and comparability across organizations and jurisdictions. As appropriate, organizations should consider providing related, generally accepted industry-specific GHG efficiency ratios.
GHG emissions and associated metrics should be provided for historical periods to allow for trend analysis. In addition, where not apparent, organizations should provide a description of the methodologies used to calculate or estimate the metrics.</t>
  </si>
  <si>
    <t>c) Describe the targets used by the organization to manage climate-related risks and opportunities and performance against targets.</t>
  </si>
  <si>
    <t xml:space="preserve">Organizations should describe their key climate-related targets such as those related to GHG emissions, water usage, energy usage, etc., and in line with anticipated regulatory requirements or market constraints or other goals. Other goals may include efficiency or financial goals, financial loss tolerances, avoided GHG emissions through the entire product life cycle, or net revenue goals for products and services designed for a low-carbon economy. 
In describing their targets, organizations should consider including the following:
• whether the target is absolute or intensity based;
• time frames over which the target applies;
• base year from which progress is measured; and
• key performance indicators used to assess progress against targets.
Organizations disclosing medium-term or long-term targets should also disclose associated interim targets in aggregate or by business line, where available.
Where not apparent, organizations should provide a description of the methodologies used to calculate targets and measures. </t>
  </si>
  <si>
    <t>TCFD CROSS-INDUSTRY, CLIMATE-RELATED METRIC CATEGORIES AND EXAMPLE METRICS</t>
  </si>
  <si>
    <t>METRIC CATEGORIES</t>
  </si>
  <si>
    <t>CROSS-INDUSTRY METRICS</t>
  </si>
  <si>
    <r>
      <rPr>
        <b/>
        <sz val="9"/>
        <rFont val="Arial"/>
        <family val="2"/>
      </rPr>
      <t>GHG Emissions</t>
    </r>
    <r>
      <rPr>
        <sz val="9"/>
        <rFont val="Arial"/>
        <family val="2"/>
      </rPr>
      <t xml:space="preserve">
Absolute Scope 1, Scope 2, and Scope 3;
emissions intensity</t>
    </r>
  </si>
  <si>
    <r>
      <t>MtCO</t>
    </r>
    <r>
      <rPr>
        <vertAlign val="subscript"/>
        <sz val="9"/>
        <rFont val="Arial"/>
        <family val="2"/>
      </rPr>
      <t>2-</t>
    </r>
    <r>
      <rPr>
        <sz val="9"/>
        <rFont val="Arial"/>
        <family val="2"/>
      </rPr>
      <t>e or (tCO₂-e)/employee (FTE)</t>
    </r>
  </si>
  <si>
    <r>
      <rPr>
        <b/>
        <sz val="9"/>
        <rFont val="Arial"/>
        <family val="2"/>
      </rPr>
      <t>Transition Risks</t>
    </r>
    <r>
      <rPr>
        <sz val="9"/>
        <rFont val="Arial"/>
        <family val="2"/>
      </rPr>
      <t xml:space="preserve">
Amount and extent of assets or business activities vulnerable to transition risks</t>
    </r>
  </si>
  <si>
    <t>Amount or percentage</t>
  </si>
  <si>
    <r>
      <rPr>
        <b/>
        <sz val="9"/>
        <rFont val="Arial"/>
        <family val="2"/>
      </rPr>
      <t>Physical Risks</t>
    </r>
    <r>
      <rPr>
        <sz val="9"/>
        <rFont val="Arial"/>
        <family val="2"/>
      </rPr>
      <t xml:space="preserve">
Amount and extent of assets or business activities vulnerable to physical risks</t>
    </r>
  </si>
  <si>
    <t>See our 2023 Sustainability Index and Datasheet - tab Lending (‘Australian mortgages -Potential physical risks under different climate change scenarios’ and ‘Climate scenario analysis on key portfolios’ tables)</t>
  </si>
  <si>
    <r>
      <rPr>
        <b/>
        <sz val="9"/>
        <rFont val="Arial"/>
        <family val="2"/>
      </rPr>
      <t>Climate-Related</t>
    </r>
    <r>
      <rPr>
        <sz val="9"/>
        <rFont val="Arial"/>
        <family val="2"/>
      </rPr>
      <t xml:space="preserve">
Opportunities Proportion of revenue, assets, or other business activities aligned with climate-related opportunities</t>
    </r>
  </si>
  <si>
    <r>
      <rPr>
        <b/>
        <sz val="9"/>
        <rFont val="Arial"/>
        <family val="2"/>
      </rPr>
      <t>Capital Deployment</t>
    </r>
    <r>
      <rPr>
        <sz val="9"/>
        <rFont val="Arial"/>
        <family val="2"/>
      </rPr>
      <t xml:space="preserve">
Amount of capital expenditure, financing, or investment deployed toward climate-related risks and opportunities</t>
    </r>
  </si>
  <si>
    <t xml:space="preserve">As a bank (a services business) we are not a capital intensive business and so funds deployed to climate-related risks and opportunities for our operations is not material. Through our activities we provide significant finance towards climate-related risks and opportunities. These are described in our 2023 Climate Report.  </t>
  </si>
  <si>
    <r>
      <rPr>
        <b/>
        <sz val="9"/>
        <rFont val="Arial"/>
        <family val="2"/>
      </rPr>
      <t>Internal Carbon Prices</t>
    </r>
    <r>
      <rPr>
        <sz val="9"/>
        <rFont val="Arial"/>
        <family val="2"/>
      </rPr>
      <t xml:space="preserve">
Price on each ton of GHG emissions used internally by an
organization</t>
    </r>
  </si>
  <si>
    <r>
      <t>Price in reporting currency, per MtCO</t>
    </r>
    <r>
      <rPr>
        <vertAlign val="subscript"/>
        <sz val="9"/>
        <rFont val="Arial"/>
        <family val="2"/>
      </rPr>
      <t>2-</t>
    </r>
    <r>
      <rPr>
        <sz val="9"/>
        <rFont val="Arial"/>
        <family val="2"/>
      </rPr>
      <t xml:space="preserve">e </t>
    </r>
  </si>
  <si>
    <t>Westpac does not currently place a price on the carbon it uses internally.</t>
  </si>
  <si>
    <r>
      <rPr>
        <b/>
        <sz val="9"/>
        <rFont val="Arial"/>
        <family val="2"/>
      </rPr>
      <t>Remuneration</t>
    </r>
    <r>
      <rPr>
        <sz val="9"/>
        <rFont val="Arial"/>
        <family val="2"/>
      </rPr>
      <t xml:space="preserve">
Proportion of executive management remuneration linked to climate considerations</t>
    </r>
  </si>
  <si>
    <t>Percentage, weighting, description, or amount in reporting currency</t>
  </si>
  <si>
    <t>See 2023 Annual Report: Remuneration report</t>
  </si>
  <si>
    <t>PRINCIPLES FOR RESPONSIBLE BANKING - WESTPAC SELF-ASSESSMENT</t>
  </si>
  <si>
    <t>REPORTING AND SELF-ASSESSMENT REQUIREMENTS</t>
  </si>
  <si>
    <t>HIGH LEVEL SUMMARY OF BANK'S RESPONSE</t>
  </si>
  <si>
    <t>REFERENCE(S)/LINK(S) TO BANK'S FULL
RESPONSE/ RELEVANT INFORMATION</t>
  </si>
  <si>
    <r>
      <rPr>
        <b/>
        <sz val="10"/>
        <color theme="4"/>
        <rFont val="Arial"/>
        <family val="2"/>
      </rPr>
      <t>PRINCIPLE 1: ALIGNMENT</t>
    </r>
    <r>
      <rPr>
        <b/>
        <sz val="10"/>
        <color theme="1"/>
        <rFont val="Arial"/>
        <family val="2"/>
      </rPr>
      <t xml:space="preserve">
We will align our business strategy to be consistent with and contribute to individuals’ needs and society’s goals, as expressed in the Sustainable Development Goals, the Paris Climate Agreement and relevant national and regional frameworks.</t>
    </r>
  </si>
  <si>
    <r>
      <rPr>
        <b/>
        <sz val="9"/>
        <rFont val="Arial"/>
        <family val="2"/>
      </rPr>
      <t>1.1   Business model:</t>
    </r>
    <r>
      <rPr>
        <sz val="9"/>
        <rFont val="Arial"/>
        <family val="2"/>
      </rPr>
      <t xml:space="preserve">
</t>
    </r>
    <r>
      <rPr>
        <i/>
        <sz val="9"/>
        <rFont val="Arial"/>
        <family val="2"/>
      </rPr>
      <t>Describe (high-level) your bank’s business model, including the main customer segments served, types of products and services provided, the main sectors and types of activities across the main geographies in which your bank operates or provides products and services. Please also quantify the information by disclosing e.g. the distribution of your bank’s portfolio (%) in terms of geographies, segments (i.e. by balance sheet and/or off-balance sheet) or by disclosing the number of customers and clients served.</t>
    </r>
  </si>
  <si>
    <t xml:space="preserve">See our: 
• 2023 Annual Report: About Westpac 
• FY23 Sustainability Index and Datasheet: tab Customers </t>
  </si>
  <si>
    <t>Website: Our Businesses
2023 Annual Report: About Westpac
2023 Sustainability Index and Datasheet: tab Customers</t>
  </si>
  <si>
    <r>
      <rPr>
        <b/>
        <sz val="9"/>
        <color rgb="FF000000"/>
        <rFont val="Arial"/>
        <family val="2"/>
      </rPr>
      <t xml:space="preserve">
1.2   Strategy alignment:
</t>
    </r>
    <r>
      <rPr>
        <i/>
        <sz val="9"/>
        <color rgb="FF000000"/>
        <rFont val="Arial"/>
        <family val="2"/>
      </rPr>
      <t xml:space="preserve">Does your corporate strategy identify and reflect sustainability as strategic priority/ies for your bank? 
☐ Yes
☐ No
Please describe how your bank has aligned and/or is planning to align its strategy to be consistent with the Sustainable Development Goals (SDGs), the Paris Climate Agreement, and relevant national and regional frameworks. 
</t>
    </r>
    <r>
      <rPr>
        <sz val="9"/>
        <color rgb="FF000000"/>
        <rFont val="Arial"/>
        <family val="2"/>
      </rPr>
      <t xml:space="preserve">
Does your bank also reference any of the following frameworks or sustainability regulatory reporting requirements in its strategic priorities or policies to implement these?
☐ UN Guiding Principles on Business and Human Rights 
☐ International Labour Organization fundamental conventions
☐ UN Global Compact
☐ UN Declaration on the Rights of Indigenous Peoples
☐ Any applicable regulatory reporting requirements on environmental risk assessments, e.g. on climate risk - please specify which ones: Equator Principles
☐ Any applicable regulatory reporting requirements on social risk assessments, e.g. on modern slavery - please specify which ones: Equator Principles, Australian Modern Slavery Act 2018 (Cth) and UK Modern Slavery Act 2015
☐ None of the above</t>
    </r>
  </si>
  <si>
    <t>See our: 
• 2023 Annual Report: Our strategy - Perform - Climate Change - Focus on net-zero; Our material sustainability topics; Sustainability 
• 2023 Annual Report: Corporate Governance - UN Global Compact, Equator Principles
• 2020-2023 Sustainability Strategy - contributing to the SDGs
• 2023 Climate Report - Climate Change Position Statement and Action Plan - Paris Agreement
• Human Rights Position Statement and Action Plan - UN Principles on Business and Human Rights; UN Declaration on the Rights of Indigenous Peoples
• 2022-2025 Reconciliation Action Plan - UN Declaration on the Rights of Indigenous Peoples</t>
  </si>
  <si>
    <r>
      <rPr>
        <b/>
        <sz val="10"/>
        <color theme="4"/>
        <rFont val="Arial"/>
        <family val="2"/>
      </rPr>
      <t>PRINCIPLE 2: IMPACT AND TARGET SETTING</t>
    </r>
    <r>
      <rPr>
        <b/>
        <sz val="10"/>
        <color theme="1"/>
        <rFont val="Arial"/>
        <family val="2"/>
      </rPr>
      <t xml:space="preserve">
We will continuously increase our positive impacts while reducing the negative impacts on, and managing the risks to, people and environment resulting from our activities, products and services. To this end, we will set and publish targets where we can have the most significant impacts.</t>
    </r>
  </si>
  <si>
    <r>
      <rPr>
        <b/>
        <sz val="9"/>
        <rFont val="Arial"/>
        <family val="2"/>
      </rPr>
      <t xml:space="preserve">2.1    Impact Analysis: </t>
    </r>
    <r>
      <rPr>
        <sz val="9"/>
        <rFont val="Arial"/>
        <family val="2"/>
      </rPr>
      <t xml:space="preserve">
Show that your bank has performed an impact analysis of its portfolio/s to identify its most significant impact areas and determine priority areas for target-setting. The impact analysis shall be updated regularly and fulfil the following requirements/elements (a-d) :  
</t>
    </r>
    <r>
      <rPr>
        <b/>
        <sz val="9"/>
        <rFont val="Arial"/>
        <family val="2"/>
      </rPr>
      <t>a) Scope:</t>
    </r>
    <r>
      <rPr>
        <sz val="9"/>
        <rFont val="Arial"/>
        <family val="2"/>
      </rPr>
      <t xml:space="preserve"> What is the scope of your bank’s impact analysis? Please describe which parts of the bank’s core business areas, products/services across the main geographies that the bank operates in (as described under 1.1) have been considered in the impact analysis. Please also describe which areas have not yet been included, and why.
</t>
    </r>
    <r>
      <rPr>
        <b/>
        <sz val="9"/>
        <rFont val="Arial"/>
        <family val="2"/>
      </rPr>
      <t>b) Portfolio composition:</t>
    </r>
    <r>
      <rPr>
        <sz val="9"/>
        <rFont val="Arial"/>
        <family val="2"/>
      </rPr>
      <t xml:space="preserve"> Has your bank considered the composition of its portfolio (in %) in the analysis? Please provide proportional composition of your portfolio globally and per geographical scope
i) by sectors &amp; industries  for business, corporate and investment banking portfolios (i.e. sector exposure or industry breakdown in %), and/or 
ii) by products &amp; services and by types of customers for consumer and retail banking portfolios. 
If your bank has taken another approach to determine the bank’s scale of exposure, please elaborate, to show how you have considered where the bank’s core business/major activities lie in terms of industries or sectors.
</t>
    </r>
    <r>
      <rPr>
        <b/>
        <sz val="9"/>
        <rFont val="Arial"/>
        <family val="2"/>
      </rPr>
      <t>c) Context:</t>
    </r>
    <r>
      <rPr>
        <sz val="9"/>
        <rFont val="Arial"/>
        <family val="2"/>
      </rPr>
      <t xml:space="preserve"> What are the main challenges and priorities related to sustainable development in the main countries/regions in which your bank and/or your clients operate?  Please describe how these have been considered, including what stakeholders you have engaged to help inform this element of the impact analysis. 
</t>
    </r>
    <r>
      <rPr>
        <b/>
        <sz val="9"/>
        <rFont val="Arial"/>
        <family val="2"/>
      </rPr>
      <t xml:space="preserve">d)  Performance measurement: </t>
    </r>
    <r>
      <rPr>
        <sz val="9"/>
        <rFont val="Arial"/>
        <family val="2"/>
      </rPr>
      <t xml:space="preserve">Has your bank identified which sectors &amp; industries as well as types of customers financed or invested in are causing the strongest actual positive or negative impacts? Please describe how you assessed the performance of these, using appropriate indicators related to significant impact areas that apply to your bank’s context. 
In determining priority areas for target-setting among its areas of most significant impact, you should consider the bank’s current performance levels, i.e. qualitative and/or quantitative indicators and/or proxies of the social, economic and environmental impacts resulting from the bank’s activities and provision of products and services. If you have identified climate and/or financial health&amp;inclusion as your most significant impact areas, please also refer to the applicable indicators in the Annex. 
If your bank has taken another approach to assess the intensity of impact resulting from the bank’s activities and provision of products and services, please describe this. 
</t>
    </r>
  </si>
  <si>
    <t>Please provide your bank’s conclusion/statement if it has fulfilled the requirements regarding Impact Analysis.</t>
  </si>
  <si>
    <t>We have fulfilled our Impact Analysis requirements by identifying the areas in which we have the most significant potential positive and negative impact through our Sustainability Strategy and Climate and Human Rights Action Plans, which also considers inputs from our materiality assessments. We have joined the NZBA and set interim 2030 financed emissions targets in 8 NZBA sectors in lending portfolios.</t>
  </si>
  <si>
    <r>
      <t xml:space="preserve">2.2    Target Setting 
</t>
    </r>
    <r>
      <rPr>
        <sz val="9"/>
        <rFont val="Arial"/>
        <family val="2"/>
      </rPr>
      <t xml:space="preserve">Show that your bank has set and published a minimum of two targets which address at least two different areas of most significant impact that you identified in your impact analysis. The targets  have to be Specific, Measurable (qualitative or quantitative), Achievable, Relevant and Time-bound (SMART). Please disclose the following elements of target setting (a-d), for each target separately:
</t>
    </r>
    <r>
      <rPr>
        <b/>
        <sz val="9"/>
        <rFont val="Arial"/>
        <family val="2"/>
      </rPr>
      <t xml:space="preserve">a) Alignment: </t>
    </r>
    <r>
      <rPr>
        <sz val="9"/>
        <rFont val="Arial"/>
        <family val="2"/>
      </rPr>
      <t xml:space="preserve">which international, regional or national policy frameworks to align your bank’s portfolio with  have  you identified as relevant? Show that the selected indicators and targets are linked to and drive alignment with and greater contribution to appropriate Sustainable Development Goals, the goals of the Paris Agreement, and other relevant international, national or regional frameworks. 
</t>
    </r>
    <r>
      <rPr>
        <b/>
        <sz val="9"/>
        <rFont val="Arial"/>
        <family val="2"/>
      </rPr>
      <t>b) Baseline:</t>
    </r>
    <r>
      <rPr>
        <sz val="9"/>
        <rFont val="Arial"/>
        <family val="2"/>
      </rPr>
      <t xml:space="preserve"> Have you determined a baseline for selected indicators and assessed the current level of alignment? Please disclose the indicators used as well as the year of the baseline. You can build upon the performance measurement undertaken in 2.1 to determine the baseline for your target.
A package of indicators has been developed for climate change mitigation and financial health &amp; inclusion to guide and support banks in their target setting and implementation journey. The overview of indicators can be found in the Annex of this template. If your bank has prioritized climate mitigation and/or financial health &amp; inclusion as (one of) your most significant impact areas, it is strongly recommended to report on the indicators in the Annex, using an overview table including the impact area, all relevant indicators and the corresponding indicator codes. In case you have identified other and/or additional indicators as relevant to determine the baseline and assess the level of alignment towards impact driven targets, please disclose these.
</t>
    </r>
    <r>
      <rPr>
        <b/>
        <sz val="9"/>
        <rFont val="Arial"/>
        <family val="2"/>
      </rPr>
      <t>c) SMART targets</t>
    </r>
    <r>
      <rPr>
        <sz val="9"/>
        <rFont val="Arial"/>
        <family val="2"/>
      </rPr>
      <t xml:space="preserve"> (incl. key performance indicators (KPIs) ): Please disclose the targets for your first and your second area of most significant impact, if already in place (as well as further impact areas, if in place). Which KPIs are you using to monitor progress towards reaching the target? Please disclose.
</t>
    </r>
    <r>
      <rPr>
        <b/>
        <sz val="9"/>
        <rFont val="Arial"/>
        <family val="2"/>
      </rPr>
      <t>d) Action plan:</t>
    </r>
    <r>
      <rPr>
        <sz val="9"/>
        <rFont val="Arial"/>
        <family val="2"/>
      </rPr>
      <t xml:space="preserve"> which actions including milestones have you defined to meet the set targets? Please describe. Please also show that your bank has analysed and acknowledged significant (potential) indirect impacts of the set targets within the impact area or on other impact areas and that it has set out relevant actions to avoid, mitigate, or compensate potential negative impacts.</t>
    </r>
  </si>
  <si>
    <t>Please provide your bank’s conclusion/statement if it has fulfilled the requirements regarding Target Setting.</t>
  </si>
  <si>
    <t>We have fulfilled our Target Setting requirements through the measures set out in our Sustainability Strategy and 2023 Climate Report, and 2022-2025 Reconciliation Action Plan.</t>
  </si>
  <si>
    <r>
      <rPr>
        <b/>
        <sz val="9"/>
        <rFont val="Arial"/>
        <family val="2"/>
      </rPr>
      <t xml:space="preserve">2.3    Target implementation and monitoring </t>
    </r>
    <r>
      <rPr>
        <sz val="9"/>
        <rFont val="Arial"/>
        <family val="2"/>
      </rPr>
      <t xml:space="preserve">
For each target separately:
Show that your bank has implemented the actions it had previously defined to meet the set target. 
Report on your bank’s progress since the last report towards achieving each of the set targets and the impact your progress resulted in, using the indicators and KPIs to monitor progress you have defined under 2.2.
Or, in case of changes to implementation plans (relevant for 2nd and subsequent reports only): describe the potential changes (changes to priority impact areas, changes to indicators, acceleration/review of targets, introduction of new milestones or revisions of action plans) and explain why those changes have become necessary.</t>
    </r>
  </si>
  <si>
    <t>Please provide your bank’s conclusion/statement if it has fulfilled the requirements regarding Plans for Target Implementation and Monitoring.</t>
  </si>
  <si>
    <t>We have fulfilled our Progress on Implementing and Monitoring Targets requirements by disclosing our implementation in the last half year and annual external reporting.</t>
  </si>
  <si>
    <r>
      <rPr>
        <b/>
        <sz val="10"/>
        <color theme="4"/>
        <rFont val="Arial"/>
        <family val="2"/>
      </rPr>
      <t>PRINCIPLE 3: CLIENTS AND CUSTOMERS</t>
    </r>
    <r>
      <rPr>
        <b/>
        <sz val="10"/>
        <color theme="1"/>
        <rFont val="Arial"/>
        <family val="2"/>
      </rPr>
      <t xml:space="preserve">
We will work responsibly with our clients and our customers to encourage sustainable practices and enable economic activities that create shared prosperity for current and future generations.</t>
    </r>
  </si>
  <si>
    <r>
      <rPr>
        <b/>
        <sz val="9"/>
        <color rgb="FF000000"/>
        <rFont val="Arial"/>
        <family val="2"/>
      </rPr>
      <t xml:space="preserve">3.1 Client engagement
</t>
    </r>
    <r>
      <rPr>
        <i/>
        <sz val="9"/>
        <color rgb="FF000000"/>
        <rFont val="Arial"/>
        <family val="2"/>
      </rPr>
      <t>Does your bank have a policy or engagement process with clients and customers in place to encourage sustainable practices? 
☐ Yes	☐ In progress		☐ No
Does your bank have a policy for sectors in which you have identified the highest (potential) negative impacts? 
☐ Yes	☐ In progress		☐ No
Describe how your bank has worked with and/or is planning to work with its clients and customers to encourage sustainable practices and enable sustainable economic activities ). It should include information on relevant policies, actions planned/implemented to support clients’ transition, selected indicators on client engagement and, where possible, the impacts achieved.</t>
    </r>
  </si>
  <si>
    <t>Our Code of Conduct and wider operating principles, policies, frameworks and position statements set out how we aim to conduct ourselves with our customers. 
This includes:
• Climate Position Statement and Action Plan
• Human Rights Position Statement and Action Plan 
• 2022 to 2025 Reconciliation Action Plan 
• Access and Inclusion Action Plan 
• Responsible Sourcing Code of Conduct 
• Responding to customers in need of extra care
• Sustainability Risk Management Framework
• Sustainable lending and investment policies and position statements</t>
  </si>
  <si>
    <r>
      <rPr>
        <b/>
        <sz val="9"/>
        <color rgb="FF000000"/>
        <rFont val="Arial"/>
        <family val="2"/>
      </rPr>
      <t xml:space="preserve">3.2  Business opportunities
</t>
    </r>
    <r>
      <rPr>
        <sz val="9"/>
        <color rgb="FF000000"/>
        <rFont val="Arial"/>
        <family val="2"/>
      </rPr>
      <t xml:space="preserve"> </t>
    </r>
    <r>
      <rPr>
        <i/>
        <sz val="9"/>
        <color rgb="FF000000"/>
        <rFont val="Arial"/>
        <family val="2"/>
      </rPr>
      <t>Describe what strategic business opportunities in relation to the increase of positive and the reduction of negative impacts your bank has identified and/or how you have worked on these in the reporting period. Provide information on existing products and services , information on sustainable products developed in terms of value (USD or local currency) and/or as a % of your portfolio, and which SDGs or impact areas you are striving to make a positive impact on (e.g. green mortgages – climate, social bonds – financial inclusion, etc.).</t>
    </r>
  </si>
  <si>
    <r>
      <rPr>
        <b/>
        <sz val="10"/>
        <color theme="4"/>
        <rFont val="Arial"/>
        <family val="2"/>
      </rPr>
      <t>PRINCIPLE 4: STAKEHOLDERS</t>
    </r>
    <r>
      <rPr>
        <b/>
        <sz val="10"/>
        <color theme="1"/>
        <rFont val="Arial"/>
        <family val="2"/>
      </rPr>
      <t xml:space="preserve">
We will proactively and responsibly consult, engage and partner with relevant stakeholders to achieve society’s goals.</t>
    </r>
  </si>
  <si>
    <r>
      <rPr>
        <b/>
        <sz val="9"/>
        <rFont val="Arial"/>
        <family val="2"/>
      </rPr>
      <t xml:space="preserve">4.1  Stakeholder identification and consultation </t>
    </r>
    <r>
      <rPr>
        <sz val="9"/>
        <rFont val="Arial"/>
        <family val="2"/>
      </rPr>
      <t xml:space="preserve">
</t>
    </r>
    <r>
      <rPr>
        <i/>
        <sz val="9"/>
        <color theme="1"/>
        <rFont val="Arial"/>
        <family val="2"/>
      </rPr>
      <t>Does your bank have a process to identify and regularly consult, engage, collaborate and partner with stakeholders (or stakeholder groups ) you have identified as relevant in relation to the impact analysis and target setting process? 
☐ Yes		☐ In progress		☐ No
Please describe which stakeholders (or groups/types of stakeholders) you have identified, consulted, engaged, collaborated or partnered with for the purpose of implementing the Principles and improving your bank’s impacts. This should include a high-level overview of how your bank has identified relevant stakeholders, what issues were addressed/results achieved and how they fed into the action planning process.</t>
    </r>
  </si>
  <si>
    <t>See our website: Listening to Stakeholders
See our 2023 Annual Report: Our material sustainability topics; Sustainability governance and risk management - Additional specialist committees with external members
See our Human Rights Position Statement and Action Plan: Engaging stakeholders</t>
  </si>
  <si>
    <r>
      <rPr>
        <b/>
        <sz val="10"/>
        <color theme="4"/>
        <rFont val="Arial"/>
        <family val="2"/>
      </rPr>
      <t>PRINCIPLE 5: GOVERNANCE AND CULTURE</t>
    </r>
    <r>
      <rPr>
        <b/>
        <sz val="10"/>
        <color theme="1"/>
        <rFont val="Arial"/>
        <family val="2"/>
      </rPr>
      <t xml:space="preserve">
We will implement our commitment to these Principles through effective governance and a culture of responsible banking</t>
    </r>
  </si>
  <si>
    <r>
      <rPr>
        <sz val="9"/>
        <color rgb="FF000000"/>
        <rFont val="Arial"/>
        <family val="2"/>
      </rPr>
      <t xml:space="preserve">
</t>
    </r>
    <r>
      <rPr>
        <b/>
        <sz val="9"/>
        <color rgb="FF000000"/>
        <rFont val="Arial"/>
        <family val="2"/>
      </rPr>
      <t xml:space="preserve">5.1  Governance Structure for Implementation of the Principles
</t>
    </r>
    <r>
      <rPr>
        <i/>
        <sz val="9"/>
        <color rgb="FF000000"/>
        <rFont val="Arial"/>
        <family val="2"/>
      </rPr>
      <t>Does your bank have a governance system in place that incorporates the PRB? 
☐ Yes	☐ In progress		☐ No
Please describe the relevant governance structures, policies and procedures your bank has in place/is planning to put in place to manage significant positive and negative (potential) impacts and support the effective implementation of the Principles. This includes information about 
•	which committee has responsibility over the sustainability strategy as well as targets approval and monitoring (including information about the highest level of governance the PRB is subjected to),
•	details about the chair of the committee and the process and frequency for the board having oversight of PRB implementation (including remedial action in the event of targets or milestones not being achieved or unexpected negative impacts being detected), as well as 
•	remuneration practices linked to sustainability targets.</t>
    </r>
  </si>
  <si>
    <t xml:space="preserve">Website: Sustainability Management Framework 
2023 Annual Report: Sustainability governance and risk management
2023 Annual Report: Remuneration Report
</t>
  </si>
  <si>
    <r>
      <rPr>
        <b/>
        <sz val="9"/>
        <rFont val="Arial"/>
        <family val="2"/>
      </rPr>
      <t>5.2   Promoting a culture of responsible banking:</t>
    </r>
    <r>
      <rPr>
        <sz val="9"/>
        <rFont val="Arial"/>
        <family val="2"/>
      </rPr>
      <t xml:space="preserve">
Describe the initiatives and measures of your bank to foster a culture of responsible banking among its employees (e.g., capacity building, e-learning, sustainability trainings for client-facing roles, inclusion in remuneration structures and performance management and leadership communication, amongst others).  </t>
    </r>
  </si>
  <si>
    <r>
      <rPr>
        <b/>
        <sz val="9"/>
        <rFont val="Arial"/>
        <family val="2"/>
      </rPr>
      <t>5.3   Policies and due diligence processes</t>
    </r>
    <r>
      <rPr>
        <sz val="9"/>
        <rFont val="Arial"/>
        <family val="2"/>
      </rPr>
      <t xml:space="preserve">
Does your bank have policies in place that address environmental and social risks within your portfolio?  Please describe.
Please describe what due diligence processes your bank has installed to identify and manage environmental and social risks associated with your portfolio. This can include aspects such as identification of significant/salient risks, environmental and social risks mitigation and definition of action plans, monitoring and reporting on risks and any existing grievance mechanism, as well as the governance structures you have in place to oversee these risks.</t>
    </r>
  </si>
  <si>
    <t>See our 2023 Annual Report - Sustainability governance and risk management</t>
  </si>
  <si>
    <t>Please provide your bank’s conclusion/ statement if it has fulfilled the requirements regarding Governance Structure for Implementation of the Principles.</t>
  </si>
  <si>
    <t>We have fulfilled our Governance Structure requirements through the role of our ESG and Reputation Committee which oversees implementation of our Sustainability Strategy and ESG agenda.</t>
  </si>
  <si>
    <r>
      <rPr>
        <b/>
        <sz val="10"/>
        <color theme="4"/>
        <rFont val="Arial"/>
        <family val="2"/>
      </rPr>
      <t>PRINCIPLE 6: TRANSPARENCY AND ACCOUNTABILITY</t>
    </r>
    <r>
      <rPr>
        <b/>
        <sz val="10"/>
        <color theme="1"/>
        <rFont val="Arial"/>
        <family val="2"/>
      </rPr>
      <t xml:space="preserve">
We will periodically review our individual and collective implementation of these Principles and be transparent about and accountable for our positive and negative impacts and our contribution to society’s goals.</t>
    </r>
  </si>
  <si>
    <r>
      <rPr>
        <b/>
        <sz val="9"/>
        <rFont val="Arial"/>
        <family val="2"/>
      </rPr>
      <t>6.1  Assurance</t>
    </r>
    <r>
      <rPr>
        <sz val="9"/>
        <rFont val="Arial"/>
        <family val="2"/>
      </rPr>
      <t xml:space="preserve">
Has this publicly disclosed information on your PRB commitments been assured by an independent assurer?
☐  Yes		☐ Partially		☐ No
If applicable, please include the link or description of the assurance statement.</t>
    </r>
  </si>
  <si>
    <t>We obtained independent assurance over certain information in this spreadsheet, including a selection of key sustainability performance data and assertions made in our 2023 Annual Report and 2023 Climate Report. Refer to westpac.com.au/sustainability for further details.
Specific to our PRB commitments, PwC provides limited assurance over our PRB self-assessments/assertions of our fulfilment against the following PRB Principles: 
- 2.1 Impact Analysis
- 2.2 Target Setting
- 2.3 Target Implementation and monitoring
- 5.1 Governance Structure for Implementation of the Principles</t>
  </si>
  <si>
    <t>Website: PwC Assurance Statement</t>
  </si>
  <si>
    <r>
      <rPr>
        <b/>
        <sz val="9"/>
        <rFont val="Arial"/>
        <family val="2"/>
      </rPr>
      <t>6.2	  Reporting on other frameworks</t>
    </r>
    <r>
      <rPr>
        <sz val="9"/>
        <rFont val="Arial"/>
        <family val="2"/>
      </rPr>
      <t xml:space="preserve">
Does your bank disclose sustainability information in any of the listed below standards and frameworks?
☐ 	GRI
☐ 	SASB
☐ 	CDP 
☐ 	IFRS Sustainability Disclosure Standards (to be published)
☐ 	TCFD
☐ 	Other: UNGPs, UNGC, NZBA</t>
    </r>
  </si>
  <si>
    <t>Our sustainability disclosures in our annual reporting suite are prepared based on global sustainability frameworks, standards and initiatives, including GRI, SASB, TCFD, PRBs, the UNGPs and more recently the NZBA.</t>
  </si>
  <si>
    <r>
      <rPr>
        <b/>
        <sz val="9"/>
        <rFont val="Arial"/>
        <family val="2"/>
      </rPr>
      <t>6.3   	Outlook</t>
    </r>
    <r>
      <rPr>
        <sz val="9"/>
        <rFont val="Arial"/>
        <family val="2"/>
      </rPr>
      <t xml:space="preserve">
What are the next steps your bank will undertake in next 12 month-reporting period (particularly on impact analysis, target setting  and governance structure for implementing the PRB)? Please describe briefly.</t>
    </r>
  </si>
  <si>
    <t>THE UN GUIDING PRINCIPLES REPORTING FRAMEWORK</t>
  </si>
  <si>
    <t>UNGP REPORTING FRAMEWORK CRITERIA</t>
  </si>
  <si>
    <t>PART A: GONVERNANCE OF RESPECT FOR HUMAN RIGHTS</t>
  </si>
  <si>
    <t>POLICY COMMITMENT</t>
  </si>
  <si>
    <t>A1 What does the company say publicly about its commitment to respect human rights?</t>
  </si>
  <si>
    <t>See our Human Rights Position Statement and Action Plan: Section 3 ('Our commitment and approach to respecting and advancing human rights')</t>
  </si>
  <si>
    <t xml:space="preserve"> A1.1 How has the public commitment been developed?</t>
  </si>
  <si>
    <t>See our Human Rights Position Statement and Action Plan: Section 5 ('Management of our Position Statement and Action Plan')</t>
  </si>
  <si>
    <t xml:space="preserve"> A1.2 Whose human rights does the public commitment address?</t>
  </si>
  <si>
    <t xml:space="preserve"> A1.3 How is the public commitment disseminated? </t>
  </si>
  <si>
    <t>See our Human Rights Position Statement and Action Plan: Section 2 ('Scope and coverage'), Section 5 ('Management of our Position Statement and Action Plan'), and Section B.2 ('Our plan'). Additionally, our Human Rights Position Statement is publicly available online and on our internal intranet and is integrated into Group training.</t>
  </si>
  <si>
    <t>EMBEDDING RESPECT FOR HUMAN RIGHTS</t>
  </si>
  <si>
    <t xml:space="preserve">A2 How does the company demonstrate the importance it attaches to the implementation of its human rights commitment? </t>
  </si>
  <si>
    <t xml:space="preserve"> A2.1 How is day-to-day responsibility for human rights performance organized within the company, and why? </t>
  </si>
  <si>
    <t>See our Human Rights Position Statement and Action Plan: Section 5 ('Management of our Position Statement and Action Plan'); Modern Slavery Statement FY22: Section 3 ('Governance and oversight'); and 2023 Annual Report: Section 2 ('Group Performance: Sustainability governance and risk management')</t>
  </si>
  <si>
    <t xml:space="preserve"> A2.2 What kinds of human rights issues are discussed by senior management and by the Board, and why?  </t>
  </si>
  <si>
    <t xml:space="preserve"> A2.3 How are employees and contract workers made aware of the ways in which respect for human rights should inform their decisions and actions?  </t>
  </si>
  <si>
    <t>See our Human Rights Position Statement and Action Plan: Section 2 ('Scope and coverage') and Section 4 ('Focus areas'). Additionally, our Human Rights Position Statement is publicly available online and on our internal intranet and is integrated into Group training.</t>
  </si>
  <si>
    <t xml:space="preserve"> A2.4 How does the company make clear in its business relationships the importance it places on respect for human rights? </t>
  </si>
  <si>
    <t xml:space="preserve">See our Human Rights Position Statement and Action Plan: Section 3 ('Our commitment and approach to respecting and advancing human rights') and Section 4 ('Focus areas') </t>
  </si>
  <si>
    <t xml:space="preserve"> A2.5 What lessons has the company learned during the reporting period about achieving respect for human rights, and what has changed as a result?</t>
  </si>
  <si>
    <t>PART B: DEFINING THE FOCUS OF REPORTING</t>
  </si>
  <si>
    <t>B1 Statement of salient issues: State the salient human rights issues associated with the company’s activities and business relationships during the reporting period.</t>
  </si>
  <si>
    <t>See our Human Rights Position Statement and Action Plan: Section 4 ('Focus areas') and Section B.2 ('Our plan'). Our Human Rights Action Plan sets out a series of key areas for strategic focus over the next three years, including an action to refresh our understanding of our salient issues and areas of human rights risk through a deep dive Human Rights Risk Assessment. This year’s assessment is underway and results will be reported in future disclosures. 
See our 2022 Annual Report: Section 1 ('Strategic Review: Human Rights') for an overview of the salient human rights issues we have identified to date.</t>
  </si>
  <si>
    <t>B2 Determination of salient issues: Describe how the salient human rights issues were determined, including any input from stakeholders.</t>
  </si>
  <si>
    <t xml:space="preserve">See our Human Rights Position Statement and Action Plan: Section 4 ('Focus areas') and Section B.2 ('Our plan'). Our Human Rights Action Plan sets out a series of key areas for strategic focus over the next three years, including an action to refresh our understanding of our salient issues and areas of human rights risk through a deep dive Human Rights Risk Assessment. This year’s assessment is underway and results will be reported in future disclosures. </t>
  </si>
  <si>
    <t>B3 Choice of focal geographies: If reporting on the salient human rights issues focuses on particular geographies, explain how that choice was made.</t>
  </si>
  <si>
    <t>B4 Additional severe impacts: Identify any severe impacts on human rights that occurred or were still being addressed during the reporting period, but which fall outside of the
salient human rights issues, and explain how they have been addressed.</t>
  </si>
  <si>
    <t>PART C: MANAGEMENT OF SALIENT HUMAN RIGHTS ISSUES</t>
  </si>
  <si>
    <t>SPECIFIC POLICIES</t>
  </si>
  <si>
    <t>C1 Does the company have any specific policies that address its salient human rights issues and, if so, what are they?</t>
  </si>
  <si>
    <t>See our Human Rights Position Statement and Action Plan: Section 4 ('Our focus areas') and Section 6 ('Related frameworks, policies, position statements and action plans')</t>
  </si>
  <si>
    <t>C1.1 How does the company make clear the relevance and significance of such policies to those who need to implement them?</t>
  </si>
  <si>
    <t>See our Human Rights Position Statement and Action Plan: Section 2 ('Scope and coverage'), Section 5 ('Management of our Position Statement and Action Plan'), Section 6 ('Related frameworks, policies, position statements and action plans') and Section B.2 ('Our plan'). Additionally, our Human Rights Position Statement is publicly available online and on our internal intranet and is integrated into Group training.</t>
  </si>
  <si>
    <t>STAKEHOLDER ENGAGEMENT</t>
  </si>
  <si>
    <t>C2 What is the company’s approach to engagement with stakeholders in relation to each salient human rights issue?</t>
  </si>
  <si>
    <t xml:space="preserve">See our Human Rights Position Statement and Action Plan: Section 3 ('Our commitment and approach to respecting and advancing human rights'), Section 4 ('Focus areas') and Section B.2 ('Our plan'). Our Human Rights Action Plan sets out a series of key areas for strategic focus over the next three years, including an action to refresh our understanding of our salient issues and areas of human rights risk through a deep dive Human Rights Risk Assessment. This year’s assessment is underway and results will be reported in future disclosures. </t>
  </si>
  <si>
    <t>C2.1 How does the company identify which stakeholders to engage with in relation to each salient issue, and when and how to do so?</t>
  </si>
  <si>
    <t>See our Human Rights Position Statement and Action Plan: Section 3 ('Our commitment and approach to respecting and advancing human rights'), Section 4 ('Focus areas') and Section B.2 ('Our plan')</t>
  </si>
  <si>
    <t>C2.2 During the reporting period, which stakeholders has the company engaged with regarding each salient issue, and why?</t>
  </si>
  <si>
    <t>C2.3 During the reporting period, how have the views of stakeholders influenced the company’s understanding of each salient issue and/or its approach to addressing it?</t>
  </si>
  <si>
    <t>ASSESSING IMPACTS</t>
  </si>
  <si>
    <t>C3 How does the company identify any changes in the nature of each salient human rights issue over time?</t>
  </si>
  <si>
    <t xml:space="preserve">C3.1 During the reporting period, were there any notable trends or patterns in impacts related to a salient issue and, if so, what were they? </t>
  </si>
  <si>
    <t>C3.2 During the reporting period, did any severe impacts occur that were related to a salient issue and, if so, what were they?</t>
  </si>
  <si>
    <t>INTEGRATING FINDINGS AND TAKING ACTION</t>
  </si>
  <si>
    <t>C4 How does the company integrate its findings about each salient human rights issue into its decision-making processes and actions?</t>
  </si>
  <si>
    <t xml:space="preserve">See our Human Rights Position Statement and Action Plan: Section 3 ('Our commitment and approach to respecting and advancing human rights'), Section 4 ('Focus areas'), Section 5 ('Management of our Position Statement and Action Plan') and Section B.2 ('Our plan'). Our Human Rights Action Plan sets out a series of key areas for strategic focus over the next three years, including an action to refresh our understanding of our salient issues and areas of human rights risk through a deep dive Human Rights Risk Assessment. This year’s assessment is underway and results will be reported in future disclosures. </t>
  </si>
  <si>
    <t>C4.1 How are those parts of the company whose decisions and actions can affect the management of salient issues, involved in finding and implementing solutions?</t>
  </si>
  <si>
    <t>C4.2 When tensions arise between the prevention or mitigation of impacts related to a salient issue and other business objectives, how are these tensions addressed?</t>
  </si>
  <si>
    <t>C4.3 During the reporting period, what action has the company taken to prevent or mitigate potential impacts related to each salient issue?</t>
  </si>
  <si>
    <t>TRACKING PERFORMANCE</t>
  </si>
  <si>
    <t>C5 How does the company know if its efforts to address each salient human rights issue are effective in practice?</t>
  </si>
  <si>
    <t>See our Human Rights Position Statement and Action Plan: Section 3 ('Our commitment and approach to respecting and advancing human rights') and our Modern Slavery Statement FY22: Section 5 ('Our actions to assess and address modern slavery risk') and Section 6 ('Assessing effectiveness')</t>
  </si>
  <si>
    <t>C5.1 What specific examples from the reporting period illustrate whether each salient issue is being managed effectively?</t>
  </si>
  <si>
    <t>REMEDIATION</t>
  </si>
  <si>
    <t>C6 How does the company enable effective remedy if people are harmed by its actions or decisions in relation to a salient human rights issue?</t>
  </si>
  <si>
    <t>See our Human Rights Position Statement and Action Plan: Section 3 ('Our commitment and approach to respecting and advancing human rights'), Section 7 ('Feedback, complaints and questions') and Section B.2 ('Our plan'). Our Human Rights Action Plan sets out a series of key areas for strategic focus over the next three years, including an action to review the effectiveness of our grievance mechanisms and approach to remedy. This action is underway and we will consider reporting results in future disclosures.
Also See our Modern Slavery Statement FY22: Section 5 ('Our actions to assess and address modern slavery risk') and Section 6 ('Assessing effectiveness')</t>
  </si>
  <si>
    <t>C6.1 Through what means can the company receive complaints or concerns related to each salient issue?</t>
  </si>
  <si>
    <t>See our Human Rights Position Statement and Action Plan: Section 7 ('Feedback, complaints and questions')</t>
  </si>
  <si>
    <t>C6.2 How does the company know if people feel able and empowered to raise complaints or concerns?</t>
  </si>
  <si>
    <t>C6.3 How does the company process complaints and assess the effectiveness of outcomes?</t>
  </si>
  <si>
    <t>See our Human Rights Position Statement and Action Plan: Section 3 ('Our commitment and approach to respecting and advancing human rights'), Section 7 ('Feedback, complaints and questions') and Section B.2 ('Our plan'). Our Human Rights Action Plan sets out a series of key areas for strategic focus over the next three years, including an action to review the effectiveness of our grievance mechanisms and approach to remedy. This action is underway and results will be reported in future disclosures.</t>
  </si>
  <si>
    <t>C6.4 During the reporting period, what were the trends and patterns in complaints or concerns and their outcomes regarding each salient issue, and what lessons has the company learned?</t>
  </si>
  <si>
    <t>C6.5 During the reporting period, did the company provide or enable remedy for any actual impacts related to a salient issue and, if so, what are typical or significant examples?</t>
  </si>
  <si>
    <t>REPORT CATEGORIES</t>
  </si>
  <si>
    <t>2. Includes concerns (i) assessed as 'Reportable Conduct' within the Speaking Up Policy  (ii) assessed as not being 'Reportable Conduct' within the Speaking Up Policy and redirected to other channels, including work related grievances (iii) could not be progressed due to insufficient information (iv) were in triage at the time of the data extract or (v) were triaged to Westpac New Zealand for investigation</t>
  </si>
  <si>
    <t>3. Includes concerns which were assessed as meeting the criteria of 'Reportable Conduct' within the Speaking Up Policy (excluding WNZL cases).</t>
  </si>
  <si>
    <t xml:space="preserve">Calculation Boundary: Indirect scope 2 emissions from electricity consumed by commercial, retail, data centre and subsidiary sites under the Westpac’s operational control.
Calculation Methodology: For Australia, electricity activity data is based on invoice records provided by electricity suppliers. Where invoice data is not available, missing data is accrued using a seasonally adjusted weighted average method to derive an estimate. In some cases, invoices are not received for a Westpac site and electricity usage is estimated using actual electricity data per NLA intensity (kWh/m2) for similar properties for which invoice data is available. 
The location-based method calculates scope 2 emissions by multiplying the quantity of grid-imported electricity by the applicable State or Territory emission factor, as listed in the NGER Measurement Determination. 
The market-based method allows total electricity consumption to be reduced by the MWh of renewable electricity consumed, covered by renewable EACs (LGCs), before applying the Australian residual mix factor (RMF) to the remaining electricity. The RMF is used to convert any electricity usage in a carbon account not matched by renewable electricity purchases (accounted for through retired LGCs). 
The RE100 Standard allows organisations to claim default delivered renewable electricity from the grid (such as renewable electricity supplied under a compliance mandate such as the Large-scale Renewable Energy Target (LRET)) only where relevant information from the electricity supplier is available to justify the claim. Where verification is not available, Westpac has not claimed the default renewables benefit in its market-based emissions figures.
The Climate Active Standard allows organisations to claim default delivered renewable electricity from the grid, such as LGC surrenders made by a jurisdiction with a renewable electricity target (for example, the ACT Government’s Renewable Energy Target) as renewable electricity consumption for activities occurring in that jurisdiction.
This results in a difference between the scope 2 market-based emissions figure reported in Westpac’s Sustainability Index and Datasheet and those reported in Westpac’s Climate Active Carbon Neutral Position Disclosure Statements.
For New Zealand, electricity activity data is based on invoice records provided by electricity suppliers. Where invoice data is not available at the time of reporting, missing data is accrued based on historical usage. 
The location-based method calculates scope 2 emissions by multiplying the quantity of electricity by the grid-average electricity emissions factor, as listed in the Ministry for the Environment Summary of Emissions Factors. The market-based method calculates scope 2 emissions by multiplying the quantity of electricity by the New Zealand residual supply factor (RSF) per Certified Energy, New Zealand Energy Certification System.
Activity data source: Utility invoices. </t>
  </si>
  <si>
    <t>Calculation Boundary: Shared commercial building facilities or services (excludes retail sites) that are attributable to Westpac but not under our direct operational control, including both direct and indirect emissions sources (electricity, natural gas, stationary diesel, transmission and distribution losses). Excludes New Zealand.
Calculation Methodology: Base building landlord supplied data is apportioned to Westpac tenancy (Westpac tenancy NLA/total building NLA). Where landlord data is not available the commercial buildings energy NABERs rating (MJ/m2) is used to estimate electricity, natural gas and stationary diesel usage. Where a commercial building has no landlord data and no NABERs rating, data is estimated based on Westpac’s average portfolio energy per NLA for sites with landlord data. Emissions are calculated by multiplying the base building energy data by relevant emissions factors, sourced from the National Greenhouse Accounts Factors. 
Activity data source: Landlord data or estimates based on NLA as detailed in methodology</t>
  </si>
  <si>
    <t>Calculation Boundary: For Australia, courier services include the collection of cheque deposits and the non-cash component of Westpac Business Express Deposits from our branches for delivery to state mail hubs. For New Zealand, courier services include cash-in-transit. 
Calculation Methodology: For Australia, emissions are calculated by multiplying number of deliveries by the emission factor provided by Australia Post. For New Zealand, data is sourced from our supplier who provides the proportion of their carbon footprint related to Westpac.
Activity data source: Supplier delivery records.</t>
  </si>
  <si>
    <t>Calculation Boundary: Accommodation nights undertaken by Westpac employees.
Calculation Methodology: Emissions are calculated by multiplying the number of nights by the emission factors sourced from the Cornell Hotel Sustainability Benchmarking Index, in line with the Climate Active Carbon inventory, for Australia and sourced from the Ministry for the Environment Summary of Emission Factors for New Zealand.
Activity data source: Supplier records.</t>
  </si>
  <si>
    <t xml:space="preserve">Calculation Boundary: Paper waste is assumed to be disposed of in landfill unless evidence is provided by the secure paper service provider of having been recycled. Paper disposal data is provided by Westpac’s secure waste supplier for sites under Westpac operational control. Excludes New Zealand.
Calculation Methodology: Paper volume activity data is based on actual bin weights for the last quarter of the reporting period following the appointment of a new secure paper waste provider. For the first three quarters of the year, paper volume activity data was estimated based on actual weight for the last quarter. The new supplier has improved data capture and reporting capability. Emissions are calculated by multiplying paper volume by the emission factor for paper disposal to landfill, sourced from the National Greenhouse Accounts Factors. 
Activity data source: Supplier delivery records. </t>
  </si>
  <si>
    <t>Total operational waste that is converted and repurposed, that would have otherwise been disposed of in landfill, into new materials and energy sources. Includes Australian commercial, retail, data centre and subsidiary sites and New Zealand commercial and retail sites under Westpac Group’s operational control for the year ending 30 June.  
For Australian commercial, data centre and subsidiary sites, waste diverted from landfill volume (tonnes) is based on supplier records where available or estimated based on the average waste diversion per FTE attendance of similar properties. For Australian retail sites, waste diverted from landfill (tonnes) is estimated based on representative waste audits and extrapolated across the retail network using FTE attendance. Excludes storage units, stand-alone ATMs and sites over which the Westpac Group does not have direct operational control. Excludes construction waste diverted from landfill.
For New Zealand, waste diverted from landfill volume (tonnes) is based on supplier or capacity assumptions where alternative diversion streams are used, and includes general recycling, paper recycling and organic streams. Where organic collections are not available, alternative diversion streams are used including feedstock for worm farms, chickens and pigs or bokashi compost bin. In these instances, organics waste volumes (tonnes) are estimated based on bin sizes. Excludes construction waste diverted from landfill.</t>
  </si>
  <si>
    <t>Calculation Boundary: Work undertaken by Westpac employees in Australia and New Zealand at their home. 
Calculation Methodology: For Australia, we use the Climate Active ‘Working from home’ calculator, using default assumptions as it relates to electricity, heating, cooling and equipment use, to estimate emissions. Emission factors are sourced from the National Greenhouse Accounts Factors.
For New Zealand, working from home emissions are estimated using employee survey data (25% response rate) using the default work from home emissions factor from the Ministry for the Environment Summary of Emissions.
Activity data source: FTE data based on site attendance and human resource records, and Climate Active ‘Working from Home’ calculator developed by a third party provider.</t>
  </si>
  <si>
    <t>TARGET REDUCTION TO 2030 (%)</t>
  </si>
  <si>
    <r>
      <t>Not disclosed</t>
    </r>
    <r>
      <rPr>
        <vertAlign val="superscript"/>
        <sz val="10"/>
        <color rgb="FF000000"/>
        <rFont val="Arial"/>
        <family val="2"/>
      </rPr>
      <t>19</t>
    </r>
  </si>
  <si>
    <t>18. The global aviation sector was highly impacted by the effects of the COVID-19 pandemic resulting in emissions intensities higher than the IEA NZE 2050 pathway. Increases in activity as the sector recovers from the pandemic will improve operational efficiencies and result in some reduction in emissions intensity.</t>
  </si>
  <si>
    <r>
      <t>Transport: Aviation (passenger aircraft operators</t>
    </r>
    <r>
      <rPr>
        <vertAlign val="superscript"/>
        <sz val="10"/>
        <color rgb="FF000000"/>
        <rFont val="Arial"/>
        <family val="2"/>
      </rPr>
      <t>6</t>
    </r>
    <r>
      <rPr>
        <sz val="10"/>
        <color rgb="FF000000"/>
        <rFont val="Arial"/>
        <family val="2"/>
      </rPr>
      <t>)</t>
    </r>
    <r>
      <rPr>
        <vertAlign val="superscript"/>
        <sz val="10"/>
        <color rgb="FF000000"/>
        <rFont val="Arial"/>
        <family val="2"/>
      </rPr>
      <t>18</t>
    </r>
  </si>
  <si>
    <t>Total committed exposure (TCE) - Westpac Institutional Banking (WIB)</t>
  </si>
  <si>
    <t>Reduce absolute Scope 1, 2 and 3 financed emissions  (2021 baseline)</t>
  </si>
  <si>
    <r>
      <t xml:space="preserve">2. Refer to this </t>
    </r>
    <r>
      <rPr>
        <u/>
        <sz val="7.5"/>
        <color rgb="FF000000"/>
        <rFont val="Arial"/>
        <family val="2"/>
        <scheme val="minor"/>
      </rPr>
      <t xml:space="preserve">link </t>
    </r>
    <r>
      <rPr>
        <sz val="7.5"/>
        <color rgb="FF000000"/>
        <rFont val="Arial"/>
        <family val="2"/>
        <scheme val="minor"/>
      </rPr>
      <t>in the 'Glossary' for the definition of customer complaints.</t>
    </r>
  </si>
  <si>
    <r>
      <t xml:space="preserve">1. Refer to this </t>
    </r>
    <r>
      <rPr>
        <u/>
        <sz val="7.5"/>
        <color rgb="FF000000"/>
        <rFont val="Arial (Body)"/>
      </rPr>
      <t>link</t>
    </r>
    <r>
      <rPr>
        <sz val="7.5"/>
        <color rgb="FF000000"/>
        <rFont val="Arial (Body)"/>
      </rPr>
      <t xml:space="preserve"> in the 'Glossary' for the definition of headcount.</t>
    </r>
  </si>
  <si>
    <r>
      <t xml:space="preserve">1. Refer to this </t>
    </r>
    <r>
      <rPr>
        <u/>
        <sz val="7.5"/>
        <color rgb="FF000000"/>
        <rFont val="Arial (Body)"/>
      </rPr>
      <t>link</t>
    </r>
    <r>
      <rPr>
        <sz val="7.5"/>
        <color rgb="FF000000"/>
        <rFont val="Arial (Body)"/>
      </rPr>
      <t xml:space="preserve"> in the 'Glossary' for the definition of full-time equivalent.</t>
    </r>
  </si>
  <si>
    <r>
      <t xml:space="preserve">2. Refer to this </t>
    </r>
    <r>
      <rPr>
        <u/>
        <sz val="7.5"/>
        <color rgb="FF000000"/>
        <rFont val="Arial (Body)"/>
      </rPr>
      <t>link</t>
    </r>
    <r>
      <rPr>
        <sz val="7.5"/>
        <color rgb="FF000000"/>
        <rFont val="Arial (Body)"/>
      </rPr>
      <t xml:space="preserve"> in the 'Glossary' for the definition of employee involuntary attrition.</t>
    </r>
  </si>
  <si>
    <r>
      <t xml:space="preserve">3. Refer to this </t>
    </r>
    <r>
      <rPr>
        <u/>
        <sz val="7.5"/>
        <color rgb="FF000000"/>
        <rFont val="Arial (Body)"/>
      </rPr>
      <t>link</t>
    </r>
    <r>
      <rPr>
        <sz val="7.5"/>
        <color rgb="FF000000"/>
        <rFont val="Arial (Body)"/>
      </rPr>
      <t xml:space="preserve"> in the 'Glossary' for the definition of employee voluntary attrition.</t>
    </r>
  </si>
  <si>
    <r>
      <t xml:space="preserve">4. Refer to this </t>
    </r>
    <r>
      <rPr>
        <u/>
        <sz val="7.5"/>
        <color rgb="FF000000"/>
        <rFont val="Arial (Body)"/>
      </rPr>
      <t>link</t>
    </r>
    <r>
      <rPr>
        <sz val="7.5"/>
        <color rgb="FF000000"/>
        <rFont val="Arial (Body)"/>
      </rPr>
      <t xml:space="preserve"> in the 'Glossary' for the definition of employee total attrition.</t>
    </r>
  </si>
  <si>
    <r>
      <t xml:space="preserve">1. Refer to this </t>
    </r>
    <r>
      <rPr>
        <u/>
        <sz val="7.5"/>
        <color rgb="FF000000"/>
        <rFont val="Arial (Body)"/>
      </rPr>
      <t>link</t>
    </r>
    <r>
      <rPr>
        <sz val="7.5"/>
        <color rgb="FF000000"/>
        <rFont val="Arial (Body)"/>
      </rPr>
      <t xml:space="preserve"> in the 'Glossary' for the definition of gender diversity - Westpac Board.</t>
    </r>
  </si>
  <si>
    <r>
      <t xml:space="preserve">2. Refer to this </t>
    </r>
    <r>
      <rPr>
        <u/>
        <sz val="7.5"/>
        <color rgb="FF000000"/>
        <rFont val="Arial (Body)"/>
      </rPr>
      <t>link</t>
    </r>
    <r>
      <rPr>
        <sz val="7.5"/>
        <color rgb="FF000000"/>
        <rFont val="Arial (Body)"/>
      </rPr>
      <t xml:space="preserve"> in the 'Glossary' for the definition of gender diversity - Executive team.</t>
    </r>
  </si>
  <si>
    <r>
      <t xml:space="preserve">3. Refer to this </t>
    </r>
    <r>
      <rPr>
        <u/>
        <sz val="7.5"/>
        <color rgb="FF000000"/>
        <rFont val="Arial (Body)"/>
      </rPr>
      <t>link</t>
    </r>
    <r>
      <rPr>
        <sz val="7.5"/>
        <color rgb="FF000000"/>
        <rFont val="Arial (Body)"/>
      </rPr>
      <t xml:space="preserve"> in the 'Glossary' for the definition of gender diversity - Senior leadership.</t>
    </r>
  </si>
  <si>
    <r>
      <t xml:space="preserve">1. Refer to this </t>
    </r>
    <r>
      <rPr>
        <u/>
        <sz val="7.5"/>
        <color rgb="FF000000"/>
        <rFont val="Arial (Body)"/>
      </rPr>
      <t>link</t>
    </r>
    <r>
      <rPr>
        <sz val="7.5"/>
        <color rgb="FF000000"/>
        <rFont val="Arial (Body)"/>
      </rPr>
      <t xml:space="preserve"> in the 'Glossary' for the definition of percentage of basic salary.</t>
    </r>
  </si>
  <si>
    <r>
      <t xml:space="preserve">1. Refer to this </t>
    </r>
    <r>
      <rPr>
        <u/>
        <sz val="7.5"/>
        <rFont val="Arial (Body)"/>
      </rPr>
      <t>link</t>
    </r>
    <r>
      <rPr>
        <sz val="7.5"/>
        <rFont val="Arial (Body)"/>
      </rPr>
      <t xml:space="preserve"> in the 'Glossary' for the definition of Lost Time Injury Frequency Rate.</t>
    </r>
  </si>
  <si>
    <r>
      <t xml:space="preserve">1. Refer to this </t>
    </r>
    <r>
      <rPr>
        <u/>
        <sz val="7.5"/>
        <rFont val="Arial (Body)"/>
      </rPr>
      <t>link</t>
    </r>
    <r>
      <rPr>
        <sz val="7.5"/>
        <rFont val="Arial (Body)"/>
      </rPr>
      <t xml:space="preserve"> in the 'Glossary' for the definition of alleged code of conduct breaches.</t>
    </r>
  </si>
  <si>
    <r>
      <t xml:space="preserve">2. Refer to this </t>
    </r>
    <r>
      <rPr>
        <u/>
        <sz val="7.5"/>
        <rFont val="Arial (Body)"/>
      </rPr>
      <t>link</t>
    </r>
    <r>
      <rPr>
        <sz val="7.5"/>
        <rFont val="Arial (Body)"/>
      </rPr>
      <t xml:space="preserve"> in the 'Glossary' for the definition of substantiated code of conduct breaches.</t>
    </r>
  </si>
  <si>
    <r>
      <t xml:space="preserve">3. Refer to this </t>
    </r>
    <r>
      <rPr>
        <u/>
        <sz val="7.5"/>
        <rFont val="Arial (Body)"/>
      </rPr>
      <t>link</t>
    </r>
    <r>
      <rPr>
        <sz val="7.5"/>
        <rFont val="Arial (Body)"/>
      </rPr>
      <t xml:space="preserve"> in the 'Glossary' for the definition of termination of code of conduct breaches. </t>
    </r>
  </si>
  <si>
    <r>
      <t xml:space="preserve">4. Refer to this </t>
    </r>
    <r>
      <rPr>
        <u/>
        <sz val="7.5"/>
        <rFont val="Arial (Body)"/>
      </rPr>
      <t>link</t>
    </r>
    <r>
      <rPr>
        <sz val="7.5"/>
        <rFont val="Arial (Body)"/>
      </rPr>
      <t xml:space="preserve"> in the 'Glossary' for the definition of resignation of code of conduct breaches. </t>
    </r>
  </si>
  <si>
    <r>
      <t xml:space="preserve">1. Refer to this </t>
    </r>
    <r>
      <rPr>
        <u/>
        <sz val="7.5"/>
        <color rgb="FF000000"/>
        <rFont val="Arial (Body)"/>
      </rPr>
      <t>link</t>
    </r>
    <r>
      <rPr>
        <sz val="7.5"/>
        <color rgb="FF000000"/>
        <rFont val="Arial (Body)"/>
      </rPr>
      <t xml:space="preserve"> in the 'Glossary' for the definition of community investment.</t>
    </r>
  </si>
  <si>
    <t>~344,000 8 to 29-year-olds credited with over $12m in Spend&amp;Save bonus interest in FY23. 50,000 of them put these savings toward their first home or property.
Partnership with the Year 13 FinLit Academy to help empower school leavers with the knowledge to make better informed financial decisions for their future.</t>
  </si>
  <si>
    <r>
      <t>Number of complaints</t>
    </r>
    <r>
      <rPr>
        <vertAlign val="superscript"/>
        <sz val="10"/>
        <rFont val="Arial"/>
        <family val="2"/>
        <scheme val="minor"/>
      </rPr>
      <t>2</t>
    </r>
  </si>
  <si>
    <r>
      <t>Complaints resolved within 5 days (%)</t>
    </r>
    <r>
      <rPr>
        <vertAlign val="superscript"/>
        <sz val="10"/>
        <rFont val="Arial"/>
        <family val="2"/>
        <scheme val="minor"/>
      </rPr>
      <t>3</t>
    </r>
  </si>
  <si>
    <r>
      <t>Number of complaints received from regulatory bodies / external dispute resolution (EDR) agencies</t>
    </r>
    <r>
      <rPr>
        <vertAlign val="superscript"/>
        <sz val="10"/>
        <rFont val="Arial"/>
        <family val="2"/>
        <scheme val="minor"/>
      </rPr>
      <t>2,4</t>
    </r>
  </si>
  <si>
    <r>
      <t>Complaints that progressed to case management by the regulatory bodies / EDR agencies</t>
    </r>
    <r>
      <rPr>
        <vertAlign val="superscript"/>
        <sz val="10"/>
        <rFont val="Arial"/>
        <family val="2"/>
        <scheme val="minor"/>
      </rPr>
      <t>4</t>
    </r>
    <r>
      <rPr>
        <sz val="10"/>
        <rFont val="Arial"/>
        <family val="2"/>
        <scheme val="minor"/>
      </rPr>
      <t>(%)</t>
    </r>
  </si>
  <si>
    <r>
      <t>Number of complaints received concerning breaches of customer privacy</t>
    </r>
    <r>
      <rPr>
        <vertAlign val="superscript"/>
        <sz val="10"/>
        <rFont val="Arial"/>
        <family val="2"/>
        <scheme val="minor"/>
      </rPr>
      <t>2,5</t>
    </r>
  </si>
  <si>
    <r>
      <t>Number of complaints</t>
    </r>
    <r>
      <rPr>
        <vertAlign val="superscript"/>
        <sz val="10"/>
        <rFont val="Arial"/>
        <family val="2"/>
        <scheme val="minor"/>
      </rPr>
      <t>2,6</t>
    </r>
  </si>
  <si>
    <r>
      <t>Number of complaints received from regulatory bodies / external dispute resolution (EDR) agencies</t>
    </r>
    <r>
      <rPr>
        <vertAlign val="superscript"/>
        <sz val="10"/>
        <rFont val="Arial"/>
        <family val="2"/>
        <scheme val="minor"/>
      </rPr>
      <t>2,7</t>
    </r>
  </si>
  <si>
    <r>
      <t>Complaints that progressed to case management by the regulatory bodies / EDR agencies</t>
    </r>
    <r>
      <rPr>
        <vertAlign val="superscript"/>
        <sz val="10"/>
        <rFont val="Arial"/>
        <family val="2"/>
        <scheme val="minor"/>
      </rPr>
      <t>7</t>
    </r>
    <r>
      <rPr>
        <sz val="10"/>
        <rFont val="Arial"/>
        <family val="2"/>
        <scheme val="minor"/>
      </rPr>
      <t>(%)</t>
    </r>
  </si>
  <si>
    <r>
      <t xml:space="preserve">3. Refer to this </t>
    </r>
    <r>
      <rPr>
        <u/>
        <sz val="7.5"/>
        <color rgb="FF000000"/>
        <rFont val="Arial"/>
        <family val="2"/>
        <scheme val="minor"/>
      </rPr>
      <t xml:space="preserve">link </t>
    </r>
    <r>
      <rPr>
        <sz val="7.5"/>
        <color rgb="FF000000"/>
        <rFont val="Arial"/>
        <family val="2"/>
        <scheme val="minor"/>
      </rPr>
      <t>in the 'Glossary' for the definition of complaints resolved within five days.</t>
    </r>
  </si>
  <si>
    <t>4. This includes complaints filed with the Australian Financial Complaints Authority (AFCA)</t>
  </si>
  <si>
    <t>5. This includes complaints under privacy related categories (e.g. unauthorised access, disclosure or loss of personal information)</t>
  </si>
  <si>
    <t>6. FY22 and FY21 numbers restated for comparability of complaints metrics.</t>
  </si>
  <si>
    <t>7. This includes complaints filed through the Banking Ombudsmen Scheme in New Zealand</t>
  </si>
  <si>
    <t>Number of concerns entered into the whistleblower case management database via: a direct entry by the whistleblower, the external hotline, the Group’s Whistleblower Protection Officer, or other eligible individuals. Total concerns are broken down into report categories. Reportable conduct concerns are given a substantiation status, as determined by the investigation.</t>
  </si>
  <si>
    <t>We do not provide commission-based incentives. Incentives for customer-facing employees encompass a range of financial and non-financial measures and discretionary overlays. It is therefore not possible to determine what percentage of total remuneration is linked to the amount of products or services sold.</t>
  </si>
  <si>
    <t xml:space="preserve">Spend with businesses that are:
• At least 50% owned by individuals of Australian Indigenous descent and accredited by Supply Nation or listed with an Australian Indigenous Chamber of Commerce or equivalent certifying body 
• At least 51% owned and controlled by one or more women
• Social Enterprises (certified by Social Traders or hold Australian charitable status) 
• Australian Disability Enterprises (listed on the BuyAbility website) 
• Certified B Corporations (certified by B Lab)
Westpac relies on industry bodies for the verification of supplier diversity status.
Diverse suppliers at Westpac are further defined at:  https://www.westpac.com.au/content/dam/public/wbc/documents/pdf/aw/sustainability/WBG_DiverseSupplierGroupDefinitions.pdf
</t>
  </si>
  <si>
    <r>
      <t xml:space="preserve">4. Refer to this </t>
    </r>
    <r>
      <rPr>
        <u/>
        <sz val="7.5"/>
        <color rgb="FF000000"/>
        <rFont val="Arial"/>
        <family val="2"/>
      </rPr>
      <t xml:space="preserve">link </t>
    </r>
    <r>
      <rPr>
        <sz val="7.5"/>
        <color rgb="FF000000"/>
        <rFont val="Arial"/>
        <family val="2"/>
      </rPr>
      <t>in the 'Glossary' for the definition of total scope 3 greenhouse gas emissions (market-based). Scope 3 Upstream Emissions reduced 15% since 2021, 38% relative to 2021 baseline which included uplifts for COVID.</t>
    </r>
  </si>
  <si>
    <r>
      <t>Market-based GHG emissions (tCO₂-e)</t>
    </r>
    <r>
      <rPr>
        <b/>
        <vertAlign val="superscript"/>
        <sz val="10"/>
        <rFont val="Arial"/>
        <family val="2"/>
        <scheme val="minor"/>
      </rPr>
      <t>7</t>
    </r>
  </si>
  <si>
    <t>7.While New Zealand electricity grid includes a high proportion of renewable energy supply, Westpac reports grid consumption of electricity as renewable if supported by the retirement of eligible renewable energy attribute certificates.</t>
  </si>
  <si>
    <t>Calculation Boundary: Paper consumption includes office paper, copy paper and other paper items (e.g. statements) purchased through Westpac’s key suppliers.  
Calculation Methodology:  For Australia, paper emissions are calculated by multiplying paper consumption (kg) by an emissions factor sourced from 2022 Opal Australian Paper’s Public Disclosure Statement. For New Zealand, paper emissions are calculated by multiplying the type of paper consumed (i.e. carbon neutral or non-carbon neutral) by the relevant default Ministry for the Environment Summary of Emission Factors for non-carbon neutral and supplier-specific emission factors for carbon neutral paper.
Activity data source: Supplier records.</t>
  </si>
  <si>
    <t>Total office paper and paper products purchased (in tonnes) by Westpac Group as reported by key suppliers for Australian and New Zealand operations for the year ending 30 June. Australian paper consumption includes office copy paper, paper products and printed materials, including direct mail and marketing documents (e.g. office stationery, marketing brochures, customer statements). New Zealand paper consumption includes office copier paper, envelopes, paper utilised in customer letters and statements, and cheque/deposit books ordered.</t>
  </si>
  <si>
    <t>Calculation Boundary: Direct scope 1 emissions from the consumption of liquid fuels for transport (diesel, petrol, ethanol, LPG) by fleet vehicles under Westpac operational control, (owned or leased). Excludes novated lease, salary sacrifice purchased vehicles, transport services provided by third-parties or vehicles sponsored by Westpac.
Calculation Methodology: Emissions are calculated based on litres of fuels consumed (diesel, petrol, ethanol, LPG). This is calculated by multiplying the quantity of fuel type by the relevant energy content and emission factor, in line with NGER Measurement Determination and Ministry for the Environment Summary of Emissions Factors, for Australia and New Zealand respectively.
Activity Data Source: Based on fuel transaction reports or invoices provided by suppliers.</t>
  </si>
  <si>
    <t>Scope 2 emissions: are indirect greenhouse gas emissions (GHG) from the consumption of purchased electricity by Westpac Group for the period 1 July to 30 June. Includes operations in Australia, New Zealand and other international sites (Fiji, Papua New Guinea, Singapore, United Kingdom, China, Germany and United States from 2022, refer to previous footnotes for inclusions in prior years in).
•Scope 2 emissions (market-based): reflects electricity emissions incorporating renewable energy procurement. This method assigns an emissions factor of zero for electricity covered by renewable EACs (e.g. surrender of corresponding LGCs) and uses a residual mix factor (RMF) to calculate emissions from any remaining electricity consumption
•New Zealand data is prepared in accordance with the New Zealand Ministry for the Environment guidance for GHG reporting and Toitū net carbonzero programme rules, using emission factors from the Ministry for the Environment Summary of Emissions Factors for location-based accounting or from Certified Energy, New Zealand Energy Certification System for market-based accounting. 
•Other international emissions are calculated using emission factors  from International Energy Association (IEA) emission factors. For market-based accounting, in regions where no residual mix factor is available the location-based emission factors are applied.</t>
  </si>
  <si>
    <t>Scope 3 upstream emissions: are indirect greenhouse gas emissions (GHG) emitted as a consequence of Westpac Group operations but occur at sources owned or controlled by another organisation (other than electricity). Our scope 3 upstream emissions were measured for the period 1 July to 30 June and include operations in Australia, New Zealand and other international sites (Fiji, Papua New Guinea, Singapore, United Kingdom, China, Germany and United States from 2022, refer to previous footnotes for inclusions in prior years).
•Scope 3 emissions (market-based): reflects electricity emissions incorporating renewable energy procurement. This method assigns an emissions factor of zero for electricity covered by renewable EACs (e.g. surrender of corresponding LGCs) and uses a residual mix factor (RMF) to calculate emissions from any remaining electricity consumption.
•New Zealand data is prepared in accordance with the New Zealand Ministry for the Environment guidance for GHG reporting and Toitū net carbonzero programme rules, using emission factors from the Ministry for the Environment Summary of Emissions Factors for location-based accounting or from Certified Energy, New Zealand Energy Certification System for market-based accounting. 
•Other international sites’ scope 3 emissions are estimated by multiplying the Australian emissions per FTE by the number of FTEs of the Group’s other international sites.</t>
  </si>
  <si>
    <t>a., d. See our 2023 Sustainability Index and Datasheet – tab Environment (Energy Consumption table) and Glossary.
b. Employee full time equivalent chosen as the denominator to calculate our energy intensity metric 
c. Energy consumption within the organisation chosen as the numerator to calculate our energy intensity metric</t>
  </si>
  <si>
    <t>Total TCE to industries that may be exposed to higher climate change risk</t>
  </si>
  <si>
    <t>GROUP EXPOSURE BY SECTOR - INCLUDES BREAKDOWN OF SECTORS THAT MAY BE EXPOSED TO HIGHER CLIMATE CHANGE RISKS</t>
  </si>
  <si>
    <t>a. See our 2023 Annual Report: Corporate Governance. The Board approves our external assurance scope of work annually. 
b.i. See PwC Assurance Statement on our website.
b.ii. We obtained independent assurance over certain information in this spreadsheet, including a selection of key sustainability performance data and assertions made in our 2023 Annual Report and 2023 Climate Report. Refer to westpac.com.au/sustainability ('Performance Reports' page) for further details.
b.iii. PwC is both the financial statement auditor and sustainability assurance provider to Westpac. See our Auditor's independence declaration in our Annual Report.</t>
  </si>
  <si>
    <t>a. Renewables data reported but not efficiency and conservation due to availability of reliable data. As appropriate, we may consider enhancing our disclosures for this topic in coming years.
b. to d. See our 2023 Annual Report: Creating value for the environment, 2023 Climate Report: Strategy; 2023 Sustainability Index and Datasheet – tab Environment (Energy consumption table) and Glossary.</t>
  </si>
  <si>
    <t xml:space="preserve">a. to b. As appropriate, we may consider enhancing our disclosures for this topic in coming years
c. to e. See our 2023 Annual Report: Creating value for the environment, 2023 Climate Report: Appendix - Methodology: Scope 1 and 2 direct operational emissions and scope 3 upstream emissions; 2023 Sustainability Index and Datasheet – tab Environment (Targets table) and Glossary   </t>
  </si>
  <si>
    <t>a.d. See our 2023 Annual Report: Creating value for the environment, 2023 Climate Report: Strategy; 2023 Sustainability Index and Datasheet – tab Environment (Westpac Group GHG Emissions Summary, and Location-based GHG Emissions Breakdown tables) and Glossary        
b. Not available
c. We do not consider this requirement to be applicable to our industry. 
e. i), ii), iii), f., g. See our 2023 Climate Report: 2023 Climate Report: Appendix - Methodology: Scope 1 and 2 direct operational emissions and scope 3 upstream emissions, Website: Climate Change and Environmental Issues.</t>
  </si>
  <si>
    <t>a.i. See our Website: Our businesses
a.ii., iii. 2023 Annual Report: Creating value for the community; 2023 Modern Slavery Statement: Our Structure, Operations and Supply Chains; Website: Suppliers Sustainable Sourcing; Human Rights
b. See our Website: Our businesses
c. See our 2023 Annual Report: Significant developments</t>
  </si>
  <si>
    <t xml:space="preserve">a., b.,d., e., f. See our Website: Operating principles and policies; Responsible Sourcing; Modern Slavery Statement FY22, Human Rights Position Statement and Action Plan; 2023 Annual Report: Creating value for the community; Directors’ report
c. See our sustainability positions and perspectives: https://www.westpac.com.au/about-westpac/sustainability/our-positions-and-perspectives/
</t>
  </si>
  <si>
    <t>a. to d. See our Human Rights Position Statement, Modern Slavery Statement FY22; 2023 Sustainability Index and Datasheet – tab UNGP; 2023 Annual Report: Creating value for the community
e. As appropriate, we may consider enhancing our disclosures for this topic in coming years.</t>
  </si>
  <si>
    <t>a. to c. See our 2023 Sustainability Index and Datasheet: tabs Employees (Employee profile tables), and Glossary 
d., e. See our 2023 Sustainability Index and Datasheet: tab Employees (Employee profile tables); 2023 Annual Report: Creating value for our people</t>
  </si>
  <si>
    <t>a. See our 2023 Annual Report: Sustainability</t>
  </si>
  <si>
    <t>a., b. See our 2023 Annual Report: Material sustainability topics</t>
  </si>
  <si>
    <t>a. See our 2023 Annual Report: Creating value for the community; Website: Listening to stakeholders; 2023 Sustainability Index and Datasheet tab Economic and Social (Community Investment table).
As appropriate, we may consider enhancing our disclosures for this topic in coming years.</t>
  </si>
  <si>
    <t xml:space="preserve">a. See our 2023 Annual Report: Creating value for the community
As appropriate, we may consider enhancing our disclosures for this topic in coming years.
</t>
  </si>
  <si>
    <t>a. See our 2023 Annual Report: Corporate Governance – Roles and Responsibilities
b. See our 2023 Annual Report: Corporate Governance – Role of the Board Committees
c. i., ii. See our 2023 Annual Report: Corporate Governance – The Board; 2023 Sustainability Index and Datasheet: tab Employees (Board Composition table)
c. iii., iv., v. See our Website – Board of Directors; 2023 Sustainability Index and Datasheet: tab Employees (Board Composition table)
c.vii. See our Website – Board of Directors
c.vi. See our 2023 Annual Report: Corporate Governance – Board skills, experience and attributes
c. viii. As appropriate, we may consider enhancing our disclosures for this topic in coming years.</t>
  </si>
  <si>
    <t>a. and b. See our 2023 Annual Report: Corporate Governance – Appointment of Directors</t>
  </si>
  <si>
    <t>a. See our 2023 Annual Report: Corporate Governance – Roles and Responsibilities
b. Westpac’s Chair is an independent non-executive. See our the 2023 Corporate Governance Statement, Roles and Responsibilities; 2023 Sustainability Index and Datasheet: tab Employees (Board Composition table)</t>
  </si>
  <si>
    <t>a. See our 2023 Annual Report: Corporate Governance – Roles and Responsibilities
b. See our 2023 Annual Report: Corporate Governance – Sustainability; and Section 2 Sustainability Governance and Risk Management
c. See our 2023 Annual Report: Corporate Governance – Risk Management, Role of Board Committees, External Audit</t>
  </si>
  <si>
    <t>a., b. See our 2023 Annual Report: Corporate Governance – Roles and Responsibilities, Risk Management, Role of Board Committees; and Section 2 Sustainability Governance and Risk Management</t>
  </si>
  <si>
    <t>a. See our 2023 Annual Report: Corporate Governance; and Section 2 Sustainability Governance and Risk Management
b. Not applicable</t>
  </si>
  <si>
    <t>a. See our 2023 Annual Report: Corporate Governance – Board skills, experience and attributes; and Section 2 Sustainability Governance and Risk Management; Website: Board of Directors</t>
  </si>
  <si>
    <t>a. to c. See our 2023 Annual Report: Corporate Governance – Performance reviews, Appointment of Directors</t>
  </si>
  <si>
    <t>a., b. See our Website: Approach to Tax, latest Tax Transparency Report, 2023 Annual Report: Corporate Governance
c. See our 2023 Annual Report: Statutory statements</t>
  </si>
  <si>
    <t>New starter</t>
  </si>
  <si>
    <t>New starters are permanent employees working full-time or part-time, who commenced employment in the Westpac Group within this 12 month reporting period.</t>
  </si>
  <si>
    <r>
      <t xml:space="preserve">2. Refer to this </t>
    </r>
    <r>
      <rPr>
        <u/>
        <sz val="7.5"/>
        <rFont val="Arial (Body)"/>
      </rPr>
      <t>link</t>
    </r>
    <r>
      <rPr>
        <sz val="7.5"/>
        <rFont val="Arial (Body)"/>
      </rPr>
      <t xml:space="preserve"> in the 'Glossary' for the definition of new starter.</t>
    </r>
  </si>
  <si>
    <r>
      <t>Total Contractors</t>
    </r>
    <r>
      <rPr>
        <b/>
        <vertAlign val="superscript"/>
        <sz val="10"/>
        <color rgb="FF000000"/>
        <rFont val="Arial"/>
        <family val="2"/>
        <scheme val="minor"/>
      </rPr>
      <t>1</t>
    </r>
  </si>
  <si>
    <t xml:space="preserve">Contractor </t>
  </si>
  <si>
    <t xml:space="preserve">Contractors are part of Westpac’s contingent workforce. They are agency supplied workers or self-employed, engaged by the hour or on a day rate basis, to provide support for projects or business as usual activities as needed. </t>
  </si>
  <si>
    <t>Measured as the total involuntary separation of employees (those who leave the organisation without their choice or consent) over the 12 months average total headcount for the period (includes permanent full-time, part-time and maximum term employees).</t>
  </si>
  <si>
    <r>
      <t>We will continue to act on climate change, and having joined the Net-Zero Banking Alliance we will continue our work to align our operations and lending portfolio with net zero by 2050. So far we have released 2030 targets in 8 NZBA</t>
    </r>
    <r>
      <rPr>
        <sz val="9"/>
        <color rgb="FFFF0000"/>
        <rFont val="Arial"/>
        <family val="2"/>
      </rPr>
      <t xml:space="preserve"> </t>
    </r>
    <r>
      <rPr>
        <sz val="9"/>
        <rFont val="Arial"/>
        <family val="2"/>
      </rPr>
      <t>emissions intensive sectors in our lending portfolio and expect to release additional targets in the future. We will also continue to review and update our Sustainable Finance Framework and Natural Capital Position Statement to align with developments in these areas. We are also progressing a human rights risk assessment (HRRA) and delivering on our Human Rights Action Plan. We will provide an update on our HRRA in our FY24 disclosures.</t>
    </r>
  </si>
  <si>
    <t>Community investment (including commercial sponsorships and foregone fee revenue) as a % of profit before income tax expense (%)</t>
  </si>
  <si>
    <t>Count of Australian customers with at least one logon across our online platforms (Westpac Live, Compass, Business Banking Online, Corporate Online or myRAMS) in a 90-day period. 
A customer must have a product open at the reporting date.
A digital logon includes a full logon or a quick zone logon (such as simple check of a balance on a mobile device).</t>
  </si>
  <si>
    <t>Westpac profit before income tax expense ($m)</t>
  </si>
  <si>
    <r>
      <t xml:space="preserve">4. Refer to this </t>
    </r>
    <r>
      <rPr>
        <u/>
        <sz val="7.5"/>
        <color rgb="FF000000"/>
        <rFont val="Arial"/>
        <family val="2"/>
      </rPr>
      <t xml:space="preserve">link </t>
    </r>
    <r>
      <rPr>
        <sz val="7.5"/>
        <color rgb="FF000000"/>
        <rFont val="Arial"/>
        <family val="2"/>
      </rPr>
      <t>in the 'Glossary' for the definition of renewable electricity. For Australia, 100% of electricity demand sourced from renewables form April 2023, 86% for year ending 30 June 2023.</t>
    </r>
  </si>
  <si>
    <r>
      <t xml:space="preserve">13. Refer to this </t>
    </r>
    <r>
      <rPr>
        <u/>
        <sz val="7.5"/>
        <color rgb="FF000000"/>
        <rFont val="Arial"/>
        <family val="2"/>
        <scheme val="minor"/>
      </rPr>
      <t>link</t>
    </r>
    <r>
      <rPr>
        <sz val="7.5"/>
        <color rgb="FF000000"/>
        <rFont val="Arial"/>
        <family val="2"/>
        <scheme val="minor"/>
      </rPr>
      <t xml:space="preserve"> in the 'Glossary' for the definition of total scope 3 greenhouse gas emissions (market-based). </t>
    </r>
  </si>
  <si>
    <r>
      <t>Scope 1 and 2 emissions</t>
    </r>
    <r>
      <rPr>
        <vertAlign val="superscript"/>
        <sz val="11"/>
        <color theme="1"/>
        <rFont val="Arial"/>
        <family val="2"/>
        <scheme val="minor"/>
      </rPr>
      <t>11,12</t>
    </r>
    <r>
      <rPr>
        <sz val="11"/>
        <color theme="1"/>
        <rFont val="Arial"/>
        <family val="2"/>
        <scheme val="minor"/>
      </rPr>
      <t xml:space="preserve"> reduced by 66% since June 2021
Scope 3 upstream emissions</t>
    </r>
    <r>
      <rPr>
        <vertAlign val="superscript"/>
        <sz val="11"/>
        <color theme="1"/>
        <rFont val="Arial"/>
        <family val="2"/>
        <scheme val="minor"/>
      </rPr>
      <t>13</t>
    </r>
    <r>
      <rPr>
        <sz val="11"/>
        <color theme="1"/>
        <rFont val="Arial"/>
        <family val="2"/>
        <scheme val="minor"/>
      </rPr>
      <t xml:space="preserve"> reduced by 15% since June 2021, 38% relative to 2021 baseline which included uplifts for COVID</t>
    </r>
  </si>
  <si>
    <r>
      <t>Coal ports</t>
    </r>
    <r>
      <rPr>
        <vertAlign val="superscript"/>
        <sz val="10"/>
        <color theme="1"/>
        <rFont val="Arial"/>
        <family val="2"/>
        <scheme val="minor"/>
      </rPr>
      <t>7</t>
    </r>
  </si>
  <si>
    <r>
      <t>Thermal coal mining</t>
    </r>
    <r>
      <rPr>
        <vertAlign val="superscript"/>
        <sz val="10"/>
        <color theme="1"/>
        <rFont val="Arial"/>
        <family val="2"/>
        <scheme val="minor"/>
      </rPr>
      <t>5,6,7</t>
    </r>
  </si>
  <si>
    <r>
      <t>Metallurgical coal mining in diversified miners</t>
    </r>
    <r>
      <rPr>
        <vertAlign val="superscript"/>
        <sz val="10"/>
        <color theme="1"/>
        <rFont val="Arial"/>
        <family val="2"/>
        <scheme val="minor"/>
      </rPr>
      <t>5,7</t>
    </r>
  </si>
  <si>
    <r>
      <t>Metallurgical coal mining</t>
    </r>
    <r>
      <rPr>
        <vertAlign val="superscript"/>
        <sz val="10"/>
        <color theme="1"/>
        <rFont val="Arial"/>
        <family val="2"/>
        <scheme val="minor"/>
      </rPr>
      <t>5,7</t>
    </r>
  </si>
  <si>
    <t>6. FY23 numbers includes exposures to customers identified with ANZSIC codes as "thermal coal mining".  These customers are from Consumer, Business and Wealth division, which were not previously reported in the "Energy Sector Value Chain" in FY22 Annual Report. In FY23, these value chain numbers were not restated as the change is not material. Therefore, FY23 and FY22 numbers for this sector are not directly comparable.</t>
  </si>
  <si>
    <r>
      <t xml:space="preserve">7. Refer to this </t>
    </r>
    <r>
      <rPr>
        <u/>
        <sz val="7.5"/>
        <color theme="1"/>
        <rFont val="Arial"/>
        <family val="2"/>
        <scheme val="minor"/>
      </rPr>
      <t>link</t>
    </r>
    <r>
      <rPr>
        <sz val="7.5"/>
        <color theme="1"/>
        <rFont val="Arial"/>
        <family val="2"/>
        <scheme val="minor"/>
      </rPr>
      <t xml:space="preserve"> in the 'Glossary' for the definition of TCE - specific to Westpac Institutional Banking division.</t>
    </r>
  </si>
  <si>
    <t xml:space="preserve">a. See our 2023 Annual Report: Material sustainability topics
b. Our 2023 material topics are aligned with our 2022 topics (shown in our 2022 Annual Report and Sustainability Supplement), with the addition of Data management, Support vulnerable customers, Safe and inclusive products and services, Employee health and safety, Sustainable and diverse supply chain, and Anti-bribery and corruption. We also renamed a few of our material topics to align with internal naming conventions (e.g., Financial performance was renamed as two separate topics - Financial performance and Corporate compliance; and Emerging ESG opportunities was embedded across other material topics). </t>
  </si>
  <si>
    <r>
      <t>WESTPAC GROUP OPERATIONAL GHG EMISSIONS</t>
    </r>
    <r>
      <rPr>
        <b/>
        <vertAlign val="superscript"/>
        <sz val="11"/>
        <color theme="0"/>
        <rFont val="Arial"/>
        <family val="2"/>
      </rPr>
      <t>1</t>
    </r>
  </si>
  <si>
    <t>CARBON OFFSETTING ACCOUNTS</t>
  </si>
  <si>
    <t>a. i., ii., iii., iv., See our 2023 Annual Report: Creating value for the environment; Sustainability Risk Management; 2023 Climate Report: Risk Management; 2023 Sustainability Index and Datasheet: tab Lending (Climate Change Solution Lending table)
a.v. See our 2023 Annual Report: Creating value for the environment, Financial Statements: Note 11. Provisions for expected credit losses (Portfolio Overlays)</t>
  </si>
  <si>
    <t xml:space="preserve">a. See our 2023 Annual Report: Creating value for the environment, 2023 Climate Report: Strategy; 2023 Sustainability Index and Datasheet – tab Environment (Westpac Group GHG Emissions, and Location-based GHG Emissions Breakdown tables) and Glossary        
b. As appropriate, we may consider enhancing our disclosures for this topic in coming years.
c. We do not consider this requirement to be applicable to our industry. 
d. i), ii), iii) e., f., g. See our 2023 Climate Report: Appendix - Methodology: Scope 1 and 2 direct operational emissions and scope 3 upstream emissions, Website: Climate Change and Environmental Issues.
</t>
  </si>
  <si>
    <t>a.,b. See our 2023 Annual Report: Creating value for the environment, 2023 Climate Report: Strategy; 2023 Sustainability Index and Datasheet – tab Environment (Westpac Group GHG Emissions, and Location-based GHG Emissions Breakdown tables) and Glossary
c. Not available
d. i), ii), iii) e., f., g. See our 2023 Climate Report: Appendix - Methodology: Scope 1 and 2 direct operational emissions and scope 3 upstream emissions, Website: Climate Change and Environmental Issues.</t>
  </si>
  <si>
    <t>a., d. See our 2023 Sustainability Index and Datasheet: tab Environment (Westpac Group GHG Emissions  table) and Glossary
b. Employee full time equivalent chosen as the denominator to calculate our emissions intensity metric
c. Scope 1 and Scope 2 emissions chosen as the numerator to calculate our emission intensity metric</t>
  </si>
  <si>
    <t>See our 2023 Annual Report: Creating value for customers; Major risk categories - Cyber risk.</t>
  </si>
  <si>
    <t>See our 2023 Sustainability Index and Datasheet: tab Lending (Estimated financed emissions tables); and our 2023 Climate Report: Strategy</t>
  </si>
  <si>
    <t>See our 2023 Sustainability Index and Datasheet: tab Lending (Estimated financed emissions tables); and our 2023 Climate Report: Methodology - Scope 3 financed emission estimation</t>
  </si>
  <si>
    <t>See our 2023 Annual Report: Sustainability governance and risk management; Website: Sustainable lending</t>
  </si>
  <si>
    <t>See our Pillar 3 Report: Capital Management Strategy; 2023 Annual Report – Sustainability governance and risk management</t>
  </si>
  <si>
    <t xml:space="preserve">See our 2023 Annual Report, 2023 Investor Discussion Pack, and Pillar 3 report which provides details of our lending balances by loan type, segment and industry. We do not separately disclose the number of loan accounts by segment held. </t>
  </si>
  <si>
    <t>See our 2023 Annual Report: Climate Change, Sustainability governance and risk management.; 2023 Climate Report: Risk management</t>
  </si>
  <si>
    <t>INDUSTRY</t>
  </si>
  <si>
    <t>ELECTRICITY GENERATION - AUSTRALIA AND NEW ZEALAND</t>
  </si>
  <si>
    <r>
      <t>ELECTRICITY GENERATION
TOTAL COMMITTED EXPOSURE ($M)</t>
    </r>
    <r>
      <rPr>
        <b/>
        <vertAlign val="superscript"/>
        <sz val="10"/>
        <color theme="0"/>
        <rFont val="Arial"/>
        <family val="2"/>
      </rPr>
      <t>1</t>
    </r>
  </si>
  <si>
    <r>
      <t>CLIMATE CHANGE SOLUTIONS
TOTAL COMMITTED EXPOSURE ($M)</t>
    </r>
    <r>
      <rPr>
        <b/>
        <vertAlign val="superscript"/>
        <sz val="10"/>
        <color theme="0"/>
        <rFont val="Arial"/>
        <family val="2"/>
      </rPr>
      <t>4</t>
    </r>
  </si>
  <si>
    <t>CLIMATE CHANGE SOLUTIONS EXPOSURE - AUSTRALIA AND NEW ZEALAND</t>
  </si>
  <si>
    <t>NZBA TARGET COVERAGE RATIO</t>
  </si>
  <si>
    <t>FY22</t>
  </si>
  <si>
    <r>
      <t>Average Data quality score</t>
    </r>
    <r>
      <rPr>
        <b/>
        <vertAlign val="superscript"/>
        <sz val="10"/>
        <color theme="0"/>
        <rFont val="Arial"/>
        <family val="2"/>
      </rPr>
      <t>7</t>
    </r>
  </si>
  <si>
    <t>6. Scope 3 analysis limited to customers allocated to the following ANZSIC codes within the Mining sector (1101, 1102, 1200, 1311, 1312, 1313, 1314, 1315, 1316, 1317, 1319, 1411, 1419 and 1420) and Manufacturing sector (2510, 2520, 2531, 2532 and 2721).</t>
  </si>
  <si>
    <t>% of Total Absolute Emissions (Scope 1, 2 and 3)</t>
  </si>
  <si>
    <t>% of Total Absolute Emissions (Scope 1 and 2)</t>
  </si>
  <si>
    <r>
      <t>Emissions intensity (kgCO</t>
    </r>
    <r>
      <rPr>
        <b/>
        <vertAlign val="subscript"/>
        <sz val="10"/>
        <color theme="0"/>
        <rFont val="Arial"/>
        <family val="2"/>
      </rPr>
      <t>2</t>
    </r>
    <r>
      <rPr>
        <b/>
        <sz val="10"/>
        <color theme="0"/>
        <rFont val="Arial"/>
        <family val="2"/>
      </rPr>
      <t>-e/$)</t>
    </r>
  </si>
  <si>
    <t>Residential Mortgages</t>
  </si>
  <si>
    <t>Secured Commercial Real Estate</t>
  </si>
  <si>
    <t>Refer to our 2023 Climate Report (Appendix) for more information on our financed emissions analysis, including data sources, assumptions and limitations. 
Sectors in our financed emissions analysis are based on ANZSIC codes.</t>
  </si>
  <si>
    <t>FY23 ESTIMATED FINANCED EMISSIONS BY SECTOR</t>
  </si>
  <si>
    <r>
      <t>Other</t>
    </r>
    <r>
      <rPr>
        <vertAlign val="superscript"/>
        <sz val="10"/>
        <color rgb="FF000000"/>
        <rFont val="Arial"/>
        <family val="2"/>
      </rPr>
      <t>1</t>
    </r>
  </si>
  <si>
    <r>
      <t>Scope 3</t>
    </r>
    <r>
      <rPr>
        <b/>
        <vertAlign val="superscript"/>
        <sz val="10"/>
        <color theme="0"/>
        <rFont val="Arial"/>
        <family val="2"/>
      </rPr>
      <t>3</t>
    </r>
    <r>
      <rPr>
        <b/>
        <sz val="10"/>
        <color theme="0"/>
        <rFont val="Arial"/>
        <family val="2"/>
      </rPr>
      <t xml:space="preserve"> (MtCO</t>
    </r>
    <r>
      <rPr>
        <b/>
        <vertAlign val="subscript"/>
        <sz val="10"/>
        <color theme="0"/>
        <rFont val="Arial"/>
        <family val="2"/>
      </rPr>
      <t>2</t>
    </r>
    <r>
      <rPr>
        <b/>
        <sz val="10"/>
        <color theme="0"/>
        <rFont val="Arial"/>
        <family val="2"/>
      </rPr>
      <t>-e)</t>
    </r>
  </si>
  <si>
    <t>1. Other includes customers and exposures for which the industry classification (ANZSIC) code could not be reliably identified.</t>
  </si>
  <si>
    <t>3. Scope 3 analysis limited to customers allocated to the following ANZSIC codes within the Mining sector (1101, 1102, 1200, 1311, 1312, 1313, 1314, 1315, 1316, 1317, 1319, 1411, 1419 and 1420) and Manufacturing sector (2510, 2520, 2531, 2532 and 2721).</t>
  </si>
  <si>
    <t>5. Emissions intensity figures are expressed in kgCO₂-e/$ outstanding balance for Residential Mortgages and kgCO₂-e/$ total committed exposure (TCE) for Business, commercial and institutional lending (except Project Finance exposures in this portfolio, for which intensity is also expressed in kgCO₂-e/$ outstanding balance) and Commercial Real Estate lending. Australian dollars. Includes scope 3 emissions for certain sectors where these have been estimated.</t>
  </si>
  <si>
    <r>
      <t>Average Data quality score</t>
    </r>
    <r>
      <rPr>
        <b/>
        <vertAlign val="superscript"/>
        <sz val="10"/>
        <color theme="0"/>
        <rFont val="Arial"/>
        <family val="2"/>
      </rPr>
      <t>4</t>
    </r>
    <r>
      <rPr>
        <b/>
        <sz val="10"/>
        <color theme="0"/>
        <rFont val="Arial"/>
        <family val="2"/>
      </rPr>
      <t xml:space="preserve"> (Scope 1 &amp; 2)</t>
    </r>
  </si>
  <si>
    <r>
      <t>Emissions intensity</t>
    </r>
    <r>
      <rPr>
        <b/>
        <vertAlign val="superscript"/>
        <sz val="10"/>
        <color theme="0"/>
        <rFont val="Arial"/>
        <family val="2"/>
      </rPr>
      <t>5</t>
    </r>
    <r>
      <rPr>
        <b/>
        <sz val="10"/>
        <color theme="0"/>
        <rFont val="Arial"/>
        <family val="2"/>
      </rPr>
      <t xml:space="preserve"> (kgCO</t>
    </r>
    <r>
      <rPr>
        <b/>
        <vertAlign val="subscript"/>
        <sz val="10"/>
        <color theme="0"/>
        <rFont val="Arial"/>
        <family val="2"/>
      </rPr>
      <t>2</t>
    </r>
    <r>
      <rPr>
        <b/>
        <sz val="10"/>
        <color theme="0"/>
        <rFont val="Arial"/>
        <family val="2"/>
      </rPr>
      <t>-e/$)</t>
    </r>
  </si>
  <si>
    <t>Note from FY24 onwards, the Climate Change Solutions definition will be replaced by the Sustainable Finance Framework. Lending and investment to climate change solutions is defined as the total direct and indirect financing of customers to the extent they are:
a) Involved in climate change solutions activities reported in TCE at 30 September; or
b) Undertaking activities over and above what is considered to be business as usual in the relevant industry, and which produce a material net benefit to the environment.
To meet this, the activities must:
— Involve process changes used to reduce environmental impacts or GHG; and
— Be over and above normal compliance obligations
Climate change solutions activities are defined as any of the following:
Energy Efficiency: Projects qualifying for government energy efficiency schemes.
Green Buildings: Buildings with NABERS 5-Star rating or better (or equivalent). Any other evidence that supports building GHG gas efficiency being in the top 15% of buildings within a given geography OR combinations of buildings within portfolios that achieve the same result may qualify.
Green Businesses: Involved in providing green products or services, and consulting. Renewable Energy: Projects qualifying for government renewable energy schemes and
hydro-electric generation.
Low carbon transport: Includes national rail and freight systems (where less than 50% of revenues or freight km come from haulage of fossil fuels), urban rail systems, electric vehicles, fuel efficient vehicles, alternative fuel vehicles, Bus Rapid Transit, bicycle transport, aviation biofuel, transport logistics.
Adaptation infrastructure: Infrastructure to increase resilience of existing infrastructure(e.g. bridges and rail) to the physical impacts of climate change. Includes water desalination. 
Waste: Alternate waste treatment, resulting in reduced emissions from landfill.
Water: Rehabilitation of waterways, water recycling and efficiency. Excludes desalination projects (these are categorised in ‘Adaptation infrastructure’).
Carbon Farming Projects: Qualifying for inclusion in the Carbon Farming Initiative. Low Carbon Agriculture is also allowable, where carbon benefits over conventional farming can be demonstrated.
Forestry: Plantation forestry only.
Land Rehabilitation: Rehabilitation of contaminated or developed land to natural habitat or other long-term carbon sequestration.
Direct financing refers to structured exposures to specific assets or unstructured exposures to an organisation whose operations are focused on only one type of activity that meets the definition for climate change solutions.
Indirect financing refers to organisations where one or more of the following apply:
— Finance is provided centrally as unstructured lending and forms part of the general
capital of the company; and/or
— The company has operations other than climate change solutions; and/or
— The company operates multiple assets or facilities that are funded centrally.
For indirect financing, the total TCE is apportioned so only the portion of climate change solutions activities is included. This is based on available financial information (such as revenues or assets) for the period. In some cases, the TCE is apportioned based on the clean energy generation capacity of the organisation.
— Figures are for Australia and New Zealand only, and cover financing undertaken by Westpac Institutional Bank Australia and New Zealand, and WNZL Business Banking.</t>
  </si>
  <si>
    <t>See our 2023 Annual Report ('Creating value for the community') and our Modern Slavery Statement FY22: Section 5 ('Our actions to assess and address modern slavery risk') and Section 6 ('Assessing effectiveness')</t>
  </si>
  <si>
    <t>See our 2023 Annual Report ('Creating value for the community'); our Modern Slavery Statement FY22: Section 4 ('Identifying risks of modern slavery practices in operations and supply chain') and Section 5 ('Our actions to assess and address modern slavery risk'); and 2022 Safer Children, Safer Communities (SCSC) Impact Report: Section 3 ('Theory of Change') and Section 4 ('2022 Year in Review')</t>
  </si>
  <si>
    <t>See our Human Rights Position Statement and Action Plan: Section 3 ('Our commitment and approach to respecting and advancing human rights'), Section 4 ('Focus areas'), and Section 5 ('Management of our Position Statement and Action Plan').
Also See our 2023 Annual Report ('Creating value for the community'); our Modern Slavery Statement FY22: Section 4 ('Identifying risks of modern slavery practices in operations and supply chain') and Section 5 ('Our actions to assess and address modern slavery risk'); and 2022 Safer Children, Safer Communities (SCSC) Impact Report: Section 3 ('Theory of Change') and Section 4 ('2022 Year in Review')</t>
  </si>
  <si>
    <t>See our Human Rights Position Statement and Action Plan: Section 3 ('Our commitment and approach to respecting and advancing human rights'), 2023 Annual Report ('Creating value for the community') and our Modern Slavery Statement FY22: Section 5 ('Our actions to assess and address modern slavery risk') and Section 6 ('Assessing effectiveness')</t>
  </si>
  <si>
    <t>See our 2023 Annual Report ('Creating value for the community') and our Modern Slavery Statement FY22: Section 4 ('Identifying risks of modern slavery practices in operations and supply chain'), Section 5 ('Our actions to assess and address modern slavery risk') and Section 6 ('Assessing effectiveness')</t>
  </si>
  <si>
    <t xml:space="preserve">Represents the sum of the committed portion of direct lending (including funds placement overall and deposits placed), contingent and pre-settlement risk plus the committed portion of secondary market trading and underwriting risk. 
When calculating Group financed emissions we need to estimate our share of customers’ financed emissions. For certain institutional customers we use TCE to determine this share; this is detailed in our sector methodologies. For this purpose, TCE excludes secondary market trading and underwriting committed credit exposures. </t>
  </si>
  <si>
    <t>ESTIMATED FINANCED EMISSIONS OF OUR LENDING (AUSTRALIA AND NEW ZEALAND)</t>
  </si>
  <si>
    <r>
      <t>% of exposure</t>
    </r>
    <r>
      <rPr>
        <b/>
        <vertAlign val="superscript"/>
        <sz val="10"/>
        <color theme="0"/>
        <rFont val="Arial"/>
        <family val="2"/>
      </rPr>
      <t>2</t>
    </r>
  </si>
  <si>
    <r>
      <t>% of exposure</t>
    </r>
    <r>
      <rPr>
        <b/>
        <vertAlign val="superscript"/>
        <sz val="10"/>
        <color theme="0"/>
        <rFont val="Arial"/>
        <family val="2"/>
      </rPr>
      <t>5</t>
    </r>
  </si>
  <si>
    <r>
      <t xml:space="preserve">1. Refer to this </t>
    </r>
    <r>
      <rPr>
        <u/>
        <sz val="7.5"/>
        <rFont val="Arial"/>
        <family val="2"/>
        <scheme val="minor"/>
      </rPr>
      <t>link</t>
    </r>
    <r>
      <rPr>
        <sz val="7.5"/>
        <rFont val="Arial"/>
        <family val="2"/>
        <scheme val="minor"/>
      </rPr>
      <t xml:space="preserve"> in the 'Glossary' for the definition of TCE - specific to Westpac Institutional Banking division.</t>
    </r>
  </si>
  <si>
    <r>
      <t xml:space="preserve">4. Refer to this </t>
    </r>
    <r>
      <rPr>
        <u/>
        <sz val="7.5"/>
        <rFont val="Arial"/>
        <family val="2"/>
        <scheme val="minor"/>
      </rPr>
      <t>link</t>
    </r>
    <r>
      <rPr>
        <sz val="7.5"/>
        <rFont val="Arial"/>
        <family val="2"/>
        <scheme val="minor"/>
      </rPr>
      <t xml:space="preserve"> in the 'Glossary' for the definition of TCE - specific to Westpac Institutional Banking division.</t>
    </r>
  </si>
  <si>
    <t>The % of the Executive Team (includes direct reports of the CEO with key executive responsibilities) that are female. Calculation excludes CEO.</t>
  </si>
  <si>
    <t>See our Human Rights Position Statement and Action Plan: Section 5 ('Management of our Position Statement and Action Plan'); Modern Slavery Statement FY22: Section 3 ('Governance and oversight'); and 2023 Annual Report: Section 2 ('Sustainability governance and risk management')</t>
  </si>
  <si>
    <t>Refer to our 2023 Annual Report (Creating value for customers; Creating value for the community)</t>
  </si>
  <si>
    <t>Refer to our 2023 Annual Report (Creating value for the environment); and 2023 Climate Report (Strategy)</t>
  </si>
  <si>
    <t>Refer to our 2023 Annual Report (Creating value for customers); and 2023 Climate Report (Strategy)</t>
  </si>
  <si>
    <t>Refer to our 2023 Annual Report (Creating value for the community)</t>
  </si>
  <si>
    <t>See our 2023 Annual Report: Creating value for the environment; Creating value for the community; Sustainability governance and risk management</t>
  </si>
  <si>
    <t>See our 2023 Annual Report: Creating value for customers; Creating value for our people</t>
  </si>
  <si>
    <t xml:space="preserve">2023 Annual Report: Creating value for customers; Creating value for our people
2023 Annual Report: Directors’ report
Website: Customer Outcomes and Risk Excellence (CORE)
Program
Website: Sustainability Management Framework </t>
  </si>
  <si>
    <t>Website: Sustainability Management Framework 
2023 Annual Report: Sustainability governance and risk management</t>
  </si>
  <si>
    <t>2023 Annual Report: Sustainability approach
2023 Sustainability Index and Datasheet: TCFD, SASB, GRI, UNGP, and PRB tabs</t>
  </si>
  <si>
    <t>Website: Sustainable Finance
Website: Climate Change and Environmental Issues
Website: Approach to Sustainability Risk Management
2023 Climate Report - Strategy; Appendix (Climate Change Position Statement)
Human Rights Position Statement and Action Plan
2023 Annual Report: Creating value for the environment; Creating value for the community; Sustainability governance and risk management
2022 to 2025 Reconciliation Action Plan
Sustainable Finance Framework</t>
  </si>
  <si>
    <r>
      <rPr>
        <sz val="9"/>
        <color rgb="FF000000"/>
        <rFont val="Arial"/>
        <family val="2"/>
      </rPr>
      <t xml:space="preserve">2023 Sustainability Index and Datasheet: tab Sustainability Strategy </t>
    </r>
    <r>
      <rPr>
        <strike/>
        <sz val="9"/>
        <color rgb="FFFF0000"/>
        <rFont val="Arial"/>
        <family val="2"/>
      </rPr>
      <t xml:space="preserve">
</t>
    </r>
    <r>
      <rPr>
        <sz val="9"/>
        <color rgb="FF000000"/>
        <rFont val="Arial"/>
        <family val="2"/>
      </rPr>
      <t xml:space="preserve">2023 Climate Report: Strategy; Appendix (Methodology; and Climate Change Position Statement)
2022-2025 Reconciliation Action Plan
</t>
    </r>
    <r>
      <rPr>
        <sz val="9"/>
        <rFont val="Arial"/>
        <family val="2"/>
      </rPr>
      <t>2023 Annual Report: Creating value for the environment; Creating value for the community
Modern Slavery Statements FY22</t>
    </r>
  </si>
  <si>
    <t xml:space="preserve">2023 Sustainability Index and Datasheet: tab Sustainability Strategy 
2023 Climate Report: Strategy; Appendix (Methodology; and Climate Change Position Statement)
Human Rights Position Statement and Action Plan 
2023 Annual Report: Creating value for the environment; Creating value for the community
2023 Interim Financial Results: Sustainability Performance
2022-2025 Reconciliation Action Plan
 </t>
  </si>
  <si>
    <t xml:space="preserve">Website: Code of Conduct
Website: Corporate Governance Statement 
Website: Banking Code of Practice
Website: Our Positions and Perspectives
Website: Customer Initiatives 
Website: Access and Inclusion Plan
Website: Responsible Sourcing
2023 Climate Report: Strategy; Appendix (Climate Change Position Statement)
Human Rights Position Statement and Action Plan 
2023 Annual Report: Sustainability governance and risk management
2022-2025 Reconciliation Action Plan
 </t>
  </si>
  <si>
    <t xml:space="preserve">Website: Listening to Stakeholders
2023 Annual Report - Material sustainability topics; Sustainability governance and risk management
2023 Climate Report: Strategy; Appendix (Climate Change Position Statement)
Human Rights Position Statement and Action Plan
Website: Safer Children, Safer Communities 
Website: Sustainability Management Framework
</t>
  </si>
  <si>
    <t>2023 Annual Report: Creating value for the environment; Creating value for the community
2023 Climate Report: Strategy; Appendix (Climate Change Position Statement)
Sustainable Finance Framework
Natural Capital Position Statement</t>
  </si>
  <si>
    <t>2020-2023 Sustainability Strategy 
2023 Annual Report: Sustainability governance and risk management; Material sustainability topics; Creating value for the environment; Creating value for the community 
2023 Sustainability Index and Datasheet: tabs Lending, Economic and social; and Sustainability Strategy 
Website: Sustainability Oversight
Website: Listening to Stakeholders
Website: Approach to Sustainability Risk Management
Website: Safer Children, Safer Communities 
2023 Climate Report: Strategy Appendix (Climate Change Position Statement)
Human Rights Position Statement and Action Plan</t>
  </si>
  <si>
    <t xml:space="preserve">2020-2023 Sustainability Strategy 
2023 Annual Report: Sustainability governance and risk management
2023 Climate Report: Strategy; Appendix (Climate Change Position Statement)
Human Rights Position Statement and Action Plan 
2022-2025 Reconciliation Action Plan
Website: Our Positions and Perspectives </t>
  </si>
  <si>
    <r>
      <t>EXPOSURE TO TNFD REFERENCE SECTORS FOR FINANCIAL INSTITUTIONS</t>
    </r>
    <r>
      <rPr>
        <b/>
        <vertAlign val="superscript"/>
        <sz val="12"/>
        <color theme="4"/>
        <rFont val="Arial"/>
        <family val="2"/>
        <scheme val="minor"/>
      </rPr>
      <t>1</t>
    </r>
  </si>
  <si>
    <t>TNFD REFERENCE SECTORS</t>
  </si>
  <si>
    <t>% OF GROUP TCE</t>
  </si>
  <si>
    <t xml:space="preserve">See our 2023 Annual Report: Section 2 – Sustainability governance and risk management
Westpac: Constitution and the Board 
See our 2023 Climate Report: 
Page 9: Board oversight of climate-related risks and opportunities
</t>
  </si>
  <si>
    <t>up to 48%</t>
  </si>
  <si>
    <t>Estimated scope 1, 2 and 3 financed emissions related to customers and industries that are captured in our NZBA emission reduction targets (as a % of our Group financed emissions).</t>
  </si>
  <si>
    <t>RATIO OF NZBA TARGET CUSTOMER AND INDUSTRY FINANCED EMISSIONS TO GROUP FINANCED EMISSIONS</t>
  </si>
  <si>
    <t>Ratio to total Group scope 1 and 2 financed emissions</t>
  </si>
  <si>
    <t>Ratio to total Group scope 1, 2 and 3 financed emissions</t>
  </si>
  <si>
    <t>2. % of lending to customers across our portfolios for estimating financed emissions. For our mortgages, we use outstanding loan balance. For business, commercial and institutional lending, we use Total Committed Exposure (TCE). Data is at 31 August 2023. A part of the New Zealand Commercial Real Estate portfolio data is at 30 June 2023.</t>
  </si>
  <si>
    <t>4. For Scope 1 and 2 only. Weighted average data quality scores ranging from 1 to 5 are calculated based on the approach taken to estimate each customer’s financed emissions, weighted by lending. These Data Quality Scores reflect the level of uncertainty in the data inputs using a scale of 1 to 5, with the lowest scores assigned to relatively more accurate and specific company/property-level inputs and the highest scores assigned to less specific inputs more reliant on assumptions and proxy data such as industry averages.</t>
  </si>
  <si>
    <t>up to 45%</t>
  </si>
  <si>
    <t>19. Steel represents a very small percentage of Westpac’s lending portfolio and a small number of customers. To protect our customers confidentiality, we have adopted a ‘traffic light’ system to disclose our performance against the target. Unlike other targets, we will not be disclosing our baseline or progress. Limited independent assurance has been undertaken on the baseline for Steel Production. However this has not been disclosed consistent with our decision not to detail the baseline for this sector.</t>
  </si>
  <si>
    <t>Financial exposure to sectors considered to have material nature-related dependencies and impacts, as identified by the TNFD (the 'TNFD reference sectors').
This measure is calculated as the TCE for customers in each TNFD reference sector, excluding exposures for the committed portion of secondary market trading and underwriting risk.
Customers are classified to industry sectors within our underlying loan origination systems utilising the Australian and New Zealand Standard Industrial Classification (ANZSIC) 2006 edition and its predecessor 1993 edition. To determine the financial exposure attributable to each TNFD reference sector we apply the ANZSIC1993 – 2006 and ANZSIC 2006 – International Standard Industrial Classification (ISIC) Rev.4 Correspondence Tables to map the ANZSIC code classification for each lending exposure to the Global Industry Classification Standard (GICS) codes used within TNFD Annex 1 of the Sector guidance, Additional guidance for financial institutions Version 2.0 September 2023. Our approach to classifying our lending exposures for TNFD reporting purposes is expected to evolve as we improve our gathering, analysis and reporting of data, acknowledging the current data quality challenges for our underlying lending portfolio.
The TNFD recognises that: 1) financial institutions have a number of data dependencies on their investees, customers and clients; and 2) when obtaining data on portfolio exposures, financial institutions will often rely on external data providers, and at times, proxy and/ or modelled data. It also recognises that, as companies start to assess and disclose aligned with the TNFD Recommendations, it can be expected that more and better quality data and analytics will become available and that financial institutions may need to make estimates based on the best available information about the locations and activities of companies in preparing its metrics and disclosures.</t>
  </si>
  <si>
    <t>7. For Scope 1 and 2 only. Weighted average data quality scores ranging from 1 to 5 are calculated based on the approach taken to estimate each customer’s financed emissions, weighted by lending. These Data Quality Scores reflect the level of uncertainty in the data inputs using a scale of 1 to 5, with the lowest scores assigned to relatively more accurate and specific company/property-level inputs and the highest scores assigned to less specific inputs more reliant on assumptions and proxy data such as industry averages.</t>
  </si>
  <si>
    <r>
      <t xml:space="preserve">12. Refer to this </t>
    </r>
    <r>
      <rPr>
        <u/>
        <sz val="7.5"/>
        <color theme="1"/>
        <rFont val="Arial"/>
        <family val="2"/>
        <scheme val="minor"/>
      </rPr>
      <t>link</t>
    </r>
    <r>
      <rPr>
        <sz val="7.5"/>
        <color theme="1"/>
        <rFont val="Arial"/>
        <family val="2"/>
        <scheme val="minor"/>
      </rPr>
      <t xml:space="preserve"> in the 'Glossary' for the definition of total scope 2 greenhouse gas emissions (market-based).</t>
    </r>
  </si>
  <si>
    <r>
      <t xml:space="preserve">1. Refer to this </t>
    </r>
    <r>
      <rPr>
        <u/>
        <sz val="7.5"/>
        <color theme="1"/>
        <rFont val="Arial"/>
        <family val="2"/>
        <scheme val="minor"/>
      </rPr>
      <t>link</t>
    </r>
    <r>
      <rPr>
        <sz val="7.5"/>
        <color theme="1"/>
        <rFont val="Arial"/>
        <family val="2"/>
        <scheme val="minor"/>
      </rPr>
      <t xml:space="preserve"> in the 'Glossary' for the definition of total customers. The variance over the last two years has been due to business exits.</t>
    </r>
  </si>
  <si>
    <r>
      <t xml:space="preserve">1. Refer to this </t>
    </r>
    <r>
      <rPr>
        <u/>
        <sz val="7.5"/>
        <color theme="1"/>
        <rFont val="Arial"/>
        <family val="2"/>
        <scheme val="minor"/>
      </rPr>
      <t>link</t>
    </r>
    <r>
      <rPr>
        <sz val="7.5"/>
        <color theme="1"/>
        <rFont val="Arial"/>
        <family val="2"/>
        <scheme val="minor"/>
      </rPr>
      <t xml:space="preserve"> in the 'Glossary' for the definition of Severity 1 Technology Incidents </t>
    </r>
  </si>
  <si>
    <r>
      <t xml:space="preserve">2. Refer to this </t>
    </r>
    <r>
      <rPr>
        <u/>
        <sz val="7.5"/>
        <color theme="1"/>
        <rFont val="Arial"/>
        <family val="2"/>
        <scheme val="minor"/>
      </rPr>
      <t>link</t>
    </r>
    <r>
      <rPr>
        <sz val="7.5"/>
        <color theme="1"/>
        <rFont val="Arial"/>
        <family val="2"/>
        <scheme val="minor"/>
      </rPr>
      <t xml:space="preserve"> in the 'Glossary' for the definition of Severity 1 Information Security Incidents </t>
    </r>
  </si>
  <si>
    <r>
      <t xml:space="preserve">1. Refer to this </t>
    </r>
    <r>
      <rPr>
        <u/>
        <sz val="7.5"/>
        <color theme="1"/>
        <rFont val="Arial"/>
        <family val="2"/>
        <scheme val="minor"/>
      </rPr>
      <t xml:space="preserve">link </t>
    </r>
    <r>
      <rPr>
        <sz val="7.5"/>
        <color theme="1"/>
        <rFont val="Arial"/>
        <family val="2"/>
        <scheme val="minor"/>
      </rPr>
      <t>in the 'Glossary' for the definition of data breaches (Australia).</t>
    </r>
  </si>
  <si>
    <r>
      <t xml:space="preserve">4. Refer to this </t>
    </r>
    <r>
      <rPr>
        <u/>
        <sz val="7.5"/>
        <color theme="1"/>
        <rFont val="Arial"/>
        <family val="2"/>
        <scheme val="minor"/>
      </rPr>
      <t xml:space="preserve">link </t>
    </r>
    <r>
      <rPr>
        <sz val="7.5"/>
        <color theme="1"/>
        <rFont val="Arial"/>
        <family val="2"/>
        <scheme val="minor"/>
      </rPr>
      <t>in the 'Glossary' for the definition of data breaches (New Zealand).</t>
    </r>
  </si>
  <si>
    <r>
      <t xml:space="preserve">2. Refer to this </t>
    </r>
    <r>
      <rPr>
        <u/>
        <sz val="7.5"/>
        <color theme="1"/>
        <rFont val="Arial"/>
        <family val="2"/>
        <scheme val="minor"/>
      </rPr>
      <t>link</t>
    </r>
    <r>
      <rPr>
        <sz val="7.5"/>
        <color theme="1"/>
        <rFont val="Arial"/>
        <family val="2"/>
        <scheme val="minor"/>
      </rPr>
      <t xml:space="preserve"> in the 'Glossary' for the definition of employment types.</t>
    </r>
  </si>
  <si>
    <r>
      <t xml:space="preserve">1. Refer to this </t>
    </r>
    <r>
      <rPr>
        <u/>
        <sz val="7.5"/>
        <color theme="1"/>
        <rFont val="Arial"/>
        <family val="2"/>
        <scheme val="minor"/>
      </rPr>
      <t>link</t>
    </r>
    <r>
      <rPr>
        <sz val="7.5"/>
        <color theme="1"/>
        <rFont val="Arial"/>
        <family val="2"/>
        <scheme val="minor"/>
      </rPr>
      <t xml:space="preserve"> in the 'Glossary' for the definition of contractor.</t>
    </r>
  </si>
  <si>
    <r>
      <t xml:space="preserve">1. Refer to this </t>
    </r>
    <r>
      <rPr>
        <u/>
        <sz val="7.5"/>
        <color theme="1"/>
        <rFont val="Arial"/>
        <family val="2"/>
        <scheme val="minor"/>
      </rPr>
      <t>link</t>
    </r>
    <r>
      <rPr>
        <sz val="7.5"/>
        <color theme="1"/>
        <rFont val="Arial"/>
        <family val="2"/>
        <scheme val="minor"/>
      </rPr>
      <t xml:space="preserve"> in the 'Glossary' for the definitions related to parental leave.</t>
    </r>
  </si>
  <si>
    <r>
      <t xml:space="preserve">2. Refer to this </t>
    </r>
    <r>
      <rPr>
        <u/>
        <sz val="7.5"/>
        <color theme="1"/>
        <rFont val="Arial"/>
        <family val="2"/>
        <scheme val="minor"/>
      </rPr>
      <t>link</t>
    </r>
    <r>
      <rPr>
        <sz val="7.5"/>
        <color theme="1"/>
        <rFont val="Arial"/>
        <family val="2"/>
        <scheme val="minor"/>
      </rPr>
      <t xml:space="preserve"> in the 'Glossary' for the definition of Total Recordable Injury Frequency Rate.</t>
    </r>
  </si>
  <si>
    <r>
      <t xml:space="preserve">1. Refer to this </t>
    </r>
    <r>
      <rPr>
        <u/>
        <sz val="7.5"/>
        <color theme="1"/>
        <rFont val="Arial"/>
        <family val="2"/>
        <scheme val="minor"/>
      </rPr>
      <t>link</t>
    </r>
    <r>
      <rPr>
        <sz val="7.5"/>
        <color theme="1"/>
        <rFont val="Arial"/>
        <family val="2"/>
        <scheme val="minor"/>
      </rPr>
      <t xml:space="preserve"> in the 'Glossary' for the definition of occupational health and safety training - compliance rate.</t>
    </r>
  </si>
  <si>
    <r>
      <t xml:space="preserve">2. Refer to this </t>
    </r>
    <r>
      <rPr>
        <u/>
        <sz val="7.5"/>
        <color theme="1"/>
        <rFont val="Arial"/>
        <family val="2"/>
        <scheme val="minor"/>
      </rPr>
      <t>link</t>
    </r>
    <r>
      <rPr>
        <sz val="7.5"/>
        <color theme="1"/>
        <rFont val="Arial"/>
        <family val="2"/>
        <scheme val="minor"/>
      </rPr>
      <t xml:space="preserve"> in the 'Glossary' for the definition of code of conduct training - compliance rate.</t>
    </r>
  </si>
  <si>
    <r>
      <t xml:space="preserve">3. Refer to this </t>
    </r>
    <r>
      <rPr>
        <u/>
        <sz val="7.5"/>
        <color theme="1"/>
        <rFont val="Arial"/>
        <family val="2"/>
        <scheme val="minor"/>
      </rPr>
      <t>link</t>
    </r>
    <r>
      <rPr>
        <sz val="7.5"/>
        <color theme="1"/>
        <rFont val="Arial"/>
        <family val="2"/>
        <scheme val="minor"/>
      </rPr>
      <t xml:space="preserve"> in the 'Glossary' for the definition of total scope 1 greenhouse gas emissions.</t>
    </r>
  </si>
  <si>
    <r>
      <t xml:space="preserve">4. Refer to this </t>
    </r>
    <r>
      <rPr>
        <u/>
        <sz val="7.5"/>
        <color theme="1"/>
        <rFont val="Arial"/>
        <family val="2"/>
        <scheme val="minor"/>
      </rPr>
      <t>link</t>
    </r>
    <r>
      <rPr>
        <sz val="7.5"/>
        <color theme="1"/>
        <rFont val="Arial"/>
        <family val="2"/>
        <scheme val="minor"/>
      </rPr>
      <t xml:space="preserve"> in the 'Glossary' for the definition of total scope 2 greenhouse gas emissions (location-based).</t>
    </r>
  </si>
  <si>
    <r>
      <t xml:space="preserve">6. Refer to this </t>
    </r>
    <r>
      <rPr>
        <u/>
        <sz val="7.5"/>
        <color theme="1"/>
        <rFont val="Arial"/>
        <family val="2"/>
        <scheme val="minor"/>
      </rPr>
      <t>link</t>
    </r>
    <r>
      <rPr>
        <sz val="7.5"/>
        <color theme="1"/>
        <rFont val="Arial"/>
        <family val="2"/>
        <scheme val="minor"/>
      </rPr>
      <t xml:space="preserve"> in the 'Glossary' for the definition of total scope 3 greenhouse gas emissions (location-based).</t>
    </r>
  </si>
  <si>
    <r>
      <t xml:space="preserve">8. Refer to this </t>
    </r>
    <r>
      <rPr>
        <u/>
        <sz val="7.5"/>
        <color theme="1"/>
        <rFont val="Arial"/>
        <family val="2"/>
        <scheme val="minor"/>
      </rPr>
      <t xml:space="preserve">link </t>
    </r>
    <r>
      <rPr>
        <sz val="7.5"/>
        <color theme="1"/>
        <rFont val="Arial"/>
        <family val="2"/>
        <scheme val="minor"/>
      </rPr>
      <t>in the 'Glossary' for the definition of total scope 2 greenhouse gas emissions (market-based).</t>
    </r>
  </si>
  <si>
    <r>
      <t xml:space="preserve">9. Refer to this </t>
    </r>
    <r>
      <rPr>
        <u/>
        <sz val="7.5"/>
        <color theme="1"/>
        <rFont val="Arial"/>
        <family val="2"/>
        <scheme val="minor"/>
      </rPr>
      <t xml:space="preserve">link </t>
    </r>
    <r>
      <rPr>
        <sz val="7.5"/>
        <color theme="1"/>
        <rFont val="Arial"/>
        <family val="2"/>
        <scheme val="minor"/>
      </rPr>
      <t>in the 'Glossary' for the definition of total scope 3 greenhouse gas emissions (market-based).</t>
    </r>
  </si>
  <si>
    <r>
      <t xml:space="preserve">12. Refer to this </t>
    </r>
    <r>
      <rPr>
        <u/>
        <sz val="7.5"/>
        <color theme="1"/>
        <rFont val="Arial"/>
        <family val="2"/>
        <scheme val="minor"/>
      </rPr>
      <t>link</t>
    </r>
    <r>
      <rPr>
        <sz val="7.5"/>
        <color theme="1"/>
        <rFont val="Arial"/>
        <family val="2"/>
        <scheme val="minor"/>
      </rPr>
      <t xml:space="preserve"> in the 'Glossary' for the definition of water consumption.</t>
    </r>
  </si>
  <si>
    <r>
      <t xml:space="preserve">1. Refer to this </t>
    </r>
    <r>
      <rPr>
        <u/>
        <sz val="7.5"/>
        <color theme="1"/>
        <rFont val="Arial"/>
        <family val="2"/>
        <scheme val="minor"/>
      </rPr>
      <t xml:space="preserve">link </t>
    </r>
    <r>
      <rPr>
        <sz val="7.5"/>
        <color theme="1"/>
        <rFont val="Arial"/>
        <family val="2"/>
        <scheme val="minor"/>
      </rPr>
      <t>in the 'Glossary' for the definition of water consumption.</t>
    </r>
  </si>
  <si>
    <r>
      <t xml:space="preserve">6. Refer to this </t>
    </r>
    <r>
      <rPr>
        <u/>
        <sz val="7.5"/>
        <color rgb="FF000000"/>
        <rFont val="Arial"/>
        <family val="2"/>
      </rPr>
      <t>link</t>
    </r>
    <r>
      <rPr>
        <sz val="7.5"/>
        <color rgb="FF000000"/>
        <rFont val="Arial"/>
        <family val="2"/>
      </rPr>
      <t xml:space="preserve"> in the 'Glossary' for the definition of waste to landfill.</t>
    </r>
  </si>
  <si>
    <r>
      <t xml:space="preserve">1. Refer to this </t>
    </r>
    <r>
      <rPr>
        <u/>
        <sz val="7.5"/>
        <color theme="1"/>
        <rFont val="Arial"/>
        <family val="2"/>
        <scheme val="minor"/>
      </rPr>
      <t>link</t>
    </r>
    <r>
      <rPr>
        <sz val="7.5"/>
        <color theme="1"/>
        <rFont val="Arial"/>
        <family val="2"/>
        <scheme val="minor"/>
      </rPr>
      <t xml:space="preserve"> in the 'Glossary' for the definition of charitable gifts.</t>
    </r>
  </si>
  <si>
    <r>
      <t xml:space="preserve">2. Refer to this </t>
    </r>
    <r>
      <rPr>
        <u/>
        <sz val="7.5"/>
        <color theme="1"/>
        <rFont val="Arial"/>
        <family val="2"/>
        <scheme val="minor"/>
      </rPr>
      <t>link</t>
    </r>
    <r>
      <rPr>
        <sz val="7.5"/>
        <color theme="1"/>
        <rFont val="Arial"/>
        <family val="2"/>
        <scheme val="minor"/>
      </rPr>
      <t xml:space="preserve"> in the 'Glossary' for the definition of matched giving.</t>
    </r>
  </si>
  <si>
    <r>
      <t xml:space="preserve">3. Refer to this </t>
    </r>
    <r>
      <rPr>
        <u/>
        <sz val="7.5"/>
        <color theme="1"/>
        <rFont val="Arial"/>
        <family val="2"/>
        <scheme val="minor"/>
      </rPr>
      <t>link</t>
    </r>
    <r>
      <rPr>
        <sz val="7.5"/>
        <color theme="1"/>
        <rFont val="Arial"/>
        <family val="2"/>
        <scheme val="minor"/>
      </rPr>
      <t xml:space="preserve"> in the 'Glossary' for the definition of community partnerships.</t>
    </r>
  </si>
  <si>
    <r>
      <t xml:space="preserve">4. Refer to this </t>
    </r>
    <r>
      <rPr>
        <u/>
        <sz val="7.5"/>
        <color theme="1"/>
        <rFont val="Arial"/>
        <family val="2"/>
        <scheme val="minor"/>
      </rPr>
      <t>link</t>
    </r>
    <r>
      <rPr>
        <sz val="7.5"/>
        <color theme="1"/>
        <rFont val="Arial"/>
        <family val="2"/>
        <scheme val="minor"/>
      </rPr>
      <t xml:space="preserve"> in the 'Glossary' for the definition of volunteer time.</t>
    </r>
  </si>
  <si>
    <r>
      <t xml:space="preserve">5. Refer to this </t>
    </r>
    <r>
      <rPr>
        <u/>
        <sz val="7.5"/>
        <color theme="1"/>
        <rFont val="Arial"/>
        <family val="2"/>
        <scheme val="minor"/>
      </rPr>
      <t>link</t>
    </r>
    <r>
      <rPr>
        <sz val="7.5"/>
        <color theme="1"/>
        <rFont val="Arial"/>
        <family val="2"/>
        <scheme val="minor"/>
      </rPr>
      <t xml:space="preserve"> in the 'Glossary' for the definition of Employee secondment and Indigenous Community secondment.</t>
    </r>
  </si>
  <si>
    <r>
      <t xml:space="preserve">6. Refer to this </t>
    </r>
    <r>
      <rPr>
        <u/>
        <sz val="7.5"/>
        <color theme="1"/>
        <rFont val="Arial"/>
        <family val="2"/>
        <scheme val="minor"/>
      </rPr>
      <t>link</t>
    </r>
    <r>
      <rPr>
        <sz val="7.5"/>
        <color theme="1"/>
        <rFont val="Arial"/>
        <family val="2"/>
        <scheme val="minor"/>
      </rPr>
      <t xml:space="preserve"> in the 'Glossary' for the definition of in-kind gifts and donations.</t>
    </r>
  </si>
  <si>
    <r>
      <t xml:space="preserve">7. Refer to this </t>
    </r>
    <r>
      <rPr>
        <u/>
        <sz val="7.5"/>
        <color theme="1"/>
        <rFont val="Arial"/>
        <family val="2"/>
        <scheme val="minor"/>
      </rPr>
      <t>link</t>
    </r>
    <r>
      <rPr>
        <sz val="7.5"/>
        <color theme="1"/>
        <rFont val="Arial"/>
        <family val="2"/>
        <scheme val="minor"/>
      </rPr>
      <t xml:space="preserve"> in the 'Glossary' for the definition of Indigenous in-kind gifts and donations.</t>
    </r>
  </si>
  <si>
    <r>
      <t xml:space="preserve">8. Refer to this </t>
    </r>
    <r>
      <rPr>
        <u/>
        <sz val="7.5"/>
        <color theme="1"/>
        <rFont val="Arial"/>
        <family val="2"/>
        <scheme val="minor"/>
      </rPr>
      <t>link</t>
    </r>
    <r>
      <rPr>
        <sz val="7.5"/>
        <color theme="1"/>
        <rFont val="Arial"/>
        <family val="2"/>
        <scheme val="minor"/>
      </rPr>
      <t xml:space="preserve"> in the 'Glossary' for the definition of management costs.</t>
    </r>
  </si>
  <si>
    <r>
      <t xml:space="preserve">9. Refer to this </t>
    </r>
    <r>
      <rPr>
        <u/>
        <sz val="7.5"/>
        <color theme="1"/>
        <rFont val="Arial"/>
        <family val="2"/>
        <scheme val="minor"/>
      </rPr>
      <t>link</t>
    </r>
    <r>
      <rPr>
        <sz val="7.5"/>
        <color theme="1"/>
        <rFont val="Arial"/>
        <family val="2"/>
        <scheme val="minor"/>
      </rPr>
      <t xml:space="preserve"> in the 'Glossary' for the definition of community investment.</t>
    </r>
  </si>
  <si>
    <r>
      <t xml:space="preserve">11. Refer to this </t>
    </r>
    <r>
      <rPr>
        <u/>
        <sz val="7.5"/>
        <color theme="1"/>
        <rFont val="Arial"/>
        <family val="2"/>
        <scheme val="minor"/>
      </rPr>
      <t>link</t>
    </r>
    <r>
      <rPr>
        <sz val="7.5"/>
        <color theme="1"/>
        <rFont val="Arial"/>
        <family val="2"/>
        <scheme val="minor"/>
      </rPr>
      <t xml:space="preserve"> in the 'Glossary' for the definition of commercial sponsorships.</t>
    </r>
  </si>
  <si>
    <r>
      <t xml:space="preserve">12. Refer to this </t>
    </r>
    <r>
      <rPr>
        <u/>
        <sz val="7.5"/>
        <color theme="1"/>
        <rFont val="Arial"/>
        <family val="2"/>
        <scheme val="minor"/>
      </rPr>
      <t>link</t>
    </r>
    <r>
      <rPr>
        <sz val="7.5"/>
        <color theme="1"/>
        <rFont val="Arial"/>
        <family val="2"/>
        <scheme val="minor"/>
      </rPr>
      <t xml:space="preserve"> in the 'Glossary' for the definition of foregone fee revenue.</t>
    </r>
  </si>
  <si>
    <t>See our 2023 Annual Report: Section 2 – Sustainability governance and risk management
See our 2023 Climate Report: 
Page 10 - 11: Management of climate-related matters</t>
  </si>
  <si>
    <t xml:space="preserve">See our 2023 Annual Report: Section 1 – Risk management; Section 2 – Sustainability governance and risk management
See our 2023 Climate Report: 
Page 39 - 44: Risk Management
</t>
  </si>
  <si>
    <t xml:space="preserve">See our 2023 Sustainability Index and Datasheet - tab Lending ('Group exposure by sector'; and ‘Climate change solutions exposure’ tables)
</t>
  </si>
  <si>
    <t xml:space="preserve">See our 2023 Sustainability Index and Datasheet - tab Lending ('Group exposure by sector'; ‘Sectors that may face relatively higher growth constraints from transition risk’ and ‘Climate scenario analysis on key portfolios’ tables)
</t>
  </si>
  <si>
    <t>See our 2023 Sustainability Index and Datasheet - tabs Environment ('Group GHG emissions' and ‘Location-based GHG emissions breakdown’ tables); and Lending (Estimated financed emissions; and Sector targets in line with our NZBA commitment tables)</t>
  </si>
  <si>
    <r>
      <t>See our 2023 Annual Report: Section 1 – Creating value for the Environment; Section 2 – Sustainability governance and risk management
See our 2023 Climate Report: 
Page 12 - 35: Strategy</t>
    </r>
    <r>
      <rPr>
        <sz val="9"/>
        <color rgb="FFFF0000"/>
        <rFont val="Arial"/>
        <family val="2"/>
      </rPr>
      <t xml:space="preserve">
</t>
    </r>
  </si>
  <si>
    <t>See our 2023 Annual Report: Section 1 – Creating value for the Environment; Section 2 – Sustainability governance and risk management
See our 2023 Sustainability Index and Datasheet - tab Lending 
See our 2023 Climate Report: 
Page 12 - 35: Strategy</t>
  </si>
  <si>
    <t xml:space="preserve">See our 2023 Annual Report: Section 1 – Creating value for the Environment; Section 2 – Sustainability governance and risk management
See our 2023 Sustainability Index and Datasheet - tab Lending 
See our 2023 Climate Report: 
Page 28 - 38: Strategy (Supporting customers transition to net-zero)
Page 39 - 44: Risk Management
Page 62 - 85: Appendix (NZBA 2030 sector lending targets - details and methodology) </t>
  </si>
  <si>
    <t>Measures and actions we plan to put in place include: implementing and reviewing effective policies and processes on climate change and human rights through our Position Statements and Action Plans; engaging with companies in key sectors to identify alternative approaches and appropriate transition pathways, and increasing to sectors/activities that support positive climate solutions, as well as finance for transition plans/pathways to support our clients; conduct due diligence and assessment of human rights risk within our operations and supply chain. 
Our Sustainability Strategy sets out how we are working to better serve our stakeholders and contribute to addressing both local and global challenges. Our 2023 Sustainability Strategy was launched in 2020 and was designed to operate for three years. The strategy had three pillars: helping when it matters most; backing a stronger Australia and New Zealand; and collaborating for impact. Each pillar has a set of performance indicators to report progress. See tab "Sustainability Strategy" for our progress against metrics and targets.
In November 2023, following a review, our refreshed 2030 Sustainability Strategy has been published on our website. It is aligned to the new Group Strategic Intent and our Purpose, reflecting that sustainability is increasingly embedded in how we operate. The refreshed sustainability strategy has been distilled into six objectives, supported by 10 areas for advocacy and 20 focus areas. We aim to report against our new 2023 Sustainability Strategy and performance from FY24.
The areas for advocacy articulate where we want to lead and positively change how things are done. They were chosen by considering social, ethical and environmental challenges for Australia to overcome and where Westpac could and should seek to influence and/or lead change as a major bank. These areas for advocacy and the focus areas of the strategy were tested for resonance with our consumer customers, retail shareholders and employees.</t>
  </si>
  <si>
    <t xml:space="preserve">Please refer to our 2023 Annual Report - Section 2 Sustainability governance and our Climate Report – Section Governance for the overall description of our Board involvement and management approach to sustainability. 
Our sustainability governance process incorporates reviewing our approach to several frameworks and standards such as PRBs. However, we do not have a specific governance process for PRBs. </t>
  </si>
  <si>
    <t>We have been reporting against global reporting standards for more than 10 years and already published our sustainability strategy and targets, prior to our 2023 PRBs impact analysis. We have just refreshed our Sustainability Strategy which sets out a range goals, targets, initiatives and measures. These are linked to our business practices and the SDGs and detailed in tab “Sustainability Strategy”. Our updated sustainability strategy is aligned our new purpose and strategic intent and was also informed by our material sustainability issues. The new strategy is not directly based on the PRB, but because it has been based on our purpose and material sustainability issues, it is closely aligned.
Under our ambition of “Respecting human rights and amplifying Indigenous voices” we have set up the target to "Invest up to $30 million to raise awareness of child exploitation and support child protection, and establish a fund to accelerate the development of collaborative technologies".  
Under our ambition to “Become a net-zero climate resilient bank”  we have plans and targets to:
• Reduce our scope 1&amp;2 and scope 3 upstream emissions
• Reduce our scope 3 financed emissions including by establishing 12 NZBA sector emission reductions targets within 8 of the 9 carbon-intensive NZBA sectors. 
Our 2023 Climate Report, discloses our climate performance and progress against our scope 1, scope 2 and scope 3 upstream emissions targets, as well as our scope 3 financed emissions including progress under our NZBA sector targets. 
Our progress on human rights is disclosed within the following documents:
• 2023 Sustainability Index and Datasheet: tab Sustainability Strategy - includes our progress against human rights targets. 
• 2023 Annual Report - Community - provide a snapshot of our human rights related actions for FY23.
• Modern Slavery Statements FY22 - comprehensive report on our human rights impacts from our operations and supply chain.
• 2022-2025 Reconciliation Action Plan - includes several quantitative and qualitative targets related to indigenous peoples in Australia. See our 2023 Sustainability Index and Datasheet: tab RAP for examples. 
Our initiatives  drive alignment with SDGs 13 and 16 (Climate action and Peace, justice and strong institutions). In achieving our plans  we will work closely with customers in high climate impact sectors to support their transition; while we will assess human rights related risk within our supply chain and the use of our products. 
Progress against our plans is in our 2023 Sustainability Index and Datasheet: tab Sustainability Strategy.</t>
  </si>
  <si>
    <t xml:space="preserve">See our 2023 Annual Report: Section 1 – Creating value for the Environment; Section 2 – Sustainability governance and risk management
See our 2023 Sustainability Index and Datasheet - tabs Environment; and Lending
See our 2023 Climate Report:
Page 6 - 7: FY23 Highlights
Page 21 - 22: Strategy (Net-zero, climate resilient operations)
Page 27 - 28, 32: Strategy (Supporting customers transition to net-zero)
Page 40 - 44: Risk Management
</t>
  </si>
  <si>
    <t xml:space="preserve">See our 2023 Annual Report: Section 1 – Creating value for the Environment
See our 2023 Sustainability Index and Datasheet - tabs Environment; and Lending
See our 2023 Climate Report:
Page 22: Strategy (Net-zero, climate resilient operations)
Page 28: Strategy (Supporting customers transition to net-zero)
</t>
  </si>
  <si>
    <t>See our 2023 Annual Report: Section 1 – Creating value for the Environment
See our 2023 Sustainability Index and Datasheet - tabs Environment; and Lending
See our 2023 Climate Report:
Page 18 - 20: Strategy (Net-zero, climate resilient operations)
Page 24 - 25, 28, 35: Strategy (Supporting customers transition to net-zero)</t>
  </si>
  <si>
    <t xml:space="preserve">We used several methodologies and tools to undertake our impact analysis, with a particular focus on the consumer and business banking portfolios in Australia. 
As per our Annual Report Note 2 Segment reporting, our Australian consumer division represents more than half of our earnings so to analyse our portfolio impacts, we applied the UNEP FI impact analysis consumer banking module (UNcb). In this analysis we used customer numbers across key products including saving accounts, home loans and credit cards. Our institutional banking activities, along with our New Zealand and Pacific businesses were not covered in the analysis at this stage.
Applying the UNcb we determined that our consumer portfolio was strongly associated with impacts that could include modern slavery, child labour, health and safety, employment, education, socio-economic convergence, gender equality, inclusion and diversity, indigenous people, climate stability, culture and heritage, water, habitat, species, resources intensity and waste.
We completed our review with a number of international and national resources (including the Universal Periodic Review (UPR) Action Plan for Australia and New Zealand, the SASB materiality matrix, the GRI materiality assessment process and the UNEP FI Context module). We didn’t engage with external stakeholders specifically for the purpose of PRBs specifically, however we regularly engage with stakeholders through our yearly sustainability reporting process, as described on our website, and with external stakeholders as part of our materiality assessment process. 
The identified challenges and priorities led us to look more closely at climate change and human rights, because these had already been identified as high priorities and because they are areas of particular interest by our stakeholders. 
We have considered our contribution to climate change and measure our scope 1, 2 and 3 emissions to monitor our impact. We have set targets for scope 1, 2 and 3 (upstream) emissions. Given the importance of scope 3 (financed emissions), we measure these at a Group level for customers we lend to. To determine sectors that were the primary contributors to climate change, we relied on the list of carbon-intensive sectors identified by NZBA. We conducted further analysis on each of those sectors and have established 2030 emission reduction targets for 12 sectors.  This is described in our Climate Report. 
While the impact on human rights is relatively low in our core markets of Australia and New Zealand and in our area of operations, we recognise this risk is higher in our supply chain and with the use of our products. We continuously try to improve our identification and assessment to such risks, and this is described in our Human Rights Position Statement and our Modern Slavery Statement. Related performance indicators are included therein. 
Given our analysis we concluded that climate change and human rights were the bank’s areas of most significant impact. We are working with our customers and suppliers to discuss these matters to identify viable transition opportunities, and reduce risks related to both climate change and human rights. </t>
  </si>
  <si>
    <t>Three year target for the period FY21-FY23: 
$54 million spend with diverse suppliers, of which $13 million are Indigenous-owned businesses</t>
  </si>
  <si>
    <t>Three year target for the period FY21-FY23: 
5,000 jobs created through Westpac Foundation-supported social enterprises</t>
  </si>
  <si>
    <t>Three year target for the period FY21-FY23: 
Invest up to $30 million to raise awareness of child exploitation and support child protection, and establish a fund to accelerate the development of collaborative technologies</t>
  </si>
  <si>
    <t>Three year target for the period FY21-FY23: 
300 new scholarships awarded by Westpac Scholars Trust</t>
  </si>
  <si>
    <t>4. A unique customer is a customer that has called through to the Indigenous call centre at least once during the reportable period 01/04/2022 - 30/09/2025</t>
  </si>
  <si>
    <t>2. A unique customer is a customer that has called through to the Indigenous call centre at least once during the reportable period 01/04/2022 - 30/09/2025</t>
  </si>
  <si>
    <t>Spend with Indigenous Australian suppliers/Indigenous-owned businesses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</si>
</sst>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9">
    <numFmt numFmtId="5" formatCode="&quot;$&quot;#,##0;\-&quot;$&quot;#,##0"/>
    <numFmt numFmtId="7" formatCode="&quot;$&quot;#,##0.00;\-&quot;$&quot;#,##0.00"/>
    <numFmt numFmtId="8" formatCode="&quot;$&quot;#,##0.00;[Red]\-&quot;$&quot;#,##0.00"/>
    <numFmt numFmtId="42" formatCode="_-&quot;$&quot;* #,##0_-;\-&quot;$&quot;* #,##0_-;_-&quot;$&quot;* &quot;-&quot;_-;_-@_-"/>
    <numFmt numFmtId="41" formatCode="_-* #,##0_-;\-* #,##0_-;_-* &quot;-&quot;_-;_-@_-"/>
    <numFmt numFmtId="44" formatCode="_-&quot;$&quot;* #,##0.00_-;\-&quot;$&quot;* #,##0.00_-;_-&quot;$&quot;* &quot;-&quot;??_-;_-@_-"/>
    <numFmt numFmtId="43" formatCode="_-* #,##0.00_-;\-* #,##0.00_-;_-* &quot;-&quot;??_-;_-@_-"/>
    <numFmt numFmtId="164" formatCode="#,##0_);\(#,##0\);\-_);@_)"/>
    <numFmt numFmtId="165" formatCode="_-* #,##0.0_-;\-* #,##0.0_-;_-* &quot;-&quot;??_-;_-@_-"/>
    <numFmt numFmtId="166" formatCode="0.0%"/>
    <numFmt numFmtId="167" formatCode="0%;\(0%\)"/>
    <numFmt numFmtId="168" formatCode="0.0"/>
    <numFmt numFmtId="169" formatCode="_-* #,##0_-;\-* #,##0_-;_-* &quot;-&quot;??_-;_-@_-"/>
    <numFmt numFmtId="170" formatCode="###0_);\(#,##0\);\-_);@_)"/>
    <numFmt numFmtId="171" formatCode="0.000"/>
    <numFmt numFmtId="172" formatCode="0.000%"/>
    <numFmt numFmtId="173" formatCode="_-&quot;£&quot;* #,##0.00_-;\-&quot;£&quot;* #,##0.00_-;_-&quot;£&quot;* &quot;-&quot;??_-;_-@_-"/>
    <numFmt numFmtId="174" formatCode="#,##0.0"/>
    <numFmt numFmtId="175" formatCode="#,##0_ ;\-#,##0\ "/>
    <numFmt numFmtId="176" formatCode="_-[$€-2]* #,##0.00_-;\-[$€-2]* #,##0.00_-;_-[$€-2]* &quot;-&quot;??_-"/>
    <numFmt numFmtId="177" formatCode="0.000000"/>
    <numFmt numFmtId="178" formatCode="#,##0.0\ ;[Red]\(#,##0.0\);&quot;-&quot;??"/>
    <numFmt numFmtId="179" formatCode="_(* #,###_);_(* \(#,###\);_(* &quot;-&quot;??_);_(@_)"/>
    <numFmt numFmtId="180" formatCode="_(* #,###,_);_(* \(#,###,\);_(* \-??_);_(@_)"/>
    <numFmt numFmtId="181" formatCode="#,##0.0_);[Red]\(#,##0.0\)"/>
    <numFmt numFmtId="182" formatCode="&quot;$&quot;#,##0.0_);\(&quot;$&quot;#,##0.0\)"/>
    <numFmt numFmtId="183" formatCode="#,##0;\(#,##0\)"/>
    <numFmt numFmtId="184" formatCode="#,##0.0;\(#,##0.0\)"/>
    <numFmt numFmtId="185" formatCode="_-* #,##0.00\ _D_M_-;\-* #,##0.00\ _D_M_-;_-* &quot;-&quot;??\ _D_M_-;_-@_-"/>
    <numFmt numFmtId="186" formatCode="_(* &quot;$&quot;#,###_);_(* &quot;$&quot;\(#,###\);_(* &quot;-&quot;??_);_(@_)"/>
    <numFmt numFmtId="187" formatCode="&quot;$&quot;#,##0\ ;\(&quot;$&quot;#,##0\)"/>
    <numFmt numFmtId="188" formatCode="dd\ mmm\ yyyy"/>
    <numFmt numFmtId="189" formatCode="dd\ mmmyy\ hh:mm"/>
    <numFmt numFmtId="190" formatCode="#,##0.00\ ;\(#,##0.00\);&quot;-&quot;??"/>
    <numFmt numFmtId="191" formatCode="#,##0.0\ ;\(#,##0.0\);&quot;-&quot;??"/>
    <numFmt numFmtId="192" formatCode="#,##0.00&quot; $&quot;;\-#,##0.00&quot; $&quot;"/>
    <numFmt numFmtId="193" formatCode="#,##0;\(#,##0\);\-_)"/>
    <numFmt numFmtId="194" formatCode="#,##0.0_);\(#,##0.0\);\-_)"/>
    <numFmt numFmtId="195" formatCode="#,##0.00_);\(#,##0.00\);\-_)"/>
    <numFmt numFmtId="196" formatCode="_(* #,##0.00_);[Red]_(* \(#,##0.00\);_(* &quot;-&quot;_);_(@_)"/>
    <numFmt numFmtId="197" formatCode="mmm"/>
    <numFmt numFmtId="198" formatCode="General_)"/>
    <numFmt numFmtId="199" formatCode="0.0&quot;x&quot;;&quot;nm&quot;;\-_x"/>
    <numFmt numFmtId="200" formatCode="0.00&quot;x&quot;;&quot;nm&quot;;\-_x"/>
    <numFmt numFmtId="201" formatCode="0_ ;\-0\ "/>
    <numFmt numFmtId="202" formatCode="_ #,###_-;\-\(#,##0\)\-;_-* &quot;0,000&quot;?;_-@_-"/>
    <numFmt numFmtId="203" formatCode="#,##0.00;[Red]\(#,##0.00\)"/>
    <numFmt numFmtId="204" formatCode="0%_);\(0%\)"/>
    <numFmt numFmtId="205" formatCode="0.0%_);\(0.0%\)"/>
    <numFmt numFmtId="206" formatCode="0.00%_);\(0.00%\)"/>
    <numFmt numFmtId="207" formatCode="##0&quot;bp&quot;_);\(##0&quot;bp&quot;\);\-_b_p_)"/>
    <numFmt numFmtId="208" formatCode="#,##0.00_ ;[Red]\-#,##0.00\ "/>
    <numFmt numFmtId="209" formatCode="0_%_);\(0\)_%;0_%_);@_%_)"/>
    <numFmt numFmtId="210" formatCode="_(* #,##0.000_);_(* \(#,##0.000\);_(* &quot;-&quot;_);_(@_)"/>
    <numFmt numFmtId="211" formatCode="#,##0\ ;\(#,##0\);&quot;-&quot;??"/>
    <numFmt numFmtId="212" formatCode="yyyy&quot;A&quot;"/>
    <numFmt numFmtId="213" formatCode="yyyy&quot;E&quot;"/>
    <numFmt numFmtId="214" formatCode="&quot;Yes&quot;\ ;&quot;Error&quot;;&quot;-&quot;"/>
    <numFmt numFmtId="215" formatCode="[$-C09]dd\-mmm\-yy;@"/>
    <numFmt numFmtId="216" formatCode="#,##0.00&quot;$&quot;_);\(#,##0.00&quot;$&quot;\)"/>
    <numFmt numFmtId="217" formatCode="0.00000000000"/>
    <numFmt numFmtId="218" formatCode="#,##0.0\);\(#,##0.0\)"/>
    <numFmt numFmtId="219" formatCode="0.000000000000"/>
    <numFmt numFmtId="220" formatCode="dd\ mmmyy"/>
    <numFmt numFmtId="221" formatCode="_-&quot;€&quot;* #,##0.00_-;\-&quot;€&quot;* #,##0.00_-;_-&quot;€&quot;* &quot;-&quot;??_-;_-@_-"/>
    <numFmt numFmtId="222" formatCode="_(* #,##0_);_(* \(#,##0\);_(* &quot;-&quot;??_);_(@_)"/>
    <numFmt numFmtId="223" formatCode="0.00_)"/>
    <numFmt numFmtId="224" formatCode="_(* #,##0.0_);_(* \(#,##0.0\);_(* &quot;-&quot;??_);_(@_)"/>
    <numFmt numFmtId="225" formatCode="###,000"/>
    <numFmt numFmtId="226" formatCode="&quot;$&quot;#,##0.0,_);[Red]\(&quot;$&quot;#,##0.0,\)"/>
    <numFmt numFmtId="227" formatCode="_-&quot;$&quot;\ * #,##0_-;\-&quot;$&quot;\ * #,##0_-;_-&quot;$&quot;\ * &quot;-&quot;_-;_-@_-"/>
    <numFmt numFmtId="228" formatCode="#,##0\ ;\(#,##0\)"/>
    <numFmt numFmtId="229" formatCode="#,##0,_);[Red]\(#,##0,\)"/>
    <numFmt numFmtId="230" formatCode="#,##0.0000000000"/>
    <numFmt numFmtId="231" formatCode="#,##0.000000000000"/>
    <numFmt numFmtId="232" formatCode="#,##0_);[Red]\(#,##0\);&quot;-  &quot;"/>
    <numFmt numFmtId="233" formatCode="#,##0.00000000000"/>
    <numFmt numFmtId="234" formatCode="#,##0.0000000000000"/>
    <numFmt numFmtId="235" formatCode="#,###,##0.0;\(#,###,##0.0\);#,###,##0.0"/>
    <numFmt numFmtId="236" formatCode="#\ ###\ ###\ ##0\ "/>
    <numFmt numFmtId="237" formatCode="#,##0_)\ \ ;[Red]\(#,##0\)\ \ "/>
    <numFmt numFmtId="238" formatCode="0.000_)"/>
    <numFmt numFmtId="239" formatCode="#,##0."/>
    <numFmt numFmtId="240" formatCode="_-&quot;$&quot;\ * #,##0.00_-;\-&quot;$&quot;\ * #,##0.00_-;_-&quot;$&quot;\ * &quot;-&quot;??_-;_-@_-"/>
    <numFmt numFmtId="241" formatCode="&quot;$&quot;#,##0_-;\-&quot;$&quot;#,##0_-;_-&quot;$&quot;&quot;-&quot;??_-;_-@_-"/>
    <numFmt numFmtId="242" formatCode="d/mm/yy;@"/>
    <numFmt numFmtId="243" formatCode="#,###,##0.000000;\(0.000000\);\-"/>
    <numFmt numFmtId="244" formatCode="#,##0.000\ ;[Red]\(#,##0.000\);&quot;-&quot;??"/>
    <numFmt numFmtId="245" formatCode="_ &quot;R&quot;\ * #,##0_ ;_ &quot;R&quot;\ * \-#,##0_ ;_ &quot;R&quot;\ * &quot;-&quot;_ ;_ @_ "/>
    <numFmt numFmtId="246" formatCode="d\-mmmm\-yyyy"/>
    <numFmt numFmtId="247" formatCode="m/d/yy\ h:mm\ AM/PM"/>
    <numFmt numFmtId="248" formatCode="#"/>
    <numFmt numFmtId="249" formatCode="&quot;    &quot;@"/>
    <numFmt numFmtId="250" formatCode="&quot;$&quot;#,##0.0_);[Red]\(&quot;$&quot;#,##0.0\)"/>
    <numFmt numFmtId="251" formatCode="_(* #,##0_);_(* \(#,##0\);_(* &quot; - &quot;??_);_(@_)"/>
    <numFmt numFmtId="252" formatCode="\$#,##0\ ;\(\$#,##0\)"/>
    <numFmt numFmtId="253" formatCode="_(&quot;US$&quot;* #,##0_);_(&quot;US$&quot;* \(#,##0\);_(&quot;US$&quot;* &quot;-&quot;_);_(@_)"/>
    <numFmt numFmtId="254" formatCode="_(&quot;US$&quot;* #,##0.00_);_(&quot;US$&quot;* \(#,##0.00\);_(&quot;US$&quot;* &quot;-&quot;??_);_(@_)"/>
    <numFmt numFmtId="255" formatCode="_(* #,##0_);[Red]_(* \(#,##0\);_(* &quot; - &quot;??_);_(@_)"/>
    <numFmt numFmtId="256" formatCode="_ #,###_-;\(#,##0\);_-* &quot;–&quot;?;_-@_-"/>
    <numFmt numFmtId="257" formatCode="_ #,###.0_-;\(#,###.0\);_-* &quot;–&quot;?;_-@_-"/>
    <numFmt numFmtId="258" formatCode="_ #,###_-;\-\(#,##0\)\-;_-* &quot;000&quot;?;_-@_-"/>
    <numFmt numFmtId="259" formatCode="_ #,##0_-;\(#,##0\);_-* &quot;–&quot;_-;_-@_-"/>
    <numFmt numFmtId="260" formatCode="_ * #,##0.00_ ;_ * \-#,##0.00_ ;_ * &quot;-&quot;??_ ;_ @_ "/>
    <numFmt numFmtId="261" formatCode="_ * #,##0_ ;_ * \-#,##0_ ;_ * &quot;-&quot;_ ;_ @_ "/>
    <numFmt numFmtId="262" formatCode="0.0%;\(0.0%\);\-"/>
    <numFmt numFmtId="263" formatCode="0.00%;\(0.00%\);\-"/>
    <numFmt numFmtId="264" formatCode="_-* #,##0\ _F_-;\-* #,##0\ _F_-;_-* &quot;-&quot;??\ _F_-;_-@_-"/>
    <numFmt numFmtId="265" formatCode="&quot;Cr$&quot;\ #,##0;[Red]\-&quot;Cr$&quot;\ #,##0"/>
    <numFmt numFmtId="266" formatCode="#,##0.0;[Red]\(#,##0.0\);\-"/>
    <numFmt numFmtId="267" formatCode="\$\ #,##0.00;\(\$\ #,##0.00\)"/>
    <numFmt numFmtId="268" formatCode="\€\ #,##0.00;\(\€\ #,##0.00\)"/>
    <numFmt numFmtId="269" formatCode="&quot;$&quot;\ #,##0.00;\(&quot;$&quot;\ #,##0.00\)"/>
    <numFmt numFmtId="270" formatCode="0.0%;[Red]\-0.0%"/>
    <numFmt numFmtId="271" formatCode="_(* #,##0.000_);_(* \(#,##0.000\);_(* &quot;-&quot;??_);_(@_)"/>
    <numFmt numFmtId="272" formatCode="#,##0\ ;[Red]\(#,##0\);&quot;-&quot;??"/>
    <numFmt numFmtId="273" formatCode="#,##0\ &quot;DM&quot;;[Red]\-#,##0\ &quot;DM&quot;"/>
    <numFmt numFmtId="274" formatCode="#,##0.00\ &quot;DM&quot;;[Red]\-#,##0.00\ &quot;DM&quot;"/>
    <numFmt numFmtId="275" formatCode="_-* #,##0\ &quot;zł&quot;_-;\-* #,##0\ &quot;zł&quot;_-;_-* &quot;-&quot;\ &quot;zł&quot;_-;_-@_-"/>
    <numFmt numFmtId="276" formatCode="_-* #,##0.00\ &quot;zł&quot;_-;\-* #,##0.00\ &quot;zł&quot;_-;_-* &quot;-&quot;??\ &quot;zł&quot;_-;_-@_-"/>
    <numFmt numFmtId="277" formatCode="###0_);[Red]\(###0\)"/>
    <numFmt numFmtId="278" formatCode="mm\-dd\-yyyy"/>
    <numFmt numFmtId="279" formatCode="[&gt;0.5]#,##0;[&lt;-0.5]\-#,##0;\-"/>
    <numFmt numFmtId="280" formatCode="###.0"/>
    <numFmt numFmtId="281" formatCode="##.0"/>
    <numFmt numFmtId="282" formatCode="#,###,##0"/>
    <numFmt numFmtId="283" formatCode="&quot;$&quot;#,##0_);[Red]\(&quot;$&quot;#,##0\);&quot;$&quot;0_);@_)"/>
    <numFmt numFmtId="284" formatCode="_(* #,##0.0_);_(* \(#,##0.0\);_(* &quot;-&quot;?_);@_)"/>
    <numFmt numFmtId="285" formatCode="#,##0.0_ ;\-#,##0.0\ "/>
  </numFmts>
  <fonts count="547">
    <font>
      <sz val="11"/>
      <color theme="1"/>
      <name val="Arial"/>
      <family val="2"/>
      <scheme val="minor"/>
    </font>
    <font>
      <sz val="12"/>
      <color theme="1"/>
      <name val="Arial"/>
      <family val="2"/>
      <scheme val="minor"/>
    </font>
    <font>
      <b/>
      <sz val="11"/>
      <color theme="1"/>
      <name val="Arial"/>
      <family val="2"/>
      <scheme val="minor"/>
    </font>
    <font>
      <b/>
      <sz val="10"/>
      <name val="Arial"/>
      <family val="2"/>
    </font>
    <font>
      <sz val="10"/>
      <name val="Arial"/>
      <family val="2"/>
    </font>
    <font>
      <vertAlign val="superscript"/>
      <sz val="10"/>
      <name val="Arial"/>
      <family val="2"/>
    </font>
    <font>
      <sz val="8"/>
      <name val="Arial"/>
      <family val="2"/>
    </font>
    <font>
      <sz val="8"/>
      <color rgb="FF000000"/>
      <name val="Arial"/>
      <family val="2"/>
    </font>
    <font>
      <sz val="11"/>
      <name val="Arial"/>
      <family val="2"/>
    </font>
    <font>
      <sz val="11"/>
      <color rgb="FF000000"/>
      <name val="Arial"/>
      <family val="2"/>
      <scheme val="minor"/>
    </font>
    <font>
      <i/>
      <sz val="11"/>
      <name val="Arial"/>
      <family val="2"/>
      <scheme val="minor"/>
    </font>
    <font>
      <sz val="11"/>
      <name val="Arial"/>
      <family val="2"/>
      <scheme val="minor"/>
    </font>
    <font>
      <b/>
      <sz val="8.5"/>
      <name val="Arial"/>
      <family val="2"/>
      <scheme val="minor"/>
    </font>
    <font>
      <sz val="11"/>
      <color rgb="FFFFFFFF"/>
      <name val="Arial"/>
      <family val="2"/>
      <scheme val="minor"/>
    </font>
    <font>
      <b/>
      <i/>
      <sz val="8.5"/>
      <name val="Arial"/>
      <family val="2"/>
      <scheme val="minor"/>
    </font>
    <font>
      <b/>
      <sz val="16"/>
      <color rgb="FF000000"/>
      <name val="Arial"/>
      <family val="2"/>
      <scheme val="minor"/>
    </font>
    <font>
      <b/>
      <sz val="10"/>
      <name val="Arial"/>
      <family val="2"/>
      <scheme val="minor"/>
    </font>
    <font>
      <sz val="10"/>
      <name val="Arial"/>
      <family val="2"/>
      <scheme val="minor"/>
    </font>
    <font>
      <vertAlign val="superscript"/>
      <sz val="10"/>
      <name val="Arial"/>
      <family val="2"/>
      <scheme val="minor"/>
    </font>
    <font>
      <sz val="8"/>
      <name val="Arial"/>
      <family val="2"/>
      <scheme val="minor"/>
    </font>
    <font>
      <b/>
      <vertAlign val="superscript"/>
      <sz val="10"/>
      <name val="Arial"/>
      <family val="2"/>
      <scheme val="minor"/>
    </font>
    <font>
      <sz val="8"/>
      <color rgb="FF000000"/>
      <name val="Arial"/>
      <family val="2"/>
      <scheme val="minor"/>
    </font>
    <font>
      <sz val="11"/>
      <color rgb="FF00B050"/>
      <name val="Arial"/>
      <family val="2"/>
      <scheme val="minor"/>
    </font>
    <font>
      <sz val="10"/>
      <color rgb="FF000000"/>
      <name val="Arial"/>
      <family val="2"/>
    </font>
    <font>
      <sz val="10"/>
      <color rgb="FF000000"/>
      <name val="Arial"/>
      <family val="2"/>
      <scheme val="minor"/>
    </font>
    <font>
      <b/>
      <sz val="10"/>
      <color rgb="FF000000"/>
      <name val="Arial"/>
      <family val="2"/>
      <scheme val="minor"/>
    </font>
    <font>
      <vertAlign val="superscript"/>
      <sz val="10"/>
      <color rgb="FF000000"/>
      <name val="Arial"/>
      <family val="2"/>
    </font>
    <font>
      <b/>
      <sz val="12"/>
      <color rgb="FF009ED4"/>
      <name val="Arial"/>
      <family val="2"/>
      <scheme val="minor"/>
    </font>
    <font>
      <b/>
      <i/>
      <sz val="8.5"/>
      <color rgb="FF000000"/>
      <name val="Arial"/>
      <family val="2"/>
      <scheme val="minor"/>
    </font>
    <font>
      <sz val="11"/>
      <color rgb="FF000000"/>
      <name val="Arial"/>
      <family val="2"/>
    </font>
    <font>
      <sz val="10"/>
      <color theme="1"/>
      <name val="Arial"/>
      <family val="2"/>
      <scheme val="minor"/>
    </font>
    <font>
      <sz val="10"/>
      <color theme="0"/>
      <name val="Arial"/>
      <family val="2"/>
      <scheme val="minor"/>
    </font>
    <font>
      <sz val="8.5"/>
      <color rgb="FFFF6600"/>
      <name val="Arial"/>
      <family val="2"/>
      <scheme val="minor"/>
    </font>
    <font>
      <b/>
      <i/>
      <sz val="8.5"/>
      <color theme="0"/>
      <name val="Arial"/>
      <family val="2"/>
      <scheme val="minor"/>
    </font>
    <font>
      <sz val="8.5"/>
      <color theme="0"/>
      <name val="Arial"/>
      <family val="2"/>
      <scheme val="minor"/>
    </font>
    <font>
      <sz val="10"/>
      <color rgb="FFFF0000"/>
      <name val="Arial"/>
      <family val="2"/>
    </font>
    <font>
      <b/>
      <i/>
      <sz val="10"/>
      <color rgb="FFA4693B"/>
      <name val="Arial"/>
      <family val="2"/>
    </font>
    <font>
      <b/>
      <sz val="10"/>
      <color rgb="FFFF0000"/>
      <name val="Arial"/>
      <family val="2"/>
    </font>
    <font>
      <i/>
      <sz val="10"/>
      <name val="Arial"/>
      <family val="2"/>
      <scheme val="minor"/>
    </font>
    <font>
      <sz val="11"/>
      <color rgb="FFFF0000"/>
      <name val="Arial"/>
      <family val="2"/>
      <scheme val="minor"/>
    </font>
    <font>
      <b/>
      <sz val="14"/>
      <name val="Arial"/>
      <family val="2"/>
    </font>
    <font>
      <sz val="8.5"/>
      <name val="Arial"/>
      <family val="2"/>
    </font>
    <font>
      <sz val="14"/>
      <name val="Arial"/>
      <family val="2"/>
    </font>
    <font>
      <b/>
      <sz val="7"/>
      <name val="Arial"/>
      <family val="2"/>
    </font>
    <font>
      <b/>
      <sz val="7"/>
      <color theme="0"/>
      <name val="Arial"/>
      <family val="2"/>
    </font>
    <font>
      <sz val="7"/>
      <name val="Arial"/>
      <family val="2"/>
    </font>
    <font>
      <u/>
      <sz val="7"/>
      <name val="Arial"/>
      <family val="2"/>
    </font>
    <font>
      <sz val="7"/>
      <color theme="1"/>
      <name val="Arial"/>
      <family val="2"/>
    </font>
    <font>
      <b/>
      <sz val="11"/>
      <name val="Arial"/>
      <family val="2"/>
    </font>
    <font>
      <sz val="11"/>
      <color rgb="FFFF0000"/>
      <name val="Arial"/>
      <family val="2"/>
    </font>
    <font>
      <b/>
      <sz val="9"/>
      <name val="Arial"/>
      <family val="2"/>
    </font>
    <font>
      <b/>
      <sz val="8"/>
      <name val="Arial"/>
      <family val="2"/>
    </font>
    <font>
      <sz val="8"/>
      <color theme="1"/>
      <name val="Arial"/>
      <family val="2"/>
    </font>
    <font>
      <sz val="8"/>
      <color rgb="FFFF0000"/>
      <name val="Arial"/>
      <family val="2"/>
    </font>
    <font>
      <sz val="10"/>
      <color theme="1"/>
      <name val="Arial"/>
      <family val="2"/>
    </font>
    <font>
      <sz val="9"/>
      <color theme="1"/>
      <name val="Arial"/>
      <family val="2"/>
    </font>
    <font>
      <sz val="11"/>
      <color theme="1"/>
      <name val="Arial"/>
      <family val="2"/>
      <scheme val="minor"/>
    </font>
    <font>
      <sz val="11"/>
      <color theme="0"/>
      <name val="Arial"/>
      <family val="2"/>
      <scheme val="minor"/>
    </font>
    <font>
      <vertAlign val="superscript"/>
      <sz val="10"/>
      <name val="Arial (Body)"/>
    </font>
    <font>
      <sz val="10"/>
      <name val="Arial (Body)"/>
    </font>
    <font>
      <b/>
      <sz val="10"/>
      <name val="Arial (Body)"/>
    </font>
    <font>
      <sz val="11"/>
      <color theme="0"/>
      <name val="Arial"/>
      <family val="2"/>
    </font>
    <font>
      <b/>
      <vertAlign val="superscript"/>
      <sz val="10"/>
      <name val="Arial"/>
      <family val="2"/>
    </font>
    <font>
      <b/>
      <sz val="14"/>
      <color indexed="48"/>
      <name val="Arial Narrow"/>
      <family val="2"/>
    </font>
    <font>
      <sz val="8"/>
      <name val="Arial (Body)"/>
    </font>
    <font>
      <sz val="9"/>
      <name val="Arial"/>
      <family val="2"/>
    </font>
    <font>
      <b/>
      <sz val="12"/>
      <name val="Arial"/>
      <family val="2"/>
    </font>
    <font>
      <b/>
      <sz val="10"/>
      <color theme="1"/>
      <name val="Arial"/>
      <family val="2"/>
    </font>
    <font>
      <b/>
      <sz val="11"/>
      <color theme="1"/>
      <name val="Arial"/>
      <family val="2"/>
    </font>
    <font>
      <b/>
      <sz val="11"/>
      <color theme="3"/>
      <name val="Arial"/>
      <family val="2"/>
      <scheme val="minor"/>
    </font>
    <font>
      <b/>
      <sz val="11"/>
      <color theme="0"/>
      <name val="Arial"/>
      <family val="2"/>
      <scheme val="minor"/>
    </font>
    <font>
      <u/>
      <sz val="11"/>
      <color theme="10"/>
      <name val="Arial"/>
      <family val="2"/>
      <scheme val="minor"/>
    </font>
    <font>
      <sz val="16"/>
      <color theme="1"/>
      <name val="Arial"/>
      <family val="2"/>
      <scheme val="minor"/>
    </font>
    <font>
      <i/>
      <sz val="9"/>
      <color theme="1"/>
      <name val="Arial"/>
      <family val="2"/>
      <scheme val="minor"/>
    </font>
    <font>
      <i/>
      <sz val="10"/>
      <name val="Arial"/>
      <family val="2"/>
    </font>
    <font>
      <b/>
      <i/>
      <sz val="10"/>
      <name val="Arial"/>
      <family val="2"/>
    </font>
    <font>
      <sz val="11"/>
      <color theme="0"/>
      <name val="Arial (Body)"/>
    </font>
    <font>
      <b/>
      <sz val="10"/>
      <color theme="0" tint="-0.249977111117893"/>
      <name val="Arial"/>
      <family val="2"/>
    </font>
    <font>
      <b/>
      <sz val="11"/>
      <color theme="0"/>
      <name val="Arial (Body)"/>
    </font>
    <font>
      <sz val="10"/>
      <color theme="0" tint="-0.34998626667073579"/>
      <name val="Arial"/>
      <family val="2"/>
    </font>
    <font>
      <b/>
      <sz val="10"/>
      <color theme="0" tint="-0.34998626667073579"/>
      <name val="Arial"/>
      <family val="2"/>
    </font>
    <font>
      <b/>
      <vertAlign val="subscript"/>
      <sz val="10"/>
      <name val="Arial"/>
      <family val="2"/>
    </font>
    <font>
      <sz val="11"/>
      <color theme="1"/>
      <name val="Arial"/>
      <family val="2"/>
    </font>
    <font>
      <sz val="11"/>
      <color theme="0" tint="-0.249977111117893"/>
      <name val="Arial"/>
      <family val="2"/>
      <scheme val="minor"/>
    </font>
    <font>
      <sz val="10"/>
      <color theme="1"/>
      <name val="Times New Roman"/>
      <family val="1"/>
    </font>
    <font>
      <i/>
      <sz val="7"/>
      <name val="RT_Vickerman"/>
    </font>
    <font>
      <sz val="7"/>
      <name val="RT_Vickerman"/>
    </font>
    <font>
      <i/>
      <vertAlign val="superscript"/>
      <sz val="10"/>
      <name val="Arial"/>
      <family val="2"/>
      <scheme val="minor"/>
    </font>
    <font>
      <i/>
      <sz val="10"/>
      <color rgb="FF000000"/>
      <name val="Arial"/>
      <family val="2"/>
      <scheme val="minor"/>
    </font>
    <font>
      <sz val="7"/>
      <name val="Arial Black"/>
      <family val="2"/>
    </font>
    <font>
      <b/>
      <sz val="10"/>
      <color theme="0"/>
      <name val="Arial"/>
      <family val="2"/>
    </font>
    <font>
      <sz val="18"/>
      <color theme="3"/>
      <name val="Arial"/>
      <family val="2"/>
      <scheme val="major"/>
    </font>
    <font>
      <b/>
      <sz val="15"/>
      <color theme="3"/>
      <name val="Arial"/>
      <family val="2"/>
      <scheme val="minor"/>
    </font>
    <font>
      <b/>
      <sz val="13"/>
      <color theme="3"/>
      <name val="Arial"/>
      <family val="2"/>
      <scheme val="minor"/>
    </font>
    <font>
      <sz val="11"/>
      <color rgb="FF006100"/>
      <name val="Arial"/>
      <family val="2"/>
      <scheme val="minor"/>
    </font>
    <font>
      <sz val="11"/>
      <color rgb="FF9C0006"/>
      <name val="Arial"/>
      <family val="2"/>
      <scheme val="minor"/>
    </font>
    <font>
      <sz val="11"/>
      <color rgb="FF9C5700"/>
      <name val="Arial"/>
      <family val="2"/>
      <scheme val="minor"/>
    </font>
    <font>
      <sz val="11"/>
      <color rgb="FF3F3F76"/>
      <name val="Arial"/>
      <family val="2"/>
      <scheme val="minor"/>
    </font>
    <font>
      <b/>
      <sz val="11"/>
      <color rgb="FF3F3F3F"/>
      <name val="Arial"/>
      <family val="2"/>
      <scheme val="minor"/>
    </font>
    <font>
      <b/>
      <sz val="11"/>
      <color rgb="FFFA7D00"/>
      <name val="Arial"/>
      <family val="2"/>
      <scheme val="minor"/>
    </font>
    <font>
      <sz val="11"/>
      <color rgb="FFFA7D00"/>
      <name val="Arial"/>
      <family val="2"/>
      <scheme val="minor"/>
    </font>
    <font>
      <i/>
      <sz val="11"/>
      <color rgb="FF7F7F7F"/>
      <name val="Arial"/>
      <family val="2"/>
      <scheme val="minor"/>
    </font>
    <font>
      <b/>
      <sz val="14"/>
      <color theme="1"/>
      <name val="Arial"/>
      <family val="2"/>
      <scheme val="minor"/>
    </font>
    <font>
      <sz val="7"/>
      <color theme="0"/>
      <name val="Arial"/>
      <family val="2"/>
      <scheme val="minor"/>
    </font>
    <font>
      <b/>
      <sz val="7"/>
      <color theme="1"/>
      <name val="Arial"/>
      <family val="2"/>
      <scheme val="minor"/>
    </font>
    <font>
      <sz val="7"/>
      <color theme="1"/>
      <name val="Arial"/>
      <family val="2"/>
      <scheme val="minor"/>
    </font>
    <font>
      <b/>
      <sz val="7"/>
      <color theme="0"/>
      <name val="Arial"/>
      <family val="2"/>
      <scheme val="major"/>
    </font>
    <font>
      <sz val="14"/>
      <color theme="1"/>
      <name val="Arial"/>
      <family val="2"/>
      <scheme val="minor"/>
    </font>
    <font>
      <sz val="8.5"/>
      <name val="Arial"/>
      <family val="2"/>
      <scheme val="minor"/>
    </font>
    <font>
      <b/>
      <sz val="7"/>
      <color theme="3"/>
      <name val="Arial"/>
      <family val="2"/>
      <scheme val="minor"/>
    </font>
    <font>
      <sz val="38"/>
      <color theme="3"/>
      <name val="Arial"/>
      <family val="2"/>
      <scheme val="major"/>
    </font>
    <font>
      <sz val="8.5"/>
      <color theme="3"/>
      <name val="Arial"/>
      <family val="2"/>
      <scheme val="minor"/>
    </font>
    <font>
      <b/>
      <sz val="11"/>
      <color theme="3"/>
      <name val="Arial"/>
      <family val="2"/>
      <scheme val="major"/>
    </font>
    <font>
      <i/>
      <sz val="7"/>
      <color theme="6"/>
      <name val="Arial"/>
      <family val="2"/>
      <scheme val="minor"/>
    </font>
    <font>
      <b/>
      <sz val="7"/>
      <color rgb="FF3F4243"/>
      <name val="Arial"/>
      <family val="2"/>
      <scheme val="minor"/>
    </font>
    <font>
      <b/>
      <sz val="8.5"/>
      <color theme="3"/>
      <name val="Arial"/>
      <family val="2"/>
      <scheme val="minor"/>
    </font>
    <font>
      <u/>
      <sz val="7"/>
      <color theme="3"/>
      <name val="Arial"/>
      <family val="2"/>
      <scheme val="minor"/>
    </font>
    <font>
      <u/>
      <sz val="7"/>
      <color theme="4"/>
      <name val="Arial"/>
      <family val="2"/>
    </font>
    <font>
      <sz val="12"/>
      <name val="Arial"/>
      <family val="2"/>
    </font>
    <font>
      <b/>
      <sz val="11"/>
      <color theme="3"/>
      <name val="Arial"/>
      <family val="2"/>
    </font>
    <font>
      <b/>
      <sz val="18"/>
      <color theme="3"/>
      <name val="Arial"/>
      <family val="2"/>
      <scheme val="major"/>
    </font>
    <font>
      <sz val="11"/>
      <color rgb="FF9C6500"/>
      <name val="Arial"/>
      <family val="2"/>
      <scheme val="minor"/>
    </font>
    <font>
      <u/>
      <sz val="11"/>
      <color theme="10"/>
      <name val="Calibri"/>
      <family val="2"/>
    </font>
    <font>
      <sz val="10"/>
      <color indexed="12"/>
      <name val="Arial"/>
      <family val="2"/>
    </font>
    <font>
      <b/>
      <sz val="10"/>
      <color indexed="8"/>
      <name val="Arial"/>
      <family val="2"/>
    </font>
    <font>
      <sz val="10"/>
      <color indexed="55"/>
      <name val="Arial"/>
      <family val="2"/>
    </font>
    <font>
      <sz val="10"/>
      <name val="Palatino"/>
      <family val="1"/>
    </font>
    <font>
      <sz val="10"/>
      <color indexed="12"/>
      <name val="Times New Roman"/>
      <family val="1"/>
    </font>
    <font>
      <sz val="10"/>
      <color indexed="57"/>
      <name val="Times New Roman"/>
      <family val="1"/>
    </font>
    <font>
      <b/>
      <sz val="10"/>
      <color indexed="33"/>
      <name val="Times New Roman"/>
      <family val="1"/>
    </font>
    <font>
      <sz val="10"/>
      <name val="Helv"/>
    </font>
    <font>
      <sz val="10"/>
      <color indexed="12"/>
      <name val="Tms Rmn"/>
    </font>
    <font>
      <b/>
      <sz val="10"/>
      <color indexed="12"/>
      <name val="Tms Rmn"/>
    </font>
    <font>
      <sz val="10"/>
      <name val="Tms Rmn"/>
    </font>
    <font>
      <sz val="13"/>
      <name val="Times New Roman"/>
      <family val="1"/>
    </font>
    <font>
      <sz val="11"/>
      <color indexed="8"/>
      <name val="Calibri"/>
      <family val="2"/>
    </font>
    <font>
      <sz val="11"/>
      <color indexed="9"/>
      <name val="Calibri"/>
      <family val="2"/>
    </font>
    <font>
      <sz val="10"/>
      <name val="Times New Roman"/>
      <family val="1"/>
    </font>
    <font>
      <i/>
      <sz val="10"/>
      <color indexed="10"/>
      <name val="Times New Roman"/>
      <family val="1"/>
    </font>
    <font>
      <sz val="9"/>
      <name val="Tahoma"/>
      <family val="2"/>
    </font>
    <font>
      <sz val="12"/>
      <color rgb="FF9C0006"/>
      <name val="Calibri"/>
      <family val="2"/>
    </font>
    <font>
      <b/>
      <sz val="12"/>
      <color indexed="61"/>
      <name val="Tahoma"/>
      <family val="2"/>
    </font>
    <font>
      <b/>
      <sz val="12"/>
      <color indexed="17"/>
      <name val="Arial"/>
      <family val="2"/>
    </font>
    <font>
      <sz val="10"/>
      <color indexed="50"/>
      <name val="MS Sans Serif"/>
      <family val="2"/>
    </font>
    <font>
      <sz val="10"/>
      <name val="Helvetica"/>
      <family val="2"/>
    </font>
    <font>
      <sz val="10"/>
      <color indexed="12"/>
      <name val="Helvetica"/>
      <family val="2"/>
    </font>
    <font>
      <sz val="10"/>
      <color indexed="20"/>
      <name val="Arial"/>
      <family val="2"/>
    </font>
    <font>
      <b/>
      <sz val="9"/>
      <color indexed="12"/>
      <name val="Tahoma"/>
      <family val="2"/>
    </font>
    <font>
      <sz val="9"/>
      <name val="Times New Roman"/>
      <family val="1"/>
    </font>
    <font>
      <b/>
      <sz val="12"/>
      <color indexed="10"/>
      <name val="Arial MT"/>
    </font>
    <font>
      <b/>
      <sz val="12"/>
      <name val="Arial Rounded MT Bold"/>
      <family val="2"/>
    </font>
    <font>
      <i/>
      <sz val="12"/>
      <name val="Arial"/>
      <family val="2"/>
    </font>
    <font>
      <sz val="12"/>
      <color indexed="8"/>
      <name val="Times New Roman"/>
      <family val="1"/>
    </font>
    <font>
      <sz val="7"/>
      <name val="TarzanaNarrow"/>
    </font>
    <font>
      <sz val="10"/>
      <name val="MS Sans Serif"/>
      <family val="2"/>
    </font>
    <font>
      <sz val="10"/>
      <color indexed="24"/>
      <name val="Arial"/>
      <family val="2"/>
    </font>
    <font>
      <sz val="10"/>
      <name val="BERNHARD"/>
    </font>
    <font>
      <sz val="10"/>
      <color indexed="14"/>
      <name val="Arial"/>
      <family val="2"/>
    </font>
    <font>
      <sz val="10"/>
      <color indexed="8"/>
      <name val="Arial"/>
      <family val="2"/>
    </font>
    <font>
      <sz val="9"/>
      <name val="Frutiger 45 Light"/>
      <family val="2"/>
    </font>
    <font>
      <sz val="10"/>
      <name val="CG Omega (W1)"/>
    </font>
    <font>
      <b/>
      <sz val="9"/>
      <name val="Tahoma"/>
      <family val="2"/>
    </font>
    <font>
      <sz val="1"/>
      <color indexed="8"/>
      <name val="Courier"/>
      <family val="3"/>
    </font>
    <font>
      <sz val="12"/>
      <name val="Times New Roman"/>
      <family val="1"/>
    </font>
    <font>
      <b/>
      <sz val="11"/>
      <color indexed="8"/>
      <name val="Calibri"/>
      <family val="2"/>
    </font>
    <font>
      <b/>
      <sz val="1"/>
      <color indexed="8"/>
      <name val="Courier"/>
      <family val="3"/>
    </font>
    <font>
      <b/>
      <sz val="10"/>
      <color indexed="9"/>
      <name val="Arial"/>
      <family val="2"/>
    </font>
    <font>
      <sz val="8"/>
      <color indexed="8"/>
      <name val="Helvetica"/>
      <family val="2"/>
    </font>
    <font>
      <b/>
      <sz val="14"/>
      <color indexed="17"/>
      <name val="Arial"/>
      <family val="2"/>
    </font>
    <font>
      <b/>
      <sz val="9"/>
      <color indexed="42"/>
      <name val="Tahoma"/>
      <family val="2"/>
    </font>
    <font>
      <u/>
      <sz val="6.8"/>
      <color theme="10"/>
      <name val="Arial"/>
      <family val="2"/>
    </font>
    <font>
      <sz val="10"/>
      <color indexed="8"/>
      <name val="Helv"/>
    </font>
    <font>
      <sz val="11"/>
      <color indexed="48"/>
      <name val="Calibri"/>
      <family val="2"/>
    </font>
    <font>
      <b/>
      <sz val="10"/>
      <color indexed="12"/>
      <name val="Arial"/>
      <family val="2"/>
    </font>
    <font>
      <sz val="9"/>
      <color indexed="12"/>
      <name val="Frutiger 45 Light"/>
      <family val="2"/>
    </font>
    <font>
      <b/>
      <sz val="9"/>
      <color indexed="63"/>
      <name val="Tahoma"/>
      <family val="2"/>
    </font>
    <font>
      <u/>
      <sz val="12"/>
      <color indexed="12"/>
      <name val="CorpoS"/>
    </font>
    <font>
      <u/>
      <sz val="12"/>
      <color indexed="36"/>
      <name val="CorpoS"/>
    </font>
    <font>
      <sz val="10"/>
      <color indexed="17"/>
      <name val="Arial"/>
      <family val="2"/>
    </font>
    <font>
      <b/>
      <sz val="12"/>
      <color indexed="20"/>
      <name val="Tahoma"/>
      <family val="2"/>
    </font>
    <font>
      <sz val="10"/>
      <color indexed="12"/>
      <name val="Palatino"/>
      <family val="1"/>
    </font>
    <font>
      <sz val="11"/>
      <color indexed="17"/>
      <name val="Calibri"/>
      <family val="2"/>
    </font>
    <font>
      <sz val="7"/>
      <name val="Small Fonts"/>
      <family val="2"/>
    </font>
    <font>
      <b/>
      <i/>
      <sz val="16"/>
      <name val="Helv"/>
    </font>
    <font>
      <i/>
      <sz val="10"/>
      <name val="Helv"/>
    </font>
    <font>
      <b/>
      <sz val="10"/>
      <name val="TarzanaNarrow"/>
    </font>
    <font>
      <sz val="22"/>
      <name val="UBSHeadline"/>
      <family val="1"/>
    </font>
    <font>
      <sz val="10"/>
      <name val="NewtonCTT"/>
    </font>
    <font>
      <b/>
      <sz val="14"/>
      <color indexed="9"/>
      <name val="MS Sans Serif"/>
      <family val="2"/>
    </font>
    <font>
      <sz val="8"/>
      <color indexed="62"/>
      <name val="Arial"/>
      <family val="2"/>
    </font>
    <font>
      <b/>
      <sz val="8"/>
      <color indexed="8"/>
      <name val="Arial"/>
      <family val="2"/>
    </font>
    <font>
      <sz val="8"/>
      <color indexed="8"/>
      <name val="Arial"/>
      <family val="2"/>
    </font>
    <font>
      <sz val="19"/>
      <name val="Arial"/>
      <family val="2"/>
    </font>
    <font>
      <sz val="8"/>
      <color indexed="14"/>
      <name val="Arial"/>
      <family val="2"/>
    </font>
    <font>
      <sz val="16"/>
      <name val="Wingdings"/>
      <charset val="2"/>
    </font>
    <font>
      <sz val="9"/>
      <color indexed="48"/>
      <name val="Arial"/>
      <family val="2"/>
    </font>
    <font>
      <b/>
      <sz val="9"/>
      <color indexed="8"/>
      <name val="Arial"/>
      <family val="2"/>
    </font>
    <font>
      <sz val="9"/>
      <color indexed="10"/>
      <name val="Arial"/>
      <family val="2"/>
    </font>
    <font>
      <sz val="9"/>
      <color indexed="20"/>
      <name val="Arial"/>
      <family val="2"/>
    </font>
    <font>
      <b/>
      <sz val="12"/>
      <color indexed="20"/>
      <name val="Arial"/>
      <family val="2"/>
    </font>
    <font>
      <b/>
      <sz val="9"/>
      <color indexed="57"/>
      <name val="Arial"/>
      <family val="2"/>
    </font>
    <font>
      <b/>
      <sz val="18"/>
      <color indexed="62"/>
      <name val="Cambria"/>
      <family val="2"/>
    </font>
    <font>
      <sz val="12"/>
      <name val="Arial MT"/>
    </font>
    <font>
      <b/>
      <sz val="9"/>
      <name val="Palatino"/>
      <family val="1"/>
    </font>
    <font>
      <sz val="9"/>
      <name val="Helvetica-Black"/>
    </font>
    <font>
      <sz val="7"/>
      <name val="Palatino"/>
      <family val="1"/>
    </font>
    <font>
      <sz val="10"/>
      <name val="TarzanaNarrow"/>
    </font>
    <font>
      <sz val="9.5"/>
      <name val="TarzanaNarrow"/>
    </font>
    <font>
      <sz val="12"/>
      <color indexed="12"/>
      <name val="Helv"/>
    </font>
    <font>
      <sz val="8"/>
      <color indexed="12"/>
      <name val="Arial"/>
      <family val="2"/>
    </font>
    <font>
      <sz val="12"/>
      <color indexed="12"/>
      <name val="Times New Roman"/>
      <family val="1"/>
    </font>
    <font>
      <b/>
      <sz val="10"/>
      <name val="Helvetica"/>
      <family val="2"/>
    </font>
    <font>
      <b/>
      <u/>
      <sz val="8"/>
      <name val="Arial"/>
      <family val="2"/>
    </font>
    <font>
      <sz val="10"/>
      <color indexed="9"/>
      <name val="Arial"/>
      <family val="2"/>
    </font>
    <font>
      <sz val="11"/>
      <color rgb="FF9C0006"/>
      <name val="Arial"/>
      <family val="2"/>
    </font>
    <font>
      <b/>
      <sz val="11"/>
      <color rgb="FFFA7D00"/>
      <name val="Arial"/>
      <family val="2"/>
    </font>
    <font>
      <b/>
      <sz val="11"/>
      <color theme="0"/>
      <name val="Arial"/>
      <family val="2"/>
    </font>
    <font>
      <i/>
      <sz val="11"/>
      <color rgb="FF7F7F7F"/>
      <name val="Arial"/>
      <family val="2"/>
    </font>
    <font>
      <sz val="11"/>
      <color rgb="FF006100"/>
      <name val="Arial"/>
      <family val="2"/>
    </font>
    <font>
      <b/>
      <sz val="15"/>
      <color theme="3"/>
      <name val="Arial"/>
      <family val="2"/>
    </font>
    <font>
      <b/>
      <sz val="13"/>
      <color theme="3"/>
      <name val="Arial"/>
      <family val="2"/>
    </font>
    <font>
      <sz val="11"/>
      <color rgb="FF3F3F76"/>
      <name val="Arial"/>
      <family val="2"/>
    </font>
    <font>
      <sz val="11"/>
      <color rgb="FFFA7D00"/>
      <name val="Arial"/>
      <family val="2"/>
    </font>
    <font>
      <sz val="11"/>
      <color rgb="FF9C6500"/>
      <name val="Arial"/>
      <family val="2"/>
    </font>
    <font>
      <b/>
      <sz val="11"/>
      <color rgb="FF3F3F3F"/>
      <name val="Arial"/>
      <family val="2"/>
    </font>
    <font>
      <b/>
      <sz val="10"/>
      <color indexed="39"/>
      <name val="Arial"/>
      <family val="2"/>
    </font>
    <font>
      <b/>
      <sz val="12"/>
      <color indexed="8"/>
      <name val="Arial"/>
      <family val="2"/>
    </font>
    <font>
      <sz val="10"/>
      <color indexed="39"/>
      <name val="Arial"/>
      <family val="2"/>
    </font>
    <font>
      <sz val="19"/>
      <color indexed="48"/>
      <name val="Arial"/>
      <family val="2"/>
    </font>
    <font>
      <sz val="10"/>
      <color indexed="10"/>
      <name val="Arial"/>
      <family val="2"/>
    </font>
    <font>
      <sz val="10"/>
      <name val="Palatino"/>
      <family val="1"/>
    </font>
    <font>
      <b/>
      <sz val="9"/>
      <color indexed="20"/>
      <name val="Tahoma"/>
      <family val="2"/>
    </font>
    <font>
      <sz val="10"/>
      <color indexed="12"/>
      <name val="Palatino"/>
      <family val="1"/>
    </font>
    <font>
      <b/>
      <sz val="12"/>
      <name val="Times New Roman"/>
      <family val="1"/>
    </font>
    <font>
      <b/>
      <i/>
      <sz val="10"/>
      <name val="Times New Roman"/>
      <family val="1"/>
    </font>
    <font>
      <i/>
      <sz val="14"/>
      <name val="Palatino"/>
      <family val="1"/>
    </font>
    <font>
      <b/>
      <u/>
      <sz val="10"/>
      <color indexed="10"/>
      <name val="Arial"/>
      <family val="2"/>
    </font>
    <font>
      <b/>
      <sz val="8"/>
      <color rgb="FF1F497D"/>
      <name val="Verdana"/>
      <family val="2"/>
    </font>
    <font>
      <sz val="8"/>
      <color rgb="FF1F497D"/>
      <name val="Verdana"/>
      <family val="2"/>
    </font>
    <font>
      <sz val="8"/>
      <color rgb="FF000000"/>
      <name val="Verdana"/>
      <family val="2"/>
    </font>
    <font>
      <b/>
      <sz val="8"/>
      <color rgb="FF00CC00"/>
      <name val="Verdana"/>
      <family val="2"/>
    </font>
    <font>
      <b/>
      <sz val="8"/>
      <color rgb="FF33CC33"/>
      <name val="Verdana"/>
      <family val="2"/>
    </font>
    <font>
      <b/>
      <sz val="8"/>
      <color rgb="FFFF9900"/>
      <name val="Verdana"/>
      <family val="2"/>
    </font>
    <font>
      <b/>
      <sz val="8"/>
      <color rgb="FFFF0000"/>
      <name val="Verdana"/>
      <family val="2"/>
    </font>
    <font>
      <i/>
      <sz val="8"/>
      <color rgb="FF000000"/>
      <name val="Verdana"/>
      <family val="2"/>
    </font>
    <font>
      <b/>
      <i/>
      <sz val="8"/>
      <color rgb="FF000000"/>
      <name val="Verdana"/>
      <family val="2"/>
    </font>
    <font>
      <b/>
      <i/>
      <sz val="8"/>
      <color rgb="FF1F497D"/>
      <name val="Verdana"/>
      <family val="2"/>
    </font>
    <font>
      <i/>
      <sz val="8"/>
      <color rgb="FF1F497D"/>
      <name val="Verdana"/>
      <family val="2"/>
    </font>
    <font>
      <b/>
      <sz val="8"/>
      <color theme="1"/>
      <name val="Verdana"/>
      <family val="2"/>
    </font>
    <font>
      <b/>
      <sz val="8"/>
      <name val="Verdana"/>
      <family val="2"/>
    </font>
    <font>
      <b/>
      <sz val="12"/>
      <color theme="0"/>
      <name val="Arial"/>
      <family val="2"/>
    </font>
    <font>
      <sz val="8"/>
      <color rgb="FFDBE5F1"/>
      <name val="Verdana"/>
      <family val="2"/>
    </font>
    <font>
      <u/>
      <sz val="10"/>
      <color indexed="12"/>
      <name val="Arial"/>
      <family val="2"/>
    </font>
    <font>
      <sz val="9.5"/>
      <name val="Arial"/>
      <family val="2"/>
    </font>
    <font>
      <sz val="10"/>
      <name val="Geneva"/>
      <family val="2"/>
    </font>
    <font>
      <sz val="10"/>
      <name val="Helv"/>
      <family val="2"/>
    </font>
    <font>
      <sz val="10"/>
      <name val="Helv"/>
      <charset val="204"/>
    </font>
    <font>
      <sz val="12"/>
      <color indexed="8"/>
      <name val="Helv"/>
    </font>
    <font>
      <sz val="10"/>
      <name val="Courier"/>
      <family val="3"/>
    </font>
    <font>
      <u/>
      <sz val="10"/>
      <color indexed="14"/>
      <name val="MS Sans Serif"/>
      <family val="2"/>
    </font>
    <font>
      <sz val="11"/>
      <name val="?? ?????"/>
      <family val="3"/>
    </font>
    <font>
      <sz val="12"/>
      <name val="¹ÙÅÁÃ¼"/>
      <family val="1"/>
      <charset val="129"/>
    </font>
    <font>
      <sz val="10"/>
      <color indexed="8"/>
      <name val="MS Sans Serif"/>
      <family val="2"/>
    </font>
    <font>
      <sz val="12"/>
      <name val="Tms Rmn"/>
    </font>
    <font>
      <sz val="7"/>
      <name val="SwitzerlandLight"/>
    </font>
    <font>
      <sz val="7"/>
      <name val="Times New Roman"/>
      <family val="1"/>
    </font>
    <font>
      <b/>
      <sz val="10"/>
      <name val="MS Sans Serif"/>
      <family val="2"/>
    </font>
    <font>
      <b/>
      <i/>
      <sz val="12"/>
      <color indexed="8"/>
      <name val="Times New Roman"/>
      <family val="1"/>
    </font>
    <font>
      <sz val="12"/>
      <name val="±¼¸²Ã¼"/>
      <family val="2"/>
      <charset val="129"/>
    </font>
    <font>
      <b/>
      <sz val="10"/>
      <name val="Helv"/>
    </font>
    <font>
      <b/>
      <sz val="18"/>
      <name val="Arial"/>
      <family val="2"/>
    </font>
    <font>
      <b/>
      <sz val="11"/>
      <color indexed="10"/>
      <name val="Calibri"/>
      <family val="2"/>
    </font>
    <font>
      <b/>
      <sz val="11"/>
      <color indexed="9"/>
      <name val="Calibri"/>
      <family val="2"/>
    </font>
    <font>
      <sz val="11"/>
      <color indexed="10"/>
      <name val="Calibri"/>
      <family val="2"/>
    </font>
    <font>
      <sz val="10"/>
      <name val="Trebuchet MS"/>
      <family val="2"/>
    </font>
    <font>
      <b/>
      <sz val="7"/>
      <name val="TarzanaNarrow"/>
    </font>
    <font>
      <sz val="10"/>
      <color indexed="11"/>
      <name val="Times New Roman"/>
      <family val="1"/>
    </font>
    <font>
      <sz val="10"/>
      <color indexed="10"/>
      <name val="Times New Roman"/>
      <family val="1"/>
    </font>
    <font>
      <sz val="11"/>
      <name val="Tms Rmn"/>
    </font>
    <font>
      <sz val="12"/>
      <name val="Helv"/>
    </font>
    <font>
      <b/>
      <i/>
      <sz val="12"/>
      <color indexed="13"/>
      <name val="Arial"/>
      <family val="2"/>
    </font>
    <font>
      <b/>
      <sz val="11"/>
      <color indexed="12"/>
      <name val="Arial"/>
      <family val="2"/>
    </font>
    <font>
      <sz val="10"/>
      <name val="MS Serif"/>
      <family val="1"/>
    </font>
    <font>
      <b/>
      <u/>
      <sz val="10"/>
      <name val="MS Sans Serif"/>
      <family val="2"/>
    </font>
    <font>
      <strike/>
      <sz val="10"/>
      <name val="Courier New"/>
      <family val="3"/>
    </font>
    <font>
      <b/>
      <sz val="11"/>
      <color indexed="62"/>
      <name val="Calibri"/>
      <family val="2"/>
    </font>
    <font>
      <sz val="10"/>
      <color indexed="16"/>
      <name val="MS Serif"/>
      <family val="1"/>
    </font>
    <font>
      <sz val="11"/>
      <color indexed="62"/>
      <name val="Calibri"/>
      <family val="2"/>
    </font>
    <font>
      <b/>
      <sz val="10"/>
      <name val="Times New Roman"/>
      <family val="1"/>
    </font>
    <font>
      <u/>
      <sz val="11"/>
      <color indexed="12"/>
      <name val="‚l‚r ‚oƒSƒVƒbƒN"/>
      <family val="3"/>
    </font>
    <font>
      <b/>
      <u/>
      <sz val="11"/>
      <color indexed="37"/>
      <name val="Arial"/>
      <family val="2"/>
    </font>
    <font>
      <b/>
      <sz val="10"/>
      <color indexed="8"/>
      <name val="MS Sans Serif"/>
      <family val="2"/>
    </font>
    <font>
      <sz val="11"/>
      <color indexed="20"/>
      <name val="Calibri"/>
      <family val="2"/>
    </font>
    <font>
      <sz val="10"/>
      <name val="Tahoma"/>
      <family val="2"/>
    </font>
    <font>
      <sz val="11"/>
      <color indexed="12"/>
      <name val="Arial"/>
      <family val="2"/>
    </font>
    <font>
      <b/>
      <sz val="11"/>
      <color indexed="39"/>
      <name val="Arial"/>
      <family val="2"/>
    </font>
    <font>
      <b/>
      <i/>
      <sz val="12"/>
      <color indexed="12"/>
      <name val="Arial"/>
      <family val="2"/>
    </font>
    <font>
      <u/>
      <sz val="7.5"/>
      <color indexed="12"/>
      <name val="Arial"/>
      <family val="2"/>
    </font>
    <font>
      <i/>
      <sz val="10"/>
      <color indexed="10"/>
      <name val="Arial"/>
      <family val="2"/>
    </font>
    <font>
      <sz val="11"/>
      <name val="Times New Roman"/>
      <family val="1"/>
    </font>
    <font>
      <sz val="11"/>
      <color indexed="60"/>
      <name val="Calibri"/>
      <family val="2"/>
    </font>
    <font>
      <sz val="10"/>
      <name val="Arial CE"/>
    </font>
    <font>
      <sz val="12"/>
      <color indexed="8"/>
      <name val="Tms Rmn"/>
    </font>
    <font>
      <b/>
      <sz val="9"/>
      <name val="TarzanaNarrow"/>
    </font>
    <font>
      <sz val="9"/>
      <name val="Geneva"/>
      <family val="2"/>
    </font>
    <font>
      <sz val="12"/>
      <color indexed="8"/>
      <name val="Arial MT"/>
    </font>
    <font>
      <sz val="8"/>
      <name val="Tahoma"/>
      <family val="2"/>
    </font>
    <font>
      <b/>
      <i/>
      <sz val="11"/>
      <color indexed="8"/>
      <name val="Times New Roman"/>
      <family val="1"/>
    </font>
    <font>
      <b/>
      <sz val="11"/>
      <color indexed="16"/>
      <name val="Times New Roman"/>
      <family val="1"/>
    </font>
    <font>
      <b/>
      <sz val="22"/>
      <color indexed="8"/>
      <name val="Times New Roman"/>
      <family val="1"/>
    </font>
    <font>
      <b/>
      <sz val="14.5"/>
      <name val="TarzanaNarrow"/>
    </font>
    <font>
      <sz val="10"/>
      <name val="Arial MT"/>
    </font>
    <font>
      <sz val="12"/>
      <color indexed="24"/>
      <name val="Arial"/>
      <family val="2"/>
    </font>
    <font>
      <sz val="8"/>
      <name val="Helv"/>
    </font>
    <font>
      <b/>
      <sz val="11"/>
      <color indexed="63"/>
      <name val="Calibri"/>
      <family val="2"/>
    </font>
    <font>
      <sz val="10"/>
      <color indexed="16"/>
      <name val="MS Sans Serif"/>
      <family val="2"/>
    </font>
    <font>
      <b/>
      <sz val="9"/>
      <color indexed="48"/>
      <name val="Arial"/>
      <family val="2"/>
    </font>
    <font>
      <b/>
      <sz val="10"/>
      <color indexed="12"/>
      <name val="MS Sans Serif"/>
      <family val="2"/>
    </font>
    <font>
      <b/>
      <sz val="10"/>
      <name val="Arial MT"/>
      <family val="2"/>
    </font>
    <font>
      <sz val="8"/>
      <name val="Times New Roman"/>
      <family val="1"/>
    </font>
    <font>
      <b/>
      <sz val="10"/>
      <name val="Tahoma"/>
      <family val="2"/>
    </font>
    <font>
      <b/>
      <sz val="12"/>
      <name val="Univers (WN)"/>
    </font>
    <font>
      <b/>
      <sz val="10"/>
      <name val="Univers (WN)"/>
    </font>
    <font>
      <i/>
      <sz val="11"/>
      <color indexed="23"/>
      <name val="Calibri"/>
      <family val="2"/>
    </font>
    <font>
      <b/>
      <sz val="10"/>
      <color indexed="10"/>
      <name val="Arial"/>
      <family val="2"/>
    </font>
    <font>
      <b/>
      <sz val="11"/>
      <name val="Times New Roman"/>
      <family val="1"/>
    </font>
    <font>
      <b/>
      <sz val="14"/>
      <color indexed="18"/>
      <name val="Arial"/>
      <family val="2"/>
    </font>
    <font>
      <b/>
      <i/>
      <sz val="12"/>
      <color indexed="32"/>
      <name val="Arial"/>
      <family val="2"/>
    </font>
    <font>
      <b/>
      <sz val="18"/>
      <color indexed="24"/>
      <name val="Arial"/>
      <family val="2"/>
    </font>
    <font>
      <b/>
      <sz val="12"/>
      <color indexed="24"/>
      <name val="Arial"/>
      <family val="2"/>
    </font>
    <font>
      <b/>
      <i/>
      <sz val="10"/>
      <color indexed="11"/>
      <name val="Arial"/>
      <family val="2"/>
    </font>
    <font>
      <b/>
      <i/>
      <sz val="10"/>
      <color indexed="9"/>
      <name val="Arial"/>
      <family val="2"/>
    </font>
    <font>
      <b/>
      <sz val="18"/>
      <color indexed="12"/>
      <name val="Arial"/>
      <family val="2"/>
    </font>
    <font>
      <sz val="12"/>
      <color indexed="12"/>
      <name val="Arial"/>
      <family val="2"/>
    </font>
    <font>
      <sz val="10"/>
      <name val="Geneva"/>
      <family val="2"/>
    </font>
    <font>
      <sz val="10"/>
      <name val="Univers (E1)"/>
    </font>
    <font>
      <sz val="10"/>
      <color indexed="62"/>
      <name val="Arial"/>
      <family val="2"/>
    </font>
    <font>
      <sz val="12"/>
      <color indexed="8"/>
      <name val="Arial"/>
      <family val="2"/>
    </font>
    <font>
      <sz val="10"/>
      <name val="Arial Cyr"/>
      <charset val="204"/>
    </font>
    <font>
      <sz val="12"/>
      <color indexed="9"/>
      <name val="Arial"/>
      <family val="2"/>
    </font>
    <font>
      <sz val="12"/>
      <color indexed="20"/>
      <name val="Arial"/>
      <family val="2"/>
    </font>
    <font>
      <b/>
      <sz val="9"/>
      <name val="Times New Roman"/>
      <family val="1"/>
    </font>
    <font>
      <b/>
      <sz val="12"/>
      <color indexed="52"/>
      <name val="Arial"/>
      <family val="2"/>
    </font>
    <font>
      <b/>
      <sz val="12"/>
      <color indexed="9"/>
      <name val="Arial"/>
      <family val="2"/>
    </font>
    <font>
      <i/>
      <sz val="12"/>
      <color indexed="23"/>
      <name val="Arial"/>
      <family val="2"/>
    </font>
    <font>
      <sz val="12"/>
      <color indexed="17"/>
      <name val="Arial"/>
      <family val="2"/>
    </font>
    <font>
      <b/>
      <sz val="15"/>
      <color indexed="56"/>
      <name val="Arial"/>
      <family val="2"/>
    </font>
    <font>
      <b/>
      <sz val="13"/>
      <color indexed="56"/>
      <name val="Arial"/>
      <family val="2"/>
    </font>
    <font>
      <b/>
      <sz val="11"/>
      <color indexed="56"/>
      <name val="Arial"/>
      <family val="2"/>
    </font>
    <font>
      <u/>
      <sz val="10"/>
      <color theme="10"/>
      <name val="Arial"/>
      <family val="2"/>
    </font>
    <font>
      <sz val="12"/>
      <color indexed="62"/>
      <name val="Arial"/>
      <family val="2"/>
    </font>
    <font>
      <sz val="12"/>
      <color indexed="52"/>
      <name val="Arial"/>
      <family val="2"/>
    </font>
    <font>
      <sz val="12"/>
      <color indexed="60"/>
      <name val="Arial"/>
      <family val="2"/>
    </font>
    <font>
      <b/>
      <sz val="12"/>
      <color indexed="63"/>
      <name val="Arial"/>
      <family val="2"/>
    </font>
    <font>
      <sz val="11"/>
      <color indexed="8"/>
      <name val="Arial"/>
      <family val="2"/>
    </font>
    <font>
      <i/>
      <sz val="12"/>
      <name val="Times New Roman"/>
      <family val="1"/>
    </font>
    <font>
      <b/>
      <sz val="18"/>
      <color indexed="56"/>
      <name val="Cambria"/>
      <family val="2"/>
    </font>
    <font>
      <b/>
      <sz val="14"/>
      <name val="Helv"/>
    </font>
    <font>
      <b/>
      <sz val="12"/>
      <name val="Helv"/>
    </font>
    <font>
      <b/>
      <sz val="10"/>
      <color indexed="18"/>
      <name val="Arial"/>
      <family val="2"/>
    </font>
    <font>
      <sz val="12"/>
      <color indexed="10"/>
      <name val="Arial"/>
      <family val="2"/>
    </font>
    <font>
      <b/>
      <sz val="12"/>
      <color indexed="12"/>
      <name val="Arial"/>
      <family val="2"/>
    </font>
    <font>
      <sz val="11"/>
      <color indexed="8"/>
      <name val="Arial"/>
      <family val="2"/>
      <scheme val="minor"/>
    </font>
    <font>
      <u/>
      <sz val="10"/>
      <color theme="10"/>
      <name val="Arial"/>
      <family val="2"/>
      <scheme val="minor"/>
    </font>
    <font>
      <sz val="10"/>
      <color indexed="12"/>
      <name val="Tms Rmn"/>
      <family val="2"/>
    </font>
    <font>
      <b/>
      <sz val="10"/>
      <color indexed="12"/>
      <name val="Tms Rmn"/>
      <family val="2"/>
    </font>
    <font>
      <sz val="10"/>
      <name val="Tms Rmn"/>
      <family val="2"/>
    </font>
    <font>
      <b/>
      <sz val="12"/>
      <color indexed="10"/>
      <name val="Arial MT"/>
      <family val="2"/>
    </font>
    <font>
      <sz val="7"/>
      <name val="TarzanaNarrow"/>
      <family val="2"/>
    </font>
    <font>
      <sz val="10"/>
      <name val="BERNHARD"/>
      <family val="2"/>
    </font>
    <font>
      <sz val="10"/>
      <color indexed="8"/>
      <name val="Helv"/>
      <family val="2"/>
    </font>
    <font>
      <u/>
      <sz val="12"/>
      <color indexed="12"/>
      <name val="CorpoS"/>
      <family val="2"/>
    </font>
    <font>
      <u/>
      <sz val="12"/>
      <color indexed="36"/>
      <name val="CorpoS"/>
      <family val="2"/>
    </font>
    <font>
      <b/>
      <i/>
      <sz val="16"/>
      <name val="Helv"/>
      <family val="2"/>
    </font>
    <font>
      <i/>
      <sz val="10"/>
      <name val="Helv"/>
      <family val="2"/>
    </font>
    <font>
      <b/>
      <sz val="10"/>
      <name val="TarzanaNarrow"/>
      <family val="2"/>
    </font>
    <font>
      <sz val="10"/>
      <name val="NewtonCTT"/>
      <family val="2"/>
    </font>
    <font>
      <sz val="12"/>
      <name val="Arial MT"/>
      <family val="2"/>
    </font>
    <font>
      <sz val="9"/>
      <name val="Helvetica-Black"/>
      <family val="2"/>
    </font>
    <font>
      <sz val="10"/>
      <name val="TarzanaNarrow"/>
      <family val="2"/>
    </font>
    <font>
      <sz val="9.5"/>
      <name val="TarzanaNarrow"/>
      <family val="2"/>
    </font>
    <font>
      <sz val="12"/>
      <color indexed="12"/>
      <name val="Helv"/>
      <family val="2"/>
    </font>
    <font>
      <sz val="12"/>
      <color indexed="8"/>
      <name val="Helv"/>
      <family val="2"/>
    </font>
    <font>
      <sz val="12"/>
      <name val="Tms Rmn"/>
      <family val="2"/>
    </font>
    <font>
      <sz val="7"/>
      <name val="SwitzerlandLight"/>
      <family val="2"/>
    </font>
    <font>
      <b/>
      <sz val="10"/>
      <name val="Helv"/>
      <family val="2"/>
    </font>
    <font>
      <b/>
      <sz val="7"/>
      <name val="TarzanaNarrow"/>
      <family val="2"/>
    </font>
    <font>
      <sz val="11"/>
      <name val="Tms Rmn"/>
      <family val="2"/>
    </font>
    <font>
      <sz val="12"/>
      <name val="Helv"/>
      <family val="2"/>
    </font>
    <font>
      <b/>
      <sz val="9"/>
      <name val="TarzanaNarrow"/>
      <family val="2"/>
    </font>
    <font>
      <sz val="9"/>
      <name val="Geneva"/>
      <family val="2"/>
    </font>
    <font>
      <sz val="12"/>
      <color indexed="8"/>
      <name val="Arial MT"/>
      <family val="2"/>
    </font>
    <font>
      <b/>
      <sz val="14.5"/>
      <name val="TarzanaNarrow"/>
      <family val="2"/>
    </font>
    <font>
      <sz val="10"/>
      <name val="Arial MT"/>
      <family val="2"/>
    </font>
    <font>
      <sz val="8"/>
      <name val="Helv"/>
      <family val="2"/>
    </font>
    <font>
      <b/>
      <sz val="12"/>
      <name val="Univers (WN)"/>
      <family val="2"/>
    </font>
    <font>
      <b/>
      <sz val="10"/>
      <name val="Univers (WN)"/>
      <family val="2"/>
    </font>
    <font>
      <sz val="10"/>
      <name val="Univers (E1)"/>
      <family val="2"/>
    </font>
    <font>
      <sz val="10"/>
      <name val="Arial Cyr"/>
      <family val="2"/>
      <charset val="204"/>
    </font>
    <font>
      <b/>
      <sz val="14"/>
      <name val="Helv"/>
      <family val="2"/>
    </font>
    <font>
      <b/>
      <sz val="12"/>
      <name val="Helv"/>
      <family val="2"/>
    </font>
    <font>
      <b/>
      <sz val="8"/>
      <color indexed="24"/>
      <name val="Arial"/>
      <family val="2"/>
    </font>
    <font>
      <b/>
      <sz val="9"/>
      <color indexed="24"/>
      <name val="Arial"/>
      <family val="2"/>
    </font>
    <font>
      <b/>
      <sz val="11"/>
      <color indexed="24"/>
      <name val="Arial"/>
      <family val="2"/>
    </font>
    <font>
      <b/>
      <sz val="11"/>
      <color indexed="52"/>
      <name val="Calibri"/>
      <family val="2"/>
    </font>
    <font>
      <b/>
      <sz val="15"/>
      <color indexed="56"/>
      <name val="Calibri"/>
      <family val="2"/>
    </font>
    <font>
      <b/>
      <sz val="12"/>
      <color indexed="9"/>
      <name val="Antique Olive"/>
      <family val="2"/>
    </font>
    <font>
      <b/>
      <sz val="13"/>
      <color indexed="56"/>
      <name val="Calibri"/>
      <family val="2"/>
    </font>
    <font>
      <b/>
      <sz val="11"/>
      <color indexed="56"/>
      <name val="Calibri"/>
      <family val="2"/>
    </font>
    <font>
      <b/>
      <sz val="16"/>
      <color indexed="9"/>
      <name val="Antique Olive"/>
      <family val="2"/>
    </font>
    <font>
      <b/>
      <sz val="20"/>
      <name val="Antique Olive"/>
      <family val="2"/>
    </font>
    <font>
      <u/>
      <sz val="11"/>
      <color theme="10"/>
      <name val="Arial"/>
      <family val="2"/>
    </font>
    <font>
      <sz val="7"/>
      <color rgb="FF00B050"/>
      <name val="Arial"/>
      <family val="2"/>
      <scheme val="minor"/>
    </font>
    <font>
      <sz val="7"/>
      <color rgb="FFFF0000"/>
      <name val="Arial"/>
      <family val="2"/>
      <scheme val="minor"/>
    </font>
    <font>
      <vertAlign val="superscript"/>
      <sz val="10"/>
      <color theme="1"/>
      <name val="Arial"/>
      <family val="2"/>
    </font>
    <font>
      <sz val="13"/>
      <color theme="1"/>
      <name val="Arial"/>
      <family val="2"/>
      <scheme val="minor"/>
    </font>
    <font>
      <b/>
      <sz val="13"/>
      <color theme="0"/>
      <name val="Arial"/>
      <family val="2"/>
      <scheme val="minor"/>
    </font>
    <font>
      <b/>
      <sz val="13"/>
      <color theme="1"/>
      <name val="Arial"/>
      <family val="2"/>
      <scheme val="minor"/>
    </font>
    <font>
      <b/>
      <sz val="12"/>
      <color theme="1"/>
      <name val="Arial"/>
      <family val="2"/>
      <scheme val="minor"/>
    </font>
    <font>
      <b/>
      <sz val="12"/>
      <color theme="0"/>
      <name val="Arial"/>
      <family val="2"/>
      <scheme val="minor"/>
    </font>
    <font>
      <b/>
      <sz val="16"/>
      <color theme="4"/>
      <name val="Arial"/>
      <family val="2"/>
      <scheme val="minor"/>
    </font>
    <font>
      <sz val="16"/>
      <name val="Arial (Body)"/>
    </font>
    <font>
      <sz val="16"/>
      <color theme="1"/>
      <name val="Arial (Body)"/>
    </font>
    <font>
      <b/>
      <sz val="12"/>
      <color theme="4"/>
      <name val="Arial"/>
      <family val="2"/>
      <scheme val="minor"/>
    </font>
    <font>
      <sz val="7.5"/>
      <color rgb="FF000000"/>
      <name val="Arial"/>
      <family val="2"/>
      <scheme val="minor"/>
    </font>
    <font>
      <sz val="7.5"/>
      <name val="Arial"/>
      <family val="2"/>
      <scheme val="minor"/>
    </font>
    <font>
      <sz val="7.5"/>
      <color theme="1"/>
      <name val="Arial"/>
      <family val="2"/>
      <scheme val="minor"/>
    </font>
    <font>
      <vertAlign val="superscript"/>
      <sz val="10"/>
      <color theme="1"/>
      <name val="Arial"/>
      <family val="2"/>
      <scheme val="minor"/>
    </font>
    <font>
      <sz val="8"/>
      <color theme="1"/>
      <name val="Arial (Body)"/>
    </font>
    <font>
      <sz val="8.5"/>
      <color theme="1"/>
      <name val="Arial"/>
      <family val="2"/>
      <scheme val="minor"/>
    </font>
    <font>
      <sz val="11"/>
      <color theme="1"/>
      <name val="Arial (Body)"/>
    </font>
    <font>
      <b/>
      <vertAlign val="superscript"/>
      <sz val="11"/>
      <color theme="0"/>
      <name val="Arial"/>
      <family val="2"/>
      <scheme val="minor"/>
    </font>
    <font>
      <b/>
      <vertAlign val="superscript"/>
      <sz val="11"/>
      <color theme="0"/>
      <name val="Arial (Body)"/>
    </font>
    <font>
      <b/>
      <sz val="10"/>
      <color theme="0"/>
      <name val="Arial"/>
      <family val="2"/>
      <scheme val="minor"/>
    </font>
    <font>
      <sz val="10"/>
      <color rgb="FF000000"/>
      <name val="Arial (Body)"/>
    </font>
    <font>
      <b/>
      <sz val="10"/>
      <color rgb="FF000000"/>
      <name val="Arial (Body)"/>
    </font>
    <font>
      <sz val="10"/>
      <color theme="1"/>
      <name val="Arial (Body)"/>
    </font>
    <font>
      <i/>
      <sz val="10"/>
      <name val="Arial (Body)"/>
    </font>
    <font>
      <i/>
      <sz val="10"/>
      <color rgb="FF000000"/>
      <name val="Arial (Body)"/>
    </font>
    <font>
      <sz val="7.5"/>
      <color rgb="FF000000"/>
      <name val="Arial (Body)"/>
    </font>
    <font>
      <sz val="7.5"/>
      <color theme="1"/>
      <name val="Arial (Body)"/>
    </font>
    <font>
      <sz val="7.5"/>
      <name val="Arial (Body)"/>
    </font>
    <font>
      <sz val="12"/>
      <color rgb="FF000000"/>
      <name val="Arial"/>
      <family val="2"/>
      <scheme val="minor"/>
    </font>
    <font>
      <sz val="12"/>
      <color rgb="FF009ED4"/>
      <name val="Arial"/>
      <family val="2"/>
      <scheme val="minor"/>
    </font>
    <font>
      <sz val="12"/>
      <color theme="7"/>
      <name val="Arial"/>
      <family val="2"/>
      <scheme val="minor"/>
    </font>
    <font>
      <vertAlign val="superscript"/>
      <sz val="10"/>
      <color rgb="FF000000"/>
      <name val="Arial (Body)"/>
    </font>
    <font>
      <b/>
      <sz val="10"/>
      <color theme="1"/>
      <name val="Arial (Body)"/>
    </font>
    <font>
      <b/>
      <vertAlign val="superscript"/>
      <sz val="10"/>
      <color theme="1"/>
      <name val="Arial (Body)"/>
    </font>
    <font>
      <b/>
      <vertAlign val="superscript"/>
      <sz val="10"/>
      <color rgb="FF000000"/>
      <name val="Arial (Body)"/>
    </font>
    <font>
      <vertAlign val="superscript"/>
      <sz val="11"/>
      <color theme="0"/>
      <name val="Arial"/>
      <family val="2"/>
      <scheme val="minor"/>
    </font>
    <font>
      <sz val="11"/>
      <color theme="1"/>
      <name val="Times New Roman"/>
      <family val="1"/>
    </font>
    <font>
      <b/>
      <vertAlign val="superscript"/>
      <sz val="11"/>
      <color theme="0"/>
      <name val="Arial"/>
      <family val="2"/>
    </font>
    <font>
      <sz val="7.5"/>
      <color theme="0"/>
      <name val="Arial (Body)"/>
    </font>
    <font>
      <sz val="7.5"/>
      <name val="Arial"/>
      <family val="2"/>
    </font>
    <font>
      <sz val="7.5"/>
      <color rgb="FF000000"/>
      <name val="Arial"/>
      <family val="2"/>
    </font>
    <font>
      <sz val="7.5"/>
      <color theme="1"/>
      <name val="Arial"/>
      <family val="2"/>
    </font>
    <font>
      <sz val="7.5"/>
      <color rgb="FFFF0000"/>
      <name val="Arial"/>
      <family val="2"/>
    </font>
    <font>
      <sz val="7.5"/>
      <name val="Segoe UI"/>
      <family val="2"/>
    </font>
    <font>
      <b/>
      <sz val="7.5"/>
      <name val="Arial"/>
      <family val="2"/>
    </font>
    <font>
      <sz val="7.5"/>
      <color theme="0" tint="-0.34998626667073579"/>
      <name val="Arial"/>
      <family val="2"/>
    </font>
    <font>
      <sz val="7.5"/>
      <color theme="0" tint="-0.34998626667073579"/>
      <name val="Arial"/>
      <family val="2"/>
      <scheme val="minor"/>
    </font>
    <font>
      <sz val="7.5"/>
      <color theme="0"/>
      <name val="Arial"/>
      <family val="2"/>
    </font>
    <font>
      <sz val="7.5"/>
      <color theme="0" tint="-0.249977111117893"/>
      <name val="Arial"/>
      <family val="2"/>
    </font>
    <font>
      <b/>
      <sz val="7.5"/>
      <color theme="0" tint="-0.249977111117893"/>
      <name val="Arial"/>
      <family val="2"/>
      <scheme val="minor"/>
    </font>
    <font>
      <b/>
      <sz val="7.5"/>
      <name val="Arial"/>
      <family val="2"/>
      <scheme val="minor"/>
    </font>
    <font>
      <sz val="7.5"/>
      <color theme="1"/>
      <name val="Times New Roman"/>
      <family val="1"/>
    </font>
    <font>
      <b/>
      <sz val="7.5"/>
      <color rgb="FFFF0000"/>
      <name val="Arial"/>
      <family val="2"/>
    </font>
    <font>
      <sz val="7.5"/>
      <color theme="0" tint="-0.249977111117893"/>
      <name val="Arial"/>
      <family val="2"/>
      <scheme val="minor"/>
    </font>
    <font>
      <b/>
      <sz val="7.5"/>
      <color theme="0" tint="-0.249977111117893"/>
      <name val="Arial"/>
      <family val="2"/>
    </font>
    <font>
      <sz val="10"/>
      <color theme="0"/>
      <name val="Arial (Body)"/>
    </font>
    <font>
      <sz val="10"/>
      <color rgb="FFE5F5FB"/>
      <name val="Arial"/>
      <family val="2"/>
    </font>
    <font>
      <b/>
      <sz val="10"/>
      <color theme="0"/>
      <name val="Arial (Body)"/>
    </font>
    <font>
      <sz val="10"/>
      <color theme="0"/>
      <name val="Arial"/>
      <family val="2"/>
    </font>
    <font>
      <b/>
      <sz val="12"/>
      <color theme="4"/>
      <name val="Arial (Body)"/>
    </font>
    <font>
      <sz val="12"/>
      <color theme="4"/>
      <name val="Arial (Body)"/>
    </font>
    <font>
      <b/>
      <vertAlign val="superscript"/>
      <sz val="10"/>
      <name val="Arial (Body)"/>
    </font>
    <font>
      <b/>
      <vertAlign val="superscript"/>
      <sz val="12"/>
      <color theme="4"/>
      <name val="Arial"/>
      <family val="2"/>
      <scheme val="minor"/>
    </font>
    <font>
      <sz val="9"/>
      <color rgb="FFFF0000"/>
      <name val="Arial"/>
      <family val="2"/>
    </font>
    <font>
      <sz val="9"/>
      <color rgb="FF000000"/>
      <name val="Arial"/>
      <family val="2"/>
    </font>
    <font>
      <b/>
      <strike/>
      <sz val="7"/>
      <name val="Arial"/>
      <family val="2"/>
    </font>
    <font>
      <strike/>
      <sz val="11"/>
      <color theme="1"/>
      <name val="Arial"/>
      <family val="2"/>
      <scheme val="minor"/>
    </font>
    <font>
      <strike/>
      <sz val="7"/>
      <name val="Arial"/>
      <family val="2"/>
    </font>
    <font>
      <b/>
      <vertAlign val="superscript"/>
      <sz val="10"/>
      <color theme="0"/>
      <name val="Arial"/>
      <family val="2"/>
      <scheme val="minor"/>
    </font>
    <font>
      <vertAlign val="superscript"/>
      <sz val="11"/>
      <color theme="1"/>
      <name val="Arial"/>
      <family val="2"/>
      <scheme val="minor"/>
    </font>
    <font>
      <u/>
      <sz val="7.5"/>
      <color rgb="FF000000"/>
      <name val="Arial"/>
      <family val="2"/>
      <scheme val="minor"/>
    </font>
    <font>
      <i/>
      <sz val="10"/>
      <color theme="1"/>
      <name val="Arial (Body)"/>
    </font>
    <font>
      <b/>
      <sz val="10"/>
      <color theme="1"/>
      <name val="Arial"/>
      <family val="2"/>
      <scheme val="minor"/>
    </font>
    <font>
      <b/>
      <vertAlign val="superscript"/>
      <sz val="10"/>
      <color theme="1"/>
      <name val="Arial"/>
      <family val="2"/>
      <scheme val="minor"/>
    </font>
    <font>
      <vertAlign val="superscript"/>
      <sz val="10"/>
      <color rgb="FF000000"/>
      <name val="Arial"/>
      <family val="2"/>
      <scheme val="minor"/>
    </font>
    <font>
      <vertAlign val="superscript"/>
      <sz val="10"/>
      <color theme="0"/>
      <name val="Arial"/>
      <family val="2"/>
      <scheme val="minor"/>
    </font>
    <font>
      <i/>
      <sz val="10"/>
      <color rgb="FF000000"/>
      <name val="Arial"/>
      <family val="2"/>
      <scheme val="major"/>
    </font>
    <font>
      <sz val="10"/>
      <color rgb="FF000000"/>
      <name val="Arial"/>
      <family val="2"/>
      <scheme val="major"/>
    </font>
    <font>
      <sz val="11"/>
      <color rgb="FFC00000"/>
      <name val="Arial"/>
      <family val="2"/>
      <scheme val="minor"/>
    </font>
    <font>
      <b/>
      <sz val="11"/>
      <color rgb="FFC00000"/>
      <name val="Arial"/>
      <family val="2"/>
      <scheme val="minor"/>
    </font>
    <font>
      <vertAlign val="subscript"/>
      <sz val="9"/>
      <color theme="1"/>
      <name val="Arial"/>
      <family val="2"/>
    </font>
    <font>
      <b/>
      <sz val="12"/>
      <name val="Arial"/>
      <family val="2"/>
      <scheme val="minor"/>
    </font>
    <font>
      <u/>
      <sz val="7.5"/>
      <color rgb="FF000000"/>
      <name val="Arial"/>
      <family val="2"/>
    </font>
    <font>
      <sz val="9"/>
      <color theme="1"/>
      <name val="Arial"/>
      <family val="2"/>
      <scheme val="minor"/>
    </font>
    <font>
      <sz val="8"/>
      <color theme="1"/>
      <name val="Arial"/>
      <family val="2"/>
      <scheme val="minor"/>
    </font>
    <font>
      <b/>
      <sz val="9"/>
      <color theme="1"/>
      <name val="Arial (Body)"/>
    </font>
    <font>
      <b/>
      <sz val="11"/>
      <color theme="1"/>
      <name val="Arial (Body)"/>
    </font>
    <font>
      <b/>
      <sz val="9"/>
      <color theme="4"/>
      <name val="Arial"/>
      <family val="2"/>
      <scheme val="minor"/>
    </font>
    <font>
      <b/>
      <sz val="11"/>
      <name val="Arial (Body)"/>
    </font>
    <font>
      <vertAlign val="subscript"/>
      <sz val="9"/>
      <name val="Arial"/>
      <family val="2"/>
    </font>
    <font>
      <b/>
      <sz val="10"/>
      <color rgb="FF000000"/>
      <name val="Arial"/>
      <family val="2"/>
    </font>
    <font>
      <b/>
      <vertAlign val="superscript"/>
      <sz val="10"/>
      <color rgb="FF000000"/>
      <name val="Arial"/>
      <family val="2"/>
    </font>
    <font>
      <vertAlign val="subscript"/>
      <sz val="10"/>
      <color rgb="FF000000"/>
      <name val="Arial"/>
      <family val="2"/>
    </font>
    <font>
      <b/>
      <sz val="14"/>
      <color rgb="FF000000"/>
      <name val="Arial"/>
      <family val="2"/>
    </font>
    <font>
      <u/>
      <sz val="7.5"/>
      <color theme="1"/>
      <name val="Arial"/>
      <family val="2"/>
      <scheme val="minor"/>
    </font>
    <font>
      <b/>
      <vertAlign val="superscript"/>
      <sz val="10"/>
      <color theme="0"/>
      <name val="Arial"/>
      <family val="2"/>
    </font>
    <font>
      <b/>
      <sz val="7.5"/>
      <color rgb="FFFF0000"/>
      <name val="Arial"/>
      <family val="2"/>
      <scheme val="minor"/>
    </font>
    <font>
      <sz val="7.5"/>
      <color rgb="FFFF0000"/>
      <name val="+mj-lt"/>
    </font>
    <font>
      <b/>
      <sz val="12"/>
      <color theme="4"/>
      <name val="Arial"/>
      <family val="2"/>
    </font>
    <font>
      <b/>
      <vertAlign val="subscript"/>
      <sz val="10"/>
      <color theme="0"/>
      <name val="Arial"/>
      <family val="2"/>
    </font>
    <font>
      <u/>
      <sz val="7.5"/>
      <name val="Arial"/>
      <family val="2"/>
      <scheme val="minor"/>
    </font>
    <font>
      <sz val="7.5"/>
      <color theme="0"/>
      <name val="Arial"/>
      <family val="2"/>
      <scheme val="minor"/>
    </font>
    <font>
      <sz val="7.5"/>
      <color rgb="FFFF0000"/>
      <name val="Arial"/>
      <family val="2"/>
      <scheme val="minor"/>
    </font>
    <font>
      <b/>
      <sz val="12"/>
      <color theme="0"/>
      <name val="Arial (Body)"/>
    </font>
    <font>
      <sz val="12"/>
      <name val="Arial (Body)"/>
    </font>
    <font>
      <b/>
      <vertAlign val="superscript"/>
      <sz val="11"/>
      <color theme="4"/>
      <name val="Arial (Body)"/>
    </font>
    <font>
      <sz val="11"/>
      <name val="Arial (Body)"/>
    </font>
    <font>
      <b/>
      <sz val="10"/>
      <color theme="4"/>
      <name val="Arial"/>
      <family val="2"/>
    </font>
    <font>
      <i/>
      <sz val="9"/>
      <name val="Arial"/>
      <family val="2"/>
    </font>
    <font>
      <b/>
      <sz val="9"/>
      <color rgb="FF000000"/>
      <name val="Arial"/>
      <family val="2"/>
    </font>
    <font>
      <i/>
      <sz val="9"/>
      <color rgb="FF000000"/>
      <name val="Arial"/>
      <family val="2"/>
    </font>
    <font>
      <strike/>
      <sz val="9"/>
      <color rgb="FFFF0000"/>
      <name val="Arial"/>
      <family val="2"/>
    </font>
    <font>
      <i/>
      <sz val="9"/>
      <color theme="1"/>
      <name val="Arial"/>
      <family val="2"/>
    </font>
    <font>
      <sz val="9"/>
      <color theme="1"/>
      <name val="Arial (Body)"/>
    </font>
    <font>
      <vertAlign val="subscript"/>
      <sz val="10"/>
      <name val="Arial"/>
      <family val="2"/>
    </font>
    <font>
      <vertAlign val="superscript"/>
      <sz val="11"/>
      <color rgb="FF000000"/>
      <name val="Arial"/>
      <family val="2"/>
      <scheme val="minor"/>
    </font>
    <font>
      <u/>
      <sz val="7.5"/>
      <color rgb="FF000000"/>
      <name val="Arial (Body)"/>
    </font>
    <font>
      <u/>
      <sz val="7.5"/>
      <name val="Arial (Body)"/>
    </font>
    <font>
      <b/>
      <sz val="12"/>
      <color rgb="FFDA1710"/>
      <name val="Arial"/>
      <family val="2"/>
      <scheme val="minor"/>
    </font>
    <font>
      <b/>
      <vertAlign val="superscript"/>
      <sz val="12"/>
      <color rgb="FFDA1710"/>
      <name val="Arial"/>
      <family val="2"/>
      <scheme val="minor"/>
    </font>
    <font>
      <vertAlign val="superscript"/>
      <sz val="11"/>
      <color rgb="FF000000"/>
      <name val="Arial"/>
      <family val="2"/>
    </font>
    <font>
      <b/>
      <sz val="10"/>
      <color rgb="FF000000"/>
      <name val="Arial"/>
      <family val="2"/>
      <scheme val="major"/>
    </font>
    <font>
      <b/>
      <vertAlign val="subscript"/>
      <sz val="10"/>
      <color rgb="FF000000"/>
      <name val="Arial"/>
      <family val="2"/>
      <scheme val="major"/>
    </font>
    <font>
      <b/>
      <sz val="10"/>
      <name val="Arial"/>
      <family val="2"/>
      <scheme val="major"/>
    </font>
    <font>
      <sz val="9"/>
      <color theme="1"/>
      <name val="Arial"/>
      <family val="2"/>
    </font>
    <font>
      <b/>
      <sz val="10"/>
      <color theme="1"/>
      <name val="Arial"/>
      <family val="2"/>
    </font>
    <font>
      <sz val="9"/>
      <name val="Arial"/>
      <family val="2"/>
    </font>
    <font>
      <sz val="8"/>
      <color rgb="FF000000"/>
      <name val="Arial"/>
      <family val="2"/>
    </font>
    <font>
      <sz val="10"/>
      <color rgb="FF000000"/>
      <name val="Arial"/>
      <family val="2"/>
    </font>
    <font>
      <b/>
      <sz val="10"/>
      <color rgb="FF000000"/>
      <name val="Arial"/>
      <family val="2"/>
    </font>
    <font>
      <b/>
      <vertAlign val="superscript"/>
      <sz val="10"/>
      <color rgb="FF000000"/>
      <name val="Arial"/>
      <family val="2"/>
      <scheme val="minor"/>
    </font>
    <font>
      <sz val="7.5"/>
      <name val="Arial"/>
      <family val="2"/>
    </font>
    <font>
      <sz val="7.5"/>
      <color theme="4"/>
      <name val="Arial (Body)"/>
    </font>
  </fonts>
  <fills count="226">
    <fill>
      <patternFill patternType="none"/>
    </fill>
    <fill>
      <patternFill patternType="gray125"/>
    </fill>
    <fill>
      <patternFill patternType="solid">
        <fgColor rgb="FFDA1710"/>
        <bgColor rgb="FF000000"/>
      </patternFill>
    </fill>
    <fill>
      <patternFill patternType="solid">
        <fgColor theme="0" tint="-4.9989318521683403E-2"/>
        <bgColor indexed="64"/>
      </patternFill>
    </fill>
    <fill>
      <patternFill patternType="solid">
        <fgColor theme="0"/>
        <bgColor indexed="64"/>
      </patternFill>
    </fill>
    <fill>
      <patternFill patternType="solid">
        <fgColor theme="0"/>
        <bgColor rgb="FF000000"/>
      </patternFill>
    </fill>
    <fill>
      <patternFill patternType="solid">
        <fgColor indexed="22"/>
        <bgColor indexed="64"/>
      </patternFill>
    </fill>
    <fill>
      <patternFill patternType="solid">
        <fgColor theme="4"/>
      </patternFill>
    </fill>
    <fill>
      <patternFill patternType="solid">
        <fgColor rgb="FFFFFFFF"/>
        <bgColor indexed="64"/>
      </patternFill>
    </fill>
    <fill>
      <patternFill patternType="solid">
        <fgColor rgb="FFFFFFFF"/>
        <bgColor rgb="FF000000"/>
      </patternFill>
    </fill>
    <fill>
      <patternFill patternType="solid">
        <fgColor theme="9" tint="0.39997558519241921"/>
        <bgColor indexed="64"/>
      </patternFill>
    </fill>
    <fill>
      <patternFill patternType="solid">
        <fgColor theme="0" tint="-4.9989318521683403E-2"/>
        <bgColor rgb="FF000000"/>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5"/>
        <bgColor indexed="64"/>
      </patternFill>
    </fill>
    <fill>
      <patternFill patternType="solid">
        <fgColor theme="4"/>
        <bgColor indexed="64"/>
      </patternFill>
    </fill>
    <fill>
      <patternFill patternType="solid">
        <fgColor theme="9"/>
        <bgColor indexed="64"/>
      </patternFill>
    </fill>
    <fill>
      <patternFill patternType="solid">
        <fgColor indexed="60"/>
      </patternFill>
    </fill>
    <fill>
      <patternFill patternType="solid">
        <fgColor indexed="9"/>
        <bgColor indexed="64"/>
      </patternFill>
    </fill>
    <fill>
      <patternFill patternType="solid">
        <fgColor indexed="41"/>
        <bgColor indexed="64"/>
      </patternFill>
    </fill>
    <fill>
      <patternFill patternType="solid">
        <fgColor indexed="43"/>
        <bgColor indexed="64"/>
      </patternFill>
    </fill>
    <fill>
      <patternFill patternType="solid">
        <fgColor indexed="61"/>
        <bgColor indexed="61"/>
      </patternFill>
    </fill>
    <fill>
      <patternFill patternType="solid">
        <fgColor indexed="22"/>
        <bgColor indexed="22"/>
      </patternFill>
    </fill>
    <fill>
      <patternFill patternType="solid">
        <fgColor indexed="58"/>
        <bgColor indexed="58"/>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5"/>
        <bgColor indexed="55"/>
      </patternFill>
    </fill>
    <fill>
      <patternFill patternType="solid">
        <fgColor indexed="41"/>
        <bgColor indexed="41"/>
      </patternFill>
    </fill>
    <fill>
      <patternFill patternType="solid">
        <fgColor indexed="54"/>
        <bgColor indexed="54"/>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indexed="44"/>
        <bgColor indexed="64"/>
      </patternFill>
    </fill>
    <fill>
      <patternFill patternType="solid">
        <fgColor indexed="62"/>
        <bgColor indexed="64"/>
      </patternFill>
    </fill>
    <fill>
      <patternFill patternType="solid">
        <fgColor indexed="26"/>
        <bgColor indexed="64"/>
      </patternFill>
    </fill>
    <fill>
      <patternFill patternType="solid">
        <fgColor indexed="46"/>
        <bgColor indexed="64"/>
      </patternFill>
    </fill>
    <fill>
      <patternFill patternType="gray125">
        <fgColor indexed="8"/>
      </patternFill>
    </fill>
    <fill>
      <patternFill patternType="solid">
        <fgColor indexed="55"/>
        <bgColor indexed="64"/>
      </patternFill>
    </fill>
    <fill>
      <patternFill patternType="lightUp">
        <fgColor indexed="9"/>
        <bgColor indexed="24"/>
      </patternFill>
    </fill>
    <fill>
      <patternFill patternType="lightUp">
        <fgColor indexed="9"/>
        <bgColor indexed="12"/>
      </patternFill>
    </fill>
    <fill>
      <patternFill patternType="lightUp">
        <fgColor indexed="9"/>
        <bgColor indexed="57"/>
      </patternFill>
    </fill>
    <fill>
      <patternFill patternType="solid">
        <fgColor indexed="10"/>
        <bgColor indexed="64"/>
      </patternFill>
    </fill>
    <fill>
      <patternFill patternType="solid">
        <fgColor indexed="9"/>
        <bgColor indexed="9"/>
      </patternFill>
    </fill>
    <fill>
      <patternFill patternType="gray0625">
        <bgColor indexed="44"/>
      </patternFill>
    </fill>
    <fill>
      <patternFill patternType="solid">
        <fgColor indexed="23"/>
        <bgColor indexed="64"/>
      </patternFill>
    </fill>
    <fill>
      <patternFill patternType="solid">
        <fgColor indexed="27"/>
        <bgColor indexed="64"/>
      </patternFill>
    </fill>
    <fill>
      <patternFill patternType="solid">
        <fgColor indexed="47"/>
        <bgColor indexed="64"/>
      </patternFill>
    </fill>
    <fill>
      <patternFill patternType="solid">
        <fgColor indexed="26"/>
      </patternFill>
    </fill>
    <fill>
      <patternFill patternType="solid">
        <fgColor indexed="41"/>
      </patternFill>
    </fill>
    <fill>
      <patternFill patternType="solid">
        <fgColor indexed="9"/>
      </patternFill>
    </fill>
    <fill>
      <patternFill patternType="solid">
        <fgColor indexed="42"/>
        <bgColor indexed="64"/>
      </patternFill>
    </fill>
    <fill>
      <patternFill patternType="mediumGray">
        <fgColor indexed="42"/>
        <bgColor indexed="31"/>
      </patternFill>
    </fill>
    <fill>
      <patternFill patternType="solid">
        <fgColor indexed="43"/>
      </patternFill>
    </fill>
    <fill>
      <patternFill patternType="solid">
        <fgColor indexed="49"/>
      </patternFill>
    </fill>
    <fill>
      <patternFill patternType="solid">
        <fgColor indexed="45"/>
      </patternFill>
    </fill>
    <fill>
      <patternFill patternType="solid">
        <fgColor indexed="12"/>
      </patternFill>
    </fill>
    <fill>
      <patternFill patternType="solid">
        <fgColor indexed="10"/>
      </patternFill>
    </fill>
    <fill>
      <patternFill patternType="solid">
        <fgColor indexed="51"/>
      </patternFill>
    </fill>
    <fill>
      <patternFill patternType="solid">
        <fgColor indexed="52"/>
      </patternFill>
    </fill>
    <fill>
      <patternFill patternType="solid">
        <fgColor indexed="53"/>
      </patternFill>
    </fill>
    <fill>
      <patternFill patternType="solid">
        <fgColor indexed="57"/>
      </patternFill>
    </fill>
    <fill>
      <patternFill patternType="solid">
        <fgColor indexed="50"/>
      </patternFill>
    </fill>
    <fill>
      <patternFill patternType="solid">
        <fgColor indexed="11"/>
      </patternFill>
    </fill>
    <fill>
      <patternFill patternType="lightUp">
        <fgColor indexed="48"/>
        <bgColor indexed="41"/>
      </patternFill>
    </fill>
    <fill>
      <patternFill patternType="solid">
        <fgColor indexed="54"/>
      </patternFill>
    </fill>
    <fill>
      <patternFill patternType="solid">
        <fgColor indexed="40"/>
      </patternFill>
    </fill>
    <fill>
      <patternFill patternType="solid">
        <fgColor indexed="22"/>
      </patternFill>
    </fill>
    <fill>
      <patternFill patternType="solid">
        <fgColor indexed="23"/>
      </patternFill>
    </fill>
    <fill>
      <patternFill patternType="solid">
        <fgColor indexed="44"/>
      </patternFill>
    </fill>
    <fill>
      <patternFill patternType="solid">
        <fgColor indexed="15"/>
      </patternFill>
    </fill>
    <fill>
      <patternFill patternType="solid">
        <fgColor indexed="20"/>
      </patternFill>
    </fill>
    <fill>
      <patternFill patternType="solid">
        <fgColor indexed="57"/>
        <bgColor indexed="64"/>
      </patternFill>
    </fill>
    <fill>
      <patternFill patternType="solid">
        <fgColor indexed="50"/>
        <bgColor indexed="64"/>
      </patternFill>
    </fill>
    <fill>
      <patternFill patternType="solid">
        <fgColor indexed="19"/>
        <bgColor indexed="64"/>
      </patternFill>
    </fill>
    <fill>
      <patternFill patternType="lightGray"/>
    </fill>
    <fill>
      <patternFill patternType="solid">
        <fgColor indexed="29"/>
      </patternFill>
    </fill>
    <fill>
      <patternFill patternType="solid">
        <fgColor indexed="47"/>
      </patternFill>
    </fill>
    <fill>
      <patternFill patternType="solid">
        <fgColor indexed="44"/>
        <bgColor indexed="44"/>
      </patternFill>
    </fill>
    <fill>
      <patternFill patternType="solid">
        <fgColor indexed="24"/>
        <bgColor indexed="24"/>
      </patternFill>
    </fill>
    <fill>
      <patternFill patternType="solid">
        <fgColor indexed="15"/>
        <bgColor indexed="15"/>
      </patternFill>
    </fill>
    <fill>
      <patternFill patternType="lightUp">
        <fgColor indexed="9"/>
        <bgColor indexed="55"/>
      </patternFill>
    </fill>
    <fill>
      <patternFill patternType="lightUp">
        <fgColor indexed="9"/>
        <bgColor indexed="29"/>
      </patternFill>
    </fill>
    <fill>
      <patternFill patternType="gray0625">
        <bgColor indexed="43"/>
      </patternFill>
    </fill>
    <fill>
      <patternFill patternType="solid">
        <fgColor indexed="40"/>
        <bgColor indexed="64"/>
      </patternFill>
    </fill>
    <fill>
      <patternFill patternType="solid">
        <fgColor indexed="54"/>
        <bgColor indexed="64"/>
      </patternFill>
    </fill>
    <fill>
      <patternFill patternType="solid">
        <fgColor rgb="FFF1F5FB"/>
        <bgColor rgb="FF000000"/>
      </patternFill>
    </fill>
    <fill>
      <patternFill patternType="solid">
        <fgColor rgb="FFE9EFF7"/>
        <bgColor rgb="FF000000"/>
      </patternFill>
    </fill>
    <fill>
      <patternFill patternType="solid">
        <fgColor rgb="FFC6F9C1"/>
        <bgColor rgb="FF000000"/>
      </patternFill>
    </fill>
    <fill>
      <patternFill patternType="solid">
        <fgColor rgb="FFABEDA5"/>
        <bgColor rgb="FF000000"/>
      </patternFill>
    </fill>
    <fill>
      <patternFill patternType="solid">
        <fgColor rgb="FF94D88F"/>
        <bgColor rgb="FF000000"/>
      </patternFill>
    </fill>
    <fill>
      <patternFill patternType="solid">
        <fgColor rgb="FFFFFDBF"/>
        <bgColor rgb="FF000000"/>
      </patternFill>
    </fill>
    <fill>
      <patternFill patternType="solid">
        <fgColor rgb="FFFFFB8C"/>
        <bgColor rgb="FF000000"/>
      </patternFill>
    </fill>
    <fill>
      <patternFill patternType="solid">
        <fgColor rgb="FFFFF843"/>
        <bgColor rgb="FF000000"/>
      </patternFill>
    </fill>
    <fill>
      <patternFill patternType="solid">
        <fgColor rgb="FFFFC7CE"/>
        <bgColor rgb="FF000000"/>
      </patternFill>
    </fill>
    <fill>
      <patternFill patternType="solid">
        <fgColor rgb="FFFF988C"/>
        <bgColor rgb="FF000000"/>
      </patternFill>
    </fill>
    <fill>
      <patternFill patternType="solid">
        <fgColor rgb="FFFF6758"/>
        <bgColor rgb="FF000000"/>
      </patternFill>
    </fill>
    <fill>
      <patternFill patternType="solid">
        <fgColor rgb="FFDBE5F2"/>
        <bgColor rgb="FF000000"/>
      </patternFill>
    </fill>
    <fill>
      <patternFill patternType="solid">
        <fgColor rgb="FFD8E0E3"/>
        <bgColor indexed="64"/>
      </patternFill>
    </fill>
    <fill>
      <patternFill patternType="solid">
        <fgColor rgb="FF5C889C"/>
        <bgColor rgb="FF5C889C"/>
      </patternFill>
    </fill>
    <fill>
      <patternFill patternType="solid">
        <fgColor rgb="FF90B1C0"/>
        <bgColor indexed="64"/>
      </patternFill>
    </fill>
    <fill>
      <patternFill patternType="solid">
        <fgColor rgb="FFDBE5F1"/>
        <bgColor rgb="FFFFFFFF"/>
      </patternFill>
    </fill>
    <fill>
      <patternFill patternType="solid">
        <fgColor indexed="30"/>
        <bgColor indexed="64"/>
      </patternFill>
    </fill>
    <fill>
      <patternFill patternType="solid">
        <fgColor indexed="27"/>
      </patternFill>
    </fill>
    <fill>
      <patternFill patternType="solid">
        <fgColor indexed="36"/>
      </patternFill>
    </fill>
    <fill>
      <patternFill patternType="solid">
        <fgColor indexed="14"/>
      </patternFill>
    </fill>
    <fill>
      <patternFill patternType="solid">
        <fgColor indexed="55"/>
      </patternFill>
    </fill>
    <fill>
      <patternFill patternType="solid">
        <fgColor indexed="9"/>
        <bgColor indexed="8"/>
      </patternFill>
    </fill>
    <fill>
      <patternFill patternType="gray0625"/>
    </fill>
    <fill>
      <patternFill patternType="solid">
        <fgColor indexed="23"/>
        <bgColor indexed="23"/>
      </patternFill>
    </fill>
    <fill>
      <patternFill patternType="solid">
        <fgColor indexed="56"/>
      </patternFill>
    </fill>
    <fill>
      <patternFill patternType="solid">
        <fgColor indexed="46"/>
      </patternFill>
    </fill>
    <fill>
      <patternFill patternType="lightGray">
        <fgColor indexed="8"/>
      </patternFill>
    </fill>
    <fill>
      <patternFill patternType="mediumGray">
        <fgColor indexed="22"/>
      </patternFill>
    </fill>
    <fill>
      <patternFill patternType="solid">
        <fgColor indexed="13"/>
      </patternFill>
    </fill>
    <fill>
      <patternFill patternType="solid">
        <fgColor indexed="63"/>
        <bgColor indexed="64"/>
      </patternFill>
    </fill>
    <fill>
      <patternFill patternType="solid">
        <fgColor indexed="31"/>
        <bgColor indexed="64"/>
      </patternFill>
    </fill>
    <fill>
      <patternFill patternType="solid">
        <fgColor indexed="45"/>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53"/>
        <bgColor indexed="64"/>
      </patternFill>
    </fill>
    <fill>
      <patternFill patternType="lightGray">
        <fgColor indexed="9"/>
      </patternFill>
    </fill>
    <fill>
      <patternFill patternType="gray0625">
        <fgColor indexed="9"/>
      </patternFill>
    </fill>
    <fill>
      <patternFill patternType="solid">
        <fgColor rgb="FFFFF843"/>
        <bgColor indexed="64"/>
      </patternFill>
    </fill>
    <fill>
      <patternFill patternType="solid">
        <fgColor theme="4" tint="0.39997558519241921"/>
        <bgColor indexed="64"/>
      </patternFill>
    </fill>
    <fill>
      <patternFill patternType="solid">
        <fgColor theme="7"/>
        <bgColor indexed="64"/>
      </patternFill>
    </fill>
    <fill>
      <patternFill patternType="solid">
        <fgColor theme="5" tint="0.39997558519241921"/>
        <bgColor indexed="64"/>
      </patternFill>
    </fill>
    <fill>
      <patternFill patternType="solid">
        <fgColor theme="6" tint="0.39997558519241921"/>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FFFFCC"/>
        <bgColor indexed="64"/>
      </patternFill>
    </fill>
    <fill>
      <patternFill patternType="solid">
        <fgColor theme="4" tint="0.79985961485641044"/>
        <bgColor indexed="64"/>
      </patternFill>
    </fill>
    <fill>
      <patternFill patternType="solid">
        <fgColor theme="4" tint="0.59974974822229687"/>
        <bgColor indexed="64"/>
      </patternFill>
    </fill>
    <fill>
      <patternFill patternType="solid">
        <fgColor theme="5" tint="0.79985961485641044"/>
        <bgColor indexed="64"/>
      </patternFill>
    </fill>
    <fill>
      <patternFill patternType="solid">
        <fgColor theme="5" tint="0.59974974822229687"/>
        <bgColor indexed="64"/>
      </patternFill>
    </fill>
    <fill>
      <patternFill patternType="solid">
        <fgColor theme="6"/>
        <bgColor indexed="64"/>
      </patternFill>
    </fill>
    <fill>
      <patternFill patternType="solid">
        <fgColor theme="6" tint="0.79985961485641044"/>
        <bgColor indexed="64"/>
      </patternFill>
    </fill>
    <fill>
      <patternFill patternType="solid">
        <fgColor theme="6" tint="0.59974974822229687"/>
        <bgColor indexed="64"/>
      </patternFill>
    </fill>
    <fill>
      <patternFill patternType="solid">
        <fgColor theme="7" tint="0.79985961485641044"/>
        <bgColor indexed="64"/>
      </patternFill>
    </fill>
    <fill>
      <patternFill patternType="solid">
        <fgColor theme="7" tint="0.59974974822229687"/>
        <bgColor indexed="64"/>
      </patternFill>
    </fill>
    <fill>
      <patternFill patternType="solid">
        <fgColor theme="7" tint="0.39997558519241921"/>
        <bgColor indexed="64"/>
      </patternFill>
    </fill>
    <fill>
      <patternFill patternType="solid">
        <fgColor theme="8"/>
        <bgColor indexed="64"/>
      </patternFill>
    </fill>
    <fill>
      <patternFill patternType="solid">
        <fgColor theme="8" tint="0.79985961485641044"/>
        <bgColor indexed="64"/>
      </patternFill>
    </fill>
    <fill>
      <patternFill patternType="solid">
        <fgColor theme="8" tint="0.59974974822229687"/>
        <bgColor indexed="64"/>
      </patternFill>
    </fill>
    <fill>
      <patternFill patternType="solid">
        <fgColor theme="8" tint="0.39997558519241921"/>
        <bgColor indexed="64"/>
      </patternFill>
    </fill>
    <fill>
      <patternFill patternType="solid">
        <fgColor theme="9" tint="0.79985961485641044"/>
        <bgColor indexed="64"/>
      </patternFill>
    </fill>
    <fill>
      <patternFill patternType="solid">
        <fgColor theme="9" tint="0.59974974822229687"/>
        <bgColor indexed="64"/>
      </patternFill>
    </fill>
    <fill>
      <patternFill patternType="solid">
        <fgColor indexed="61"/>
        <bgColor indexed="64"/>
      </patternFill>
    </fill>
    <fill>
      <patternFill patternType="solid">
        <fgColor indexed="58"/>
        <bgColor indexed="64"/>
      </patternFill>
    </fill>
    <fill>
      <patternFill patternType="solid">
        <fgColor indexed="60"/>
        <bgColor indexed="64"/>
      </patternFill>
    </fill>
    <fill>
      <patternFill patternType="solid">
        <fgColor indexed="12"/>
        <bgColor indexed="64"/>
      </patternFill>
    </fill>
    <fill>
      <patternFill patternType="solid">
        <fgColor indexed="15"/>
        <bgColor indexed="64"/>
      </patternFill>
    </fill>
    <fill>
      <patternFill patternType="solid">
        <fgColor indexed="20"/>
        <bgColor indexed="64"/>
      </patternFill>
    </fill>
    <fill>
      <patternFill patternType="solid">
        <fgColor indexed="24"/>
        <bgColor indexed="64"/>
      </patternFill>
    </fill>
    <fill>
      <patternFill patternType="solid">
        <fgColor rgb="FF5C889C"/>
        <bgColor indexed="64"/>
      </patternFill>
    </fill>
    <fill>
      <patternFill patternType="solid">
        <fgColor rgb="FFF1F5FB"/>
        <bgColor indexed="64"/>
      </patternFill>
    </fill>
    <fill>
      <patternFill patternType="solid">
        <fgColor rgb="FFE9EFF7"/>
        <bgColor indexed="64"/>
      </patternFill>
    </fill>
    <fill>
      <patternFill patternType="solid">
        <fgColor rgb="FFC6F9C1"/>
        <bgColor indexed="64"/>
      </patternFill>
    </fill>
    <fill>
      <patternFill patternType="solid">
        <fgColor rgb="FFABEDA5"/>
        <bgColor indexed="64"/>
      </patternFill>
    </fill>
    <fill>
      <patternFill patternType="solid">
        <fgColor rgb="FF94D88F"/>
        <bgColor indexed="64"/>
      </patternFill>
    </fill>
    <fill>
      <patternFill patternType="solid">
        <fgColor rgb="FFFFFDBF"/>
        <bgColor indexed="64"/>
      </patternFill>
    </fill>
    <fill>
      <patternFill patternType="solid">
        <fgColor rgb="FFFFFB8C"/>
        <bgColor indexed="64"/>
      </patternFill>
    </fill>
    <fill>
      <patternFill patternType="solid">
        <fgColor rgb="FFFF988C"/>
        <bgColor indexed="64"/>
      </patternFill>
    </fill>
    <fill>
      <patternFill patternType="solid">
        <fgColor rgb="FFFF6758"/>
        <bgColor indexed="64"/>
      </patternFill>
    </fill>
    <fill>
      <patternFill patternType="solid">
        <fgColor rgb="FFDBE5F2"/>
        <bgColor indexed="64"/>
      </patternFill>
    </fill>
    <fill>
      <patternFill patternType="solid">
        <fgColor rgb="FFDBE5F1"/>
        <bgColor indexed="64"/>
      </patternFill>
    </fill>
    <fill>
      <patternFill patternType="solid">
        <fgColor indexed="14"/>
        <bgColor indexed="64"/>
      </patternFill>
    </fill>
    <fill>
      <patternFill patternType="solid">
        <fgColor indexed="56"/>
        <bgColor indexed="64"/>
      </patternFill>
    </fill>
    <fill>
      <patternFill patternType="solid">
        <fgColor indexed="13"/>
        <bgColor indexed="64"/>
      </patternFill>
    </fill>
    <fill>
      <patternFill patternType="solid">
        <fgColor indexed="31"/>
      </patternFill>
    </fill>
    <fill>
      <patternFill patternType="solid">
        <fgColor indexed="42"/>
      </patternFill>
    </fill>
    <fill>
      <patternFill patternType="solid">
        <fgColor indexed="62"/>
      </patternFill>
    </fill>
    <fill>
      <patternFill patternType="solid">
        <fgColor indexed="8"/>
        <bgColor indexed="64"/>
      </patternFill>
    </fill>
    <fill>
      <patternFill patternType="solid">
        <fgColor rgb="FFE9E8E8"/>
        <bgColor indexed="64"/>
      </patternFill>
    </fill>
    <fill>
      <patternFill patternType="solid">
        <fgColor rgb="FFF8D1CF"/>
        <bgColor indexed="64"/>
      </patternFill>
    </fill>
    <fill>
      <patternFill patternType="solid">
        <fgColor rgb="FFD3D2D2"/>
        <bgColor indexed="64"/>
      </patternFill>
    </fill>
    <fill>
      <patternFill patternType="solid">
        <fgColor theme="4"/>
        <bgColor rgb="FF000000"/>
      </patternFill>
    </fill>
    <fill>
      <patternFill patternType="solid">
        <fgColor rgb="FFD3D2D2"/>
        <bgColor rgb="FF000000"/>
      </patternFill>
    </fill>
    <fill>
      <patternFill patternType="solid">
        <fgColor theme="4" tint="0.79998168889431442"/>
        <bgColor indexed="64"/>
      </patternFill>
    </fill>
    <fill>
      <patternFill patternType="solid">
        <fgColor theme="8" tint="0.79998168889431442"/>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rgb="FFF4B9B7"/>
        <bgColor indexed="64"/>
      </patternFill>
    </fill>
    <fill>
      <patternFill patternType="solid">
        <fgColor rgb="FFFBC6C5"/>
        <bgColor indexed="64"/>
      </patternFill>
    </fill>
    <fill>
      <patternFill patternType="solid">
        <fgColor theme="4" tint="0.79998168889431442"/>
        <bgColor rgb="FF000000"/>
      </patternFill>
    </fill>
    <fill>
      <patternFill patternType="solid">
        <fgColor theme="7" tint="0.59999389629810485"/>
        <bgColor rgb="FF000000"/>
      </patternFill>
    </fill>
    <fill>
      <patternFill patternType="solid">
        <fgColor theme="7" tint="0.59999389629810485"/>
        <bgColor indexed="64"/>
      </patternFill>
    </fill>
  </fills>
  <borders count="146">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style="thin">
        <color auto="1"/>
      </bottom>
      <diagonal/>
    </border>
    <border>
      <left style="thin">
        <color auto="1"/>
      </left>
      <right style="thin">
        <color auto="1"/>
      </right>
      <top/>
      <bottom/>
      <diagonal/>
    </border>
    <border>
      <left/>
      <right/>
      <top style="thin">
        <color auto="1"/>
      </top>
      <bottom style="double">
        <color auto="1"/>
      </bottom>
      <diagonal/>
    </border>
    <border>
      <left/>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right/>
      <top style="thin">
        <color auto="1"/>
      </top>
      <bottom/>
      <diagonal/>
    </border>
    <border>
      <left/>
      <right/>
      <top/>
      <bottom style="hair">
        <color auto="1"/>
      </bottom>
      <diagonal/>
    </border>
    <border>
      <left style="thin">
        <color rgb="FF000000"/>
      </left>
      <right style="thin">
        <color rgb="FF000000"/>
      </right>
      <top style="thin">
        <color rgb="FF000000"/>
      </top>
      <bottom style="thin">
        <color rgb="FF000000"/>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bottom/>
      <diagonal/>
    </border>
    <border>
      <left style="thin">
        <color auto="1"/>
      </left>
      <right/>
      <top/>
      <bottom style="thin">
        <color auto="1"/>
      </bottom>
      <diagonal/>
    </border>
    <border>
      <left/>
      <right/>
      <top/>
      <bottom style="medium">
        <color theme="4" tint="0.39997558519241921"/>
      </bottom>
      <diagonal/>
    </border>
    <border>
      <left/>
      <right/>
      <top/>
      <bottom style="thick">
        <color theme="4"/>
      </bottom>
      <diagonal/>
    </border>
    <border>
      <left/>
      <right/>
      <top/>
      <bottom style="thick">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style="medium">
        <color auto="1"/>
      </right>
      <top/>
      <bottom/>
      <diagonal/>
    </border>
    <border>
      <left/>
      <right/>
      <top style="thick">
        <color theme="3"/>
      </top>
      <bottom style="thin">
        <color theme="3"/>
      </bottom>
      <diagonal/>
    </border>
    <border>
      <left/>
      <right/>
      <top style="thin">
        <color theme="3"/>
      </top>
      <bottom style="thin">
        <color theme="3"/>
      </bottom>
      <diagonal/>
    </border>
    <border>
      <left/>
      <right/>
      <top style="thin">
        <color theme="2"/>
      </top>
      <bottom style="thin">
        <color theme="2"/>
      </bottom>
      <diagonal/>
    </border>
    <border>
      <left/>
      <right/>
      <top/>
      <bottom style="thin">
        <color theme="2"/>
      </bottom>
      <diagonal/>
    </border>
    <border>
      <left/>
      <right/>
      <top/>
      <bottom style="thin">
        <color theme="3"/>
      </bottom>
      <diagonal/>
    </border>
    <border>
      <left/>
      <right/>
      <top/>
      <bottom style="thin">
        <color theme="1"/>
      </bottom>
      <diagonal/>
    </border>
    <border>
      <left/>
      <right style="thin">
        <color theme="3"/>
      </right>
      <top/>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medium">
        <color auto="1"/>
      </bottom>
      <diagonal/>
    </border>
    <border>
      <left/>
      <right/>
      <top style="medium">
        <color auto="1"/>
      </top>
      <bottom style="medium">
        <color auto="1"/>
      </bottom>
      <diagonal/>
    </border>
    <border>
      <left/>
      <right/>
      <top/>
      <bottom style="thick">
        <color indexed="22"/>
      </bottom>
      <diagonal/>
    </border>
    <border>
      <left style="hair">
        <color auto="1"/>
      </left>
      <right style="hair">
        <color auto="1"/>
      </right>
      <top style="hair">
        <color auto="1"/>
      </top>
      <bottom style="hair">
        <color auto="1"/>
      </bottom>
      <diagonal/>
    </border>
    <border>
      <left style="double">
        <color auto="1"/>
      </left>
      <right/>
      <top/>
      <bottom style="hair">
        <color auto="1"/>
      </bottom>
      <diagonal/>
    </border>
    <border>
      <left style="double">
        <color indexed="8"/>
      </left>
      <right/>
      <top style="double">
        <color indexed="8"/>
      </top>
      <bottom/>
      <diagonal/>
    </border>
    <border>
      <left/>
      <right/>
      <top style="medium">
        <color auto="1"/>
      </top>
      <bottom/>
      <diagonal/>
    </border>
    <border>
      <left/>
      <right/>
      <top style="thin">
        <color indexed="8"/>
      </top>
      <bottom style="thin">
        <color indexed="8"/>
      </bottom>
      <diagonal/>
    </border>
    <border>
      <left/>
      <right/>
      <top style="double">
        <color auto="1"/>
      </top>
      <bottom style="double">
        <color auto="1"/>
      </bottom>
      <diagonal/>
    </border>
    <border>
      <left style="medium">
        <color indexed="10"/>
      </left>
      <right style="medium">
        <color indexed="10"/>
      </right>
      <top style="hair">
        <color indexed="10"/>
      </top>
      <bottom style="hair">
        <color indexed="10"/>
      </bottom>
      <diagonal/>
    </border>
    <border>
      <left style="double">
        <color auto="1"/>
      </left>
      <right style="double">
        <color auto="1"/>
      </right>
      <top style="double">
        <color auto="1"/>
      </top>
      <bottom style="double">
        <color auto="1"/>
      </bottom>
      <diagonal/>
    </border>
    <border>
      <left style="thin">
        <color indexed="18"/>
      </left>
      <right style="thin">
        <color indexed="18"/>
      </right>
      <top style="thin">
        <color indexed="18"/>
      </top>
      <bottom style="thin">
        <color indexed="18"/>
      </bottom>
      <diagonal/>
    </border>
    <border>
      <left style="thin">
        <color indexed="20"/>
      </left>
      <right style="thin">
        <color indexed="20"/>
      </right>
      <top style="thin">
        <color indexed="20"/>
      </top>
      <bottom style="thin">
        <color indexed="20"/>
      </bottom>
      <diagonal/>
    </border>
    <border>
      <left style="thin">
        <color indexed="12"/>
      </left>
      <right style="thin">
        <color indexed="12"/>
      </right>
      <top style="thin">
        <color indexed="12"/>
      </top>
      <bottom style="thin">
        <color indexed="12"/>
      </bottom>
      <diagonal/>
    </border>
    <border>
      <left style="medium">
        <color auto="1"/>
      </left>
      <right/>
      <top/>
      <bottom/>
      <diagonal/>
    </border>
    <border>
      <left/>
      <right/>
      <top/>
      <bottom style="thick">
        <color indexed="32"/>
      </bottom>
      <diagonal/>
    </border>
    <border>
      <left style="thin">
        <color indexed="48"/>
      </left>
      <right style="thin">
        <color indexed="48"/>
      </right>
      <top style="thin">
        <color indexed="48"/>
      </top>
      <bottom style="thin">
        <color indexed="48"/>
      </bottom>
      <diagonal/>
    </border>
    <border>
      <left style="thin">
        <color indexed="8"/>
      </left>
      <right style="thin">
        <color indexed="8"/>
      </right>
      <top style="thin">
        <color indexed="8"/>
      </top>
      <bottom style="thin">
        <color indexed="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style="thin">
        <color indexed="23"/>
      </left>
      <right/>
      <top/>
      <bottom/>
      <diagonal/>
    </border>
    <border>
      <left style="thin">
        <color indexed="50"/>
      </left>
      <right style="thin">
        <color indexed="50"/>
      </right>
      <top/>
      <bottom/>
      <diagonal/>
    </border>
    <border>
      <left style="double">
        <color auto="1"/>
      </left>
      <right/>
      <top style="double">
        <color auto="1"/>
      </top>
      <bottom/>
      <diagonal/>
    </border>
    <border>
      <left style="thin">
        <color indexed="22"/>
      </left>
      <right style="thin">
        <color indexed="22"/>
      </right>
      <top style="thin">
        <color indexed="22"/>
      </top>
      <bottom style="thin">
        <color indexed="22"/>
      </bottom>
      <diagonal/>
    </border>
    <border>
      <left style="thin">
        <color indexed="41"/>
      </left>
      <right style="thin">
        <color indexed="48"/>
      </right>
      <top style="medium">
        <color indexed="41"/>
      </top>
      <bottom style="thin">
        <color indexed="48"/>
      </bottom>
      <diagonal/>
    </border>
    <border>
      <left/>
      <right style="thin">
        <color indexed="63"/>
      </right>
      <top style="thin">
        <color indexed="63"/>
      </top>
      <bottom/>
      <diagonal/>
    </border>
    <border>
      <left style="thin">
        <color theme="3" tint="-0.24994659260841701"/>
      </left>
      <right style="thin">
        <color theme="3" tint="-0.24994659260841701"/>
      </right>
      <top style="thin">
        <color theme="3" tint="-0.24994659260841701"/>
      </top>
      <bottom style="thin">
        <color theme="3" tint="-0.24994659260841701"/>
      </bottom>
      <diagonal/>
    </border>
    <border>
      <left style="thin">
        <color theme="3" tint="0.59996337778862885"/>
      </left>
      <right style="thin">
        <color theme="3" tint="0.59996337778862885"/>
      </right>
      <top style="thin">
        <color theme="3" tint="0.59996337778862885"/>
      </top>
      <bottom style="thin">
        <color theme="3" tint="0.59996337778862885"/>
      </bottom>
      <diagonal/>
    </border>
    <border>
      <left style="thin">
        <color rgb="FF808080"/>
      </left>
      <right style="thin">
        <color rgb="FF808080"/>
      </right>
      <top style="thin">
        <color rgb="FF808080"/>
      </top>
      <bottom style="thin">
        <color rgb="FF808080"/>
      </bottom>
      <diagonal/>
    </border>
    <border>
      <left style="hair">
        <color rgb="FFC0C0C0"/>
      </left>
      <right style="hair">
        <color rgb="FFC0C0C0"/>
      </right>
      <top style="thin">
        <color rgb="FF808080"/>
      </top>
      <bottom style="thin">
        <color rgb="FF808080"/>
      </bottom>
      <diagonal/>
    </border>
    <border>
      <left/>
      <right style="thin">
        <color auto="1"/>
      </right>
      <top/>
      <bottom style="thin">
        <color auto="1"/>
      </bottom>
      <diagonal/>
    </border>
    <border>
      <left style="medium">
        <color rgb="FFFF0000"/>
      </left>
      <right style="medium">
        <color rgb="FFFF0000"/>
      </right>
      <top style="medium">
        <color rgb="FFFF0000"/>
      </top>
      <bottom style="medium">
        <color rgb="FFFF0000"/>
      </bottom>
      <diagonal/>
    </border>
    <border>
      <left/>
      <right style="hair">
        <color auto="1"/>
      </right>
      <top/>
      <bottom style="thin">
        <color auto="1"/>
      </bottom>
      <diagonal/>
    </border>
    <border>
      <left/>
      <right/>
      <top style="thin">
        <color indexed="22"/>
      </top>
      <bottom style="thin">
        <color auto="1"/>
      </bottom>
      <diagonal/>
    </border>
    <border>
      <left/>
      <right style="hair">
        <color auto="1"/>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10"/>
      </bottom>
      <diagonal/>
    </border>
    <border>
      <left/>
      <right style="thin">
        <color indexed="8"/>
      </right>
      <top/>
      <bottom style="thin">
        <color indexed="22"/>
      </bottom>
      <diagonal/>
    </border>
    <border>
      <left/>
      <right style="thin">
        <color indexed="8"/>
      </right>
      <top style="thin">
        <color indexed="8"/>
      </top>
      <bottom/>
      <diagonal/>
    </border>
    <border>
      <left/>
      <right style="thin">
        <color indexed="8"/>
      </right>
      <top style="thin">
        <color indexed="8"/>
      </top>
      <bottom style="thin">
        <color indexed="8"/>
      </bottom>
      <diagonal/>
    </border>
    <border>
      <left/>
      <right style="double">
        <color auto="1"/>
      </right>
      <top/>
      <bottom style="thin">
        <color auto="1"/>
      </bottom>
      <diagonal/>
    </border>
    <border>
      <left style="thin">
        <color indexed="63"/>
      </left>
      <right style="thin">
        <color indexed="63"/>
      </right>
      <top style="thin">
        <color indexed="63"/>
      </top>
      <bottom style="thin">
        <color indexed="63"/>
      </bottom>
      <diagonal/>
    </border>
    <border>
      <left style="thin">
        <color indexed="51"/>
      </left>
      <right style="thin">
        <color indexed="51"/>
      </right>
      <top/>
      <bottom/>
      <diagonal/>
    </border>
    <border>
      <left/>
      <right style="thin">
        <color indexed="8"/>
      </right>
      <top/>
      <bottom/>
      <diagonal/>
    </border>
    <border>
      <left/>
      <right/>
      <top/>
      <bottom style="medium">
        <color indexed="27"/>
      </bottom>
      <diagonal/>
    </border>
    <border>
      <left/>
      <right/>
      <top/>
      <bottom style="thin">
        <color indexed="22"/>
      </bottom>
      <diagonal/>
    </border>
    <border>
      <left style="thin">
        <color indexed="55"/>
      </left>
      <right style="thin">
        <color indexed="55"/>
      </right>
      <top style="thin">
        <color indexed="55"/>
      </top>
      <bottom style="thin">
        <color indexed="55"/>
      </bottom>
      <diagonal/>
    </border>
    <border>
      <left style="thin">
        <color indexed="62"/>
      </left>
      <right style="thin">
        <color indexed="62"/>
      </right>
      <top style="thin">
        <color indexed="62"/>
      </top>
      <bottom style="thin">
        <color indexed="62"/>
      </bottom>
      <diagonal/>
    </border>
    <border>
      <left/>
      <right/>
      <top/>
      <bottom style="thick">
        <color indexed="62"/>
      </bottom>
      <diagonal/>
    </border>
    <border>
      <left/>
      <right/>
      <top/>
      <bottom style="medium">
        <color indexed="30"/>
      </bottom>
      <diagonal/>
    </border>
    <border>
      <left/>
      <right/>
      <top/>
      <bottom style="double">
        <color indexed="52"/>
      </bottom>
      <diagonal/>
    </border>
    <border>
      <left/>
      <right/>
      <top style="thin">
        <color indexed="62"/>
      </top>
      <bottom style="double">
        <color indexed="62"/>
      </bottom>
      <diagonal/>
    </border>
    <border>
      <left style="thin">
        <color auto="1"/>
      </left>
      <right style="thin">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right style="hair">
        <color auto="1"/>
      </right>
      <top/>
      <bottom style="thin">
        <color auto="1"/>
      </bottom>
      <diagonal/>
    </border>
    <border>
      <left/>
      <right style="thin">
        <color indexed="8"/>
      </right>
      <top/>
      <bottom style="thin">
        <color indexed="22"/>
      </bottom>
      <diagonal/>
    </border>
    <border>
      <left/>
      <right/>
      <top/>
      <bottom style="thin">
        <color indexed="22"/>
      </bottom>
      <diagonal/>
    </border>
    <border>
      <left/>
      <right/>
      <top/>
      <bottom style="thin">
        <color auto="1"/>
      </bottom>
      <diagonal/>
    </border>
    <border>
      <left/>
      <right/>
      <top style="thin">
        <color auto="1"/>
      </top>
      <bottom/>
      <diagonal/>
    </border>
    <border>
      <left/>
      <right/>
      <top style="thin">
        <color auto="1"/>
      </top>
      <bottom style="thin">
        <color auto="1"/>
      </bottom>
      <diagonal/>
    </border>
    <border>
      <left style="thin">
        <color auto="1"/>
      </left>
      <right/>
      <top style="thin">
        <color auto="1"/>
      </top>
      <bottom/>
      <diagonal/>
    </border>
    <border>
      <left/>
      <right/>
      <top/>
      <bottom style="thick">
        <color theme="4" tint="0.49967955565050204"/>
      </bottom>
      <diagonal/>
    </border>
    <border>
      <left style="hair">
        <color auto="1"/>
      </left>
      <right style="hair">
        <color auto="1"/>
      </right>
      <top style="hair">
        <color auto="1"/>
      </top>
      <bottom style="hair">
        <color auto="1"/>
      </bottom>
      <diagonal/>
    </border>
    <border>
      <left/>
      <right/>
      <top style="medium">
        <color auto="1"/>
      </top>
      <bottom/>
      <diagonal/>
    </border>
    <border>
      <left/>
      <right/>
      <top style="double">
        <color auto="1"/>
      </top>
      <bottom style="double">
        <color auto="1"/>
      </bottom>
      <diagonal/>
    </border>
    <border>
      <left/>
      <right/>
      <top style="medium">
        <color auto="1"/>
      </top>
      <bottom style="medium">
        <color auto="1"/>
      </bottom>
      <diagonal/>
    </border>
    <border>
      <left style="double">
        <color auto="1"/>
      </left>
      <right style="double">
        <color auto="1"/>
      </right>
      <top style="double">
        <color auto="1"/>
      </top>
      <bottom style="double">
        <color auto="1"/>
      </bottom>
      <diagonal/>
    </border>
    <border>
      <left style="thin">
        <color auto="1"/>
      </left>
      <right style="thin">
        <color auto="1"/>
      </right>
      <top style="thin">
        <color auto="1"/>
      </top>
      <bottom style="thin">
        <color auto="1"/>
      </bottom>
      <diagonal/>
    </border>
    <border>
      <left style="double">
        <color auto="1"/>
      </left>
      <right/>
      <top style="double">
        <color auto="1"/>
      </top>
      <bottom/>
      <diagonal/>
    </border>
    <border>
      <left/>
      <right/>
      <top style="thin">
        <color auto="1"/>
      </top>
      <bottom style="medium">
        <color auto="1"/>
      </bottom>
      <diagonal/>
    </border>
    <border>
      <left/>
      <right/>
      <top style="thin">
        <color auto="1"/>
      </top>
      <bottom style="double">
        <color auto="1"/>
      </bottom>
      <diagonal/>
    </border>
    <border>
      <left style="thin">
        <color theme="3" tint="-0.24948881496627703"/>
      </left>
      <right style="thin">
        <color theme="3" tint="-0.24948881496627703"/>
      </right>
      <top style="thin">
        <color theme="3" tint="-0.24948881496627703"/>
      </top>
      <bottom style="thin">
        <color theme="3" tint="-0.24948881496627703"/>
      </bottom>
      <diagonal/>
    </border>
    <border>
      <left style="thin">
        <color theme="3" tint="0.59974974822229687"/>
      </left>
      <right style="thin">
        <color theme="3" tint="0.59974974822229687"/>
      </right>
      <top style="thin">
        <color theme="3" tint="0.59974974822229687"/>
      </top>
      <bottom style="thin">
        <color theme="3" tint="0.59974974822229687"/>
      </bottom>
      <diagonal/>
    </border>
    <border>
      <left/>
      <right/>
      <top style="thin">
        <color indexed="22"/>
      </top>
      <bottom style="thin">
        <color auto="1"/>
      </bottom>
      <diagonal/>
    </border>
    <border>
      <left/>
      <right style="thin">
        <color auto="1"/>
      </right>
      <top/>
      <bottom/>
      <diagonal/>
    </border>
    <border>
      <left/>
      <right style="medium">
        <color auto="1"/>
      </right>
      <top style="medium">
        <color auto="1"/>
      </top>
      <bottom style="medium">
        <color auto="1"/>
      </bottom>
      <diagonal/>
    </border>
    <border>
      <left/>
      <right/>
      <top/>
      <bottom style="medium">
        <color indexed="24"/>
      </bottom>
      <diagonal/>
    </border>
    <border>
      <left/>
      <right/>
      <top style="thin">
        <color theme="0" tint="-0.34998626667073579"/>
      </top>
      <bottom style="thin">
        <color theme="0" tint="-0.34998626667073579"/>
      </bottom>
      <diagonal/>
    </border>
    <border>
      <left/>
      <right/>
      <top/>
      <bottom style="thin">
        <color theme="0" tint="-0.34998626667073579"/>
      </bottom>
      <diagonal/>
    </border>
    <border>
      <left/>
      <right/>
      <top style="thin">
        <color theme="0" tint="-0.34998626667073579"/>
      </top>
      <bottom/>
      <diagonal/>
    </border>
    <border>
      <left/>
      <right/>
      <top/>
      <bottom style="thin">
        <color theme="0"/>
      </bottom>
      <diagonal/>
    </border>
    <border>
      <left/>
      <right/>
      <top style="thin">
        <color theme="2" tint="0.59999389629810485"/>
      </top>
      <bottom/>
      <diagonal/>
    </border>
    <border>
      <left style="thin">
        <color theme="2" tint="0.59999389629810485"/>
      </left>
      <right/>
      <top style="thin">
        <color theme="2" tint="0.59999389629810485"/>
      </top>
      <bottom/>
      <diagonal/>
    </border>
    <border>
      <left/>
      <right style="thin">
        <color theme="2" tint="0.59999389629810485"/>
      </right>
      <top style="thin">
        <color theme="2" tint="0.59999389629810485"/>
      </top>
      <bottom/>
      <diagonal/>
    </border>
    <border>
      <left/>
      <right/>
      <top style="thin">
        <color theme="0" tint="-0.249977111117893"/>
      </top>
      <bottom style="thin">
        <color theme="0" tint="-0.249977111117893"/>
      </bottom>
      <diagonal/>
    </border>
    <border>
      <left/>
      <right/>
      <top style="thin">
        <color theme="0" tint="-0.249977111117893"/>
      </top>
      <bottom/>
      <diagonal/>
    </border>
    <border>
      <left/>
      <right/>
      <top style="thin">
        <color theme="0" tint="-0.34998626667073579"/>
      </top>
      <bottom style="thin">
        <color theme="0" tint="-0.249977111117893"/>
      </bottom>
      <diagonal/>
    </border>
    <border>
      <left/>
      <right/>
      <top/>
      <bottom style="thin">
        <color theme="0" tint="-0.249977111117893"/>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499984740745262"/>
      </left>
      <right/>
      <top style="thin">
        <color theme="0" tint="-0.499984740745262"/>
      </top>
      <bottom/>
      <diagonal/>
    </border>
    <border>
      <left style="thin">
        <color theme="2" tint="0.79998168889431442"/>
      </left>
      <right/>
      <top/>
      <bottom style="thin">
        <color theme="2" tint="0.79998168889431442"/>
      </bottom>
      <diagonal/>
    </border>
    <border>
      <left style="thin">
        <color theme="2" tint="0.79998168889431442"/>
      </left>
      <right/>
      <top/>
      <bottom/>
      <diagonal/>
    </border>
    <border>
      <left/>
      <right/>
      <top style="medium">
        <color theme="0" tint="-0.34998626667073579"/>
      </top>
      <bottom/>
      <diagonal/>
    </border>
    <border>
      <left style="thin">
        <color theme="0" tint="-0.249977111117893"/>
      </left>
      <right/>
      <top style="thin">
        <color theme="0" tint="-0.249977111117893"/>
      </top>
      <bottom style="thin">
        <color theme="0" tint="-0.249977111117893"/>
      </bottom>
      <diagonal/>
    </border>
    <border>
      <left/>
      <right/>
      <top style="thin">
        <color theme="0"/>
      </top>
      <bottom style="thin">
        <color theme="0" tint="-0.249977111117893"/>
      </bottom>
      <diagonal/>
    </border>
    <border>
      <left/>
      <right/>
      <top/>
      <bottom style="thin">
        <color rgb="FFA6A6A6"/>
      </bottom>
      <diagonal/>
    </border>
    <border>
      <left/>
      <right/>
      <top/>
      <bottom style="thin">
        <color theme="2" tint="0.79998168889431442"/>
      </bottom>
      <diagonal/>
    </border>
    <border>
      <left style="thin">
        <color theme="2" tint="0.79998168889431442"/>
      </left>
      <right/>
      <top style="thin">
        <color theme="0" tint="-0.249977111117893"/>
      </top>
      <bottom style="thin">
        <color theme="0" tint="-0.249977111117893"/>
      </bottom>
      <diagonal/>
    </border>
    <border>
      <left/>
      <right/>
      <top style="thick">
        <color rgb="FFE7E5E8"/>
      </top>
      <bottom/>
      <diagonal/>
    </border>
    <border>
      <left style="thin">
        <color theme="2" tint="0.59999389629810485"/>
      </left>
      <right/>
      <top/>
      <bottom/>
      <diagonal/>
    </border>
    <border>
      <left/>
      <right style="thin">
        <color theme="2" tint="0.59999389629810485"/>
      </right>
      <top/>
      <bottom/>
      <diagonal/>
    </border>
    <border>
      <left style="thin">
        <color theme="0" tint="-0.249977111117893"/>
      </left>
      <right style="thin">
        <color theme="0" tint="-0.249977111117893"/>
      </right>
      <top style="thin">
        <color theme="0" tint="-0.249977111117893"/>
      </top>
      <bottom/>
      <diagonal/>
    </border>
    <border>
      <left style="thin">
        <color theme="0" tint="-0.249977111117893"/>
      </left>
      <right style="thin">
        <color theme="0" tint="-0.249977111117893"/>
      </right>
      <top/>
      <bottom/>
      <diagonal/>
    </border>
    <border>
      <left style="thin">
        <color theme="0" tint="-0.249977111117893"/>
      </left>
      <right style="thin">
        <color theme="0" tint="-0.249977111117893"/>
      </right>
      <top/>
      <bottom style="thin">
        <color theme="0" tint="-0.249977111117893"/>
      </bottom>
      <diagonal/>
    </border>
    <border>
      <left style="thin">
        <color theme="2" tint="0.59999389629810485"/>
      </left>
      <right/>
      <top style="thin">
        <color theme="0" tint="-0.34998626667073579"/>
      </top>
      <bottom/>
      <diagonal/>
    </border>
    <border>
      <left/>
      <right style="thin">
        <color theme="2" tint="0.59999389629810485"/>
      </right>
      <top style="thin">
        <color theme="0" tint="-0.34998626667073579"/>
      </top>
      <bottom/>
      <diagonal/>
    </border>
    <border>
      <left/>
      <right/>
      <top style="thin">
        <color theme="0" tint="-0.34998626667073579"/>
      </top>
      <bottom style="medium">
        <color theme="0" tint="-0.34998626667073579"/>
      </bottom>
      <diagonal/>
    </border>
  </borders>
  <cellStyleXfs count="37598">
    <xf numFmtId="0" fontId="0" fillId="0" borderId="0"/>
    <xf numFmtId="0" fontId="4" fillId="0" borderId="0"/>
    <xf numFmtId="0" fontId="3" fillId="0" borderId="0" applyNumberFormat="0" applyFont="0" applyFill="0" applyBorder="0" applyAlignment="0" applyProtection="0"/>
    <xf numFmtId="43" fontId="56" fillId="0" borderId="0" applyFont="0" applyFill="0" applyBorder="0" applyAlignment="0" applyProtection="0"/>
    <xf numFmtId="9" fontId="56" fillId="0" borderId="0" applyFont="0" applyFill="0" applyBorder="0" applyAlignment="0" applyProtection="0"/>
    <xf numFmtId="0" fontId="3" fillId="6" borderId="0" applyNumberFormat="0" applyFont="0" applyFill="0" applyBorder="0" applyAlignment="0" applyProtection="0"/>
    <xf numFmtId="0" fontId="63" fillId="0" borderId="0">
      <alignment horizontal="justify"/>
    </xf>
    <xf numFmtId="0" fontId="45" fillId="0" borderId="0"/>
    <xf numFmtId="0" fontId="69" fillId="0" borderId="18" applyNumberFormat="0" applyFill="0" applyAlignment="0" applyProtection="0"/>
    <xf numFmtId="0" fontId="57" fillId="7" borderId="0" applyNumberFormat="0" applyBorder="0" applyAlignment="0" applyProtection="0"/>
    <xf numFmtId="0" fontId="71" fillId="0" borderId="0" applyNumberFormat="0" applyFill="0" applyBorder="0" applyAlignment="0" applyProtection="0"/>
    <xf numFmtId="0" fontId="56" fillId="0" borderId="0"/>
    <xf numFmtId="43" fontId="56" fillId="0" borderId="0" applyFont="0" applyFill="0" applyBorder="0" applyAlignment="0" applyProtection="0"/>
    <xf numFmtId="9" fontId="56" fillId="0" borderId="0" applyFont="0" applyFill="0" applyBorder="0" applyAlignment="0" applyProtection="0"/>
    <xf numFmtId="9" fontId="4" fillId="0" borderId="0" applyFont="0" applyFill="0" applyBorder="0" applyAlignment="0" applyProtection="0"/>
    <xf numFmtId="43" fontId="4" fillId="0" borderId="0" applyFont="0" applyFill="0" applyBorder="0" applyAlignment="0" applyProtection="0"/>
    <xf numFmtId="0" fontId="4" fillId="0" borderId="0" applyProtection="0"/>
    <xf numFmtId="0" fontId="89" fillId="0" borderId="1"/>
    <xf numFmtId="0" fontId="56" fillId="0" borderId="0"/>
    <xf numFmtId="0" fontId="94" fillId="12" borderId="0" applyNumberFormat="0" applyBorder="0" applyAlignment="0" applyProtection="0"/>
    <xf numFmtId="0" fontId="95" fillId="13" borderId="0" applyNumberFormat="0" applyBorder="0" applyAlignment="0" applyProtection="0"/>
    <xf numFmtId="0" fontId="96" fillId="14" borderId="0" applyNumberFormat="0" applyBorder="0" applyAlignment="0" applyProtection="0"/>
    <xf numFmtId="0" fontId="97" fillId="15" borderId="21" applyNumberFormat="0" applyAlignment="0" applyProtection="0"/>
    <xf numFmtId="0" fontId="98" fillId="16" borderId="22" applyNumberFormat="0" applyAlignment="0" applyProtection="0"/>
    <xf numFmtId="0" fontId="99" fillId="16" borderId="21" applyNumberFormat="0" applyAlignment="0" applyProtection="0"/>
    <xf numFmtId="0" fontId="100" fillId="0" borderId="23" applyNumberFormat="0" applyFill="0" applyAlignment="0" applyProtection="0"/>
    <xf numFmtId="0" fontId="70" fillId="17" borderId="24" applyNumberFormat="0" applyAlignment="0" applyProtection="0"/>
    <xf numFmtId="0" fontId="39" fillId="0" borderId="0" applyNumberFormat="0" applyFill="0" applyBorder="0" applyAlignment="0" applyProtection="0"/>
    <xf numFmtId="0" fontId="56" fillId="18" borderId="25" applyNumberFormat="0" applyFont="0" applyAlignment="0" applyProtection="0"/>
    <xf numFmtId="0" fontId="56" fillId="19" borderId="0" applyNumberFormat="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3" borderId="0" applyNumberFormat="0" applyBorder="0" applyAlignment="0" applyProtection="0"/>
    <xf numFmtId="0" fontId="56" fillId="24" borderId="0" applyNumberFormat="0" applyBorder="0" applyAlignment="0" applyProtection="0"/>
    <xf numFmtId="0" fontId="56" fillId="25" borderId="0" applyNumberFormat="0" applyBorder="0" applyAlignment="0" applyProtection="0"/>
    <xf numFmtId="0" fontId="56" fillId="27" borderId="0" applyNumberFormat="0" applyBorder="0" applyAlignment="0" applyProtection="0"/>
    <xf numFmtId="0" fontId="56" fillId="28" borderId="0" applyNumberFormat="0" applyBorder="0" applyAlignment="0" applyProtection="0"/>
    <xf numFmtId="0" fontId="56" fillId="29" borderId="0" applyNumberFormat="0" applyBorder="0" applyAlignment="0" applyProtection="0"/>
    <xf numFmtId="0" fontId="57" fillId="30"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6" fillId="33" borderId="0" applyNumberFormat="0" applyBorder="0" applyAlignment="0" applyProtection="0"/>
    <xf numFmtId="0" fontId="57" fillId="34"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6" fillId="37" borderId="0" applyNumberFormat="0" applyBorder="0" applyAlignment="0" applyProtection="0"/>
    <xf numFmtId="0" fontId="56" fillId="40" borderId="0" applyNumberFormat="0" applyBorder="0" applyAlignment="0" applyProtection="0"/>
    <xf numFmtId="0" fontId="47" fillId="0" borderId="0">
      <alignment vertical="top"/>
    </xf>
    <xf numFmtId="0" fontId="110" fillId="0" borderId="0" applyNumberFormat="0" applyProtection="0">
      <alignment vertical="center"/>
    </xf>
    <xf numFmtId="0" fontId="102" fillId="0" borderId="0" applyNumberFormat="0">
      <alignment horizontal="left"/>
      <protection locked="0"/>
    </xf>
    <xf numFmtId="0" fontId="107" fillId="0" borderId="0" applyNumberFormat="0">
      <alignment horizontal="left" vertical="center"/>
      <protection locked="0"/>
    </xf>
    <xf numFmtId="0" fontId="108" fillId="0" borderId="0" applyNumberFormat="0">
      <alignment horizontal="left" vertical="top"/>
      <protection locked="0"/>
    </xf>
    <xf numFmtId="0" fontId="109" fillId="0" borderId="31" applyNumberFormat="0">
      <alignment vertical="top" wrapText="1"/>
      <protection locked="0"/>
    </xf>
    <xf numFmtId="0" fontId="113" fillId="0" borderId="0" applyNumberFormat="0" applyFill="0" applyBorder="0" applyAlignment="0" applyProtection="0"/>
    <xf numFmtId="0" fontId="104" fillId="0" borderId="29" applyNumberFormat="0" applyFill="0" applyAlignment="0">
      <protection locked="0"/>
    </xf>
    <xf numFmtId="0" fontId="106" fillId="43" borderId="28" applyNumberFormat="0">
      <alignment horizontal="left" vertical="center" wrapText="1"/>
      <protection locked="0"/>
    </xf>
    <xf numFmtId="0" fontId="104" fillId="42" borderId="29" applyNumberFormat="0">
      <alignment horizontal="left" vertical="center"/>
      <protection locked="0"/>
    </xf>
    <xf numFmtId="0" fontId="114" fillId="44" borderId="30" applyNumberFormat="0">
      <alignment vertical="center"/>
      <protection locked="0"/>
    </xf>
    <xf numFmtId="0" fontId="103" fillId="38" borderId="0" applyNumberFormat="0" applyAlignment="0" applyProtection="0"/>
    <xf numFmtId="0" fontId="105" fillId="39" borderId="0" applyNumberFormat="0" applyBorder="0" applyAlignment="0" applyProtection="0"/>
    <xf numFmtId="0" fontId="104" fillId="41" borderId="0" applyNumberFormat="0" applyBorder="0" applyProtection="0">
      <alignment vertical="center"/>
    </xf>
    <xf numFmtId="0" fontId="116" fillId="0" borderId="0" applyNumberFormat="0" applyFill="0" applyBorder="0" applyAlignment="0" applyProtection="0">
      <alignment vertical="top"/>
      <protection locked="0"/>
    </xf>
    <xf numFmtId="9" fontId="47" fillId="0" borderId="31" applyProtection="0">
      <alignment vertical="center"/>
    </xf>
    <xf numFmtId="174" fontId="47" fillId="0" borderId="31" applyProtection="0">
      <alignment vertical="center"/>
    </xf>
    <xf numFmtId="173" fontId="47" fillId="0" borderId="0" applyFont="0" applyFill="0" applyBorder="0" applyAlignment="0" applyProtection="0"/>
    <xf numFmtId="49" fontId="43" fillId="0" borderId="31">
      <alignment horizontal="left" vertical="center"/>
      <protection locked="0"/>
    </xf>
    <xf numFmtId="49" fontId="41" fillId="0" borderId="0">
      <alignment horizontal="left" vertical="top"/>
      <protection locked="0"/>
    </xf>
    <xf numFmtId="49" fontId="105" fillId="0" borderId="31" applyFont="0">
      <alignment horizontal="left" vertical="top" wrapText="1"/>
      <protection locked="0"/>
    </xf>
    <xf numFmtId="175" fontId="47" fillId="0" borderId="31" applyProtection="0">
      <alignment vertical="center"/>
    </xf>
    <xf numFmtId="0" fontId="112" fillId="0" borderId="0">
      <alignment vertical="center"/>
      <protection locked="0"/>
    </xf>
    <xf numFmtId="0" fontId="111" fillId="0" borderId="0">
      <alignment horizontal="left" vertical="top"/>
      <protection locked="0"/>
    </xf>
    <xf numFmtId="49" fontId="43" fillId="0" borderId="32" applyNumberFormat="0" applyFont="0" applyAlignment="0">
      <alignment horizontal="left" vertical="center"/>
      <protection locked="0"/>
    </xf>
    <xf numFmtId="175" fontId="47" fillId="0" borderId="33" applyNumberFormat="0" applyFont="0" applyAlignment="0">
      <alignment vertical="center"/>
      <protection locked="0"/>
    </xf>
    <xf numFmtId="0" fontId="115" fillId="0" borderId="0">
      <alignment horizontal="left" vertical="center"/>
      <protection locked="0"/>
    </xf>
    <xf numFmtId="0" fontId="117" fillId="0" borderId="0" applyNumberFormat="0" applyFill="0" applyBorder="0" applyAlignment="0" applyProtection="0">
      <alignment vertical="top"/>
    </xf>
    <xf numFmtId="174" fontId="47" fillId="0" borderId="31" applyNumberFormat="0">
      <alignment vertical="center"/>
      <protection locked="0"/>
    </xf>
    <xf numFmtId="49" fontId="105" fillId="0" borderId="31" applyNumberFormat="0" applyFont="0" applyAlignment="0">
      <alignment horizontal="left" vertical="top" wrapText="1"/>
      <protection locked="0"/>
    </xf>
    <xf numFmtId="49" fontId="43" fillId="0" borderId="34" applyNumberFormat="0" applyFont="0" applyAlignment="0">
      <alignment horizontal="left" vertical="center"/>
      <protection locked="0"/>
    </xf>
    <xf numFmtId="0" fontId="82" fillId="0" borderId="0" applyNumberFormat="0" applyFill="0" applyBorder="0" applyProtection="0">
      <alignment vertical="top"/>
    </xf>
    <xf numFmtId="0" fontId="6" fillId="45" borderId="0"/>
    <xf numFmtId="0" fontId="92" fillId="0" borderId="19" applyNumberFormat="0" applyFill="0" applyAlignment="0" applyProtection="0"/>
    <xf numFmtId="0" fontId="4" fillId="0" borderId="0"/>
    <xf numFmtId="0" fontId="2" fillId="0" borderId="26" applyNumberFormat="0" applyFill="0" applyAlignment="0" applyProtection="0"/>
    <xf numFmtId="0" fontId="56" fillId="0" borderId="0"/>
    <xf numFmtId="9" fontId="56" fillId="0" borderId="0" applyFont="0" applyFill="0" applyBorder="0" applyAlignment="0" applyProtection="0"/>
    <xf numFmtId="0" fontId="82" fillId="0" borderId="0"/>
    <xf numFmtId="0" fontId="56" fillId="0" borderId="0"/>
    <xf numFmtId="0" fontId="82" fillId="0" borderId="0"/>
    <xf numFmtId="0" fontId="82" fillId="0" borderId="0"/>
    <xf numFmtId="9" fontId="56" fillId="0" borderId="0" applyFont="0" applyFill="0" applyBorder="0" applyAlignment="0" applyProtection="0"/>
    <xf numFmtId="0" fontId="56" fillId="0" borderId="0"/>
    <xf numFmtId="0" fontId="82" fillId="0" borderId="0"/>
    <xf numFmtId="0" fontId="82" fillId="0" borderId="0"/>
    <xf numFmtId="0" fontId="120" fillId="0" borderId="0" applyNumberFormat="0" applyFill="0" applyBorder="0" applyAlignment="0" applyProtection="0"/>
    <xf numFmtId="0" fontId="93" fillId="0" borderId="20" applyNumberFormat="0" applyFill="0" applyAlignment="0" applyProtection="0"/>
    <xf numFmtId="0" fontId="69" fillId="0" borderId="18" applyNumberFormat="0" applyFill="0" applyAlignment="0" applyProtection="0"/>
    <xf numFmtId="0" fontId="69" fillId="0" borderId="0" applyNumberFormat="0" applyFill="0" applyBorder="0" applyAlignment="0" applyProtection="0"/>
    <xf numFmtId="0" fontId="121" fillId="14" borderId="0" applyNumberFormat="0" applyBorder="0" applyAlignment="0" applyProtection="0"/>
    <xf numFmtId="0" fontId="56" fillId="18" borderId="25" applyNumberFormat="0" applyFont="0" applyAlignment="0" applyProtection="0"/>
    <xf numFmtId="0" fontId="101" fillId="0" borderId="0" applyNumberFormat="0" applyFill="0" applyBorder="0" applyAlignment="0" applyProtection="0"/>
    <xf numFmtId="0" fontId="57" fillId="7" borderId="0" applyNumberFormat="0" applyBorder="0" applyAlignment="0" applyProtection="0"/>
    <xf numFmtId="0" fontId="56" fillId="19" borderId="0" applyNumberFormat="0" applyBorder="0" applyAlignment="0" applyProtection="0"/>
    <xf numFmtId="0" fontId="56" fillId="20" borderId="0" applyNumberFormat="0" applyBorder="0" applyAlignment="0" applyProtection="0"/>
    <xf numFmtId="0" fontId="57" fillId="21" borderId="0" applyNumberFormat="0" applyBorder="0" applyAlignment="0" applyProtection="0"/>
    <xf numFmtId="0" fontId="57" fillId="22" borderId="0" applyNumberFormat="0" applyBorder="0" applyAlignment="0" applyProtection="0"/>
    <xf numFmtId="0" fontId="56" fillId="23" borderId="0" applyNumberFormat="0" applyBorder="0" applyAlignment="0" applyProtection="0"/>
    <xf numFmtId="0" fontId="56" fillId="24" borderId="0" applyNumberFormat="0" applyBorder="0" applyAlignment="0" applyProtection="0"/>
    <xf numFmtId="0" fontId="57" fillId="25" borderId="0" applyNumberFormat="0" applyBorder="0" applyAlignment="0" applyProtection="0"/>
    <xf numFmtId="0" fontId="57" fillId="26" borderId="0" applyNumberFormat="0" applyBorder="0" applyAlignment="0" applyProtection="0"/>
    <xf numFmtId="0" fontId="56" fillId="27" borderId="0" applyNumberFormat="0" applyBorder="0" applyAlignment="0" applyProtection="0"/>
    <xf numFmtId="0" fontId="56" fillId="28" borderId="0" applyNumberFormat="0" applyBorder="0" applyAlignment="0" applyProtection="0"/>
    <xf numFmtId="0" fontId="57" fillId="29"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7" fillId="33"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7" fillId="37" borderId="0" applyNumberFormat="0" applyBorder="0" applyAlignment="0" applyProtection="0"/>
    <xf numFmtId="0" fontId="57" fillId="38" borderId="0" applyNumberFormat="0" applyBorder="0" applyAlignment="0" applyProtection="0"/>
    <xf numFmtId="0" fontId="56" fillId="39" borderId="0" applyNumberFormat="0" applyBorder="0" applyAlignment="0" applyProtection="0"/>
    <xf numFmtId="0" fontId="56" fillId="40" borderId="0" applyNumberFormat="0" applyBorder="0" applyAlignment="0" applyProtection="0"/>
    <xf numFmtId="0" fontId="57" fillId="41" borderId="0" applyNumberFormat="0" applyBorder="0" applyAlignment="0" applyProtection="0"/>
    <xf numFmtId="0" fontId="122" fillId="0" borderId="0" applyNumberFormat="0" applyFill="0" applyBorder="0" applyAlignment="0" applyProtection="0">
      <alignment vertical="top"/>
      <protection locked="0"/>
    </xf>
    <xf numFmtId="0" fontId="4" fillId="0" borderId="0"/>
    <xf numFmtId="9" fontId="6" fillId="0" borderId="0" applyFont="0" applyFill="0" applyBorder="0" applyAlignment="0" applyProtection="0"/>
    <xf numFmtId="176" fontId="126" fillId="0" borderId="0"/>
    <xf numFmtId="176" fontId="127" fillId="47" borderId="40" applyNumberFormat="0"/>
    <xf numFmtId="176" fontId="128" fillId="48" borderId="0" applyNumberFormat="0" applyProtection="0"/>
    <xf numFmtId="176" fontId="129" fillId="0" borderId="0"/>
    <xf numFmtId="176" fontId="4" fillId="0" borderId="0" applyFont="0" applyFill="0" applyBorder="0" applyAlignment="0" applyProtection="0"/>
    <xf numFmtId="176" fontId="4" fillId="0" borderId="0" applyFont="0" applyFill="0" applyBorder="0" applyAlignment="0" applyProtection="0"/>
    <xf numFmtId="176" fontId="4" fillId="0" borderId="0" applyFont="0" applyFill="0" applyBorder="0" applyAlignment="0" applyProtection="0"/>
    <xf numFmtId="176" fontId="4" fillId="0" borderId="0" applyFont="0" applyFill="0" applyBorder="0" applyAlignment="0" applyProtection="0"/>
    <xf numFmtId="176" fontId="130" fillId="0" borderId="0"/>
    <xf numFmtId="176" fontId="130" fillId="0" borderId="0"/>
    <xf numFmtId="176" fontId="130" fillId="0" borderId="0"/>
    <xf numFmtId="176" fontId="4" fillId="0" borderId="0" applyFont="0" applyFill="0" applyBorder="0" applyAlignment="0" applyProtection="0"/>
    <xf numFmtId="177" fontId="4" fillId="0" borderId="0">
      <alignment horizontal="left" wrapText="1"/>
    </xf>
    <xf numFmtId="176" fontId="130" fillId="0" borderId="0"/>
    <xf numFmtId="177" fontId="4" fillId="0" borderId="0">
      <alignment horizontal="left" wrapText="1"/>
    </xf>
    <xf numFmtId="176" fontId="130" fillId="0" borderId="0"/>
    <xf numFmtId="176" fontId="130" fillId="0" borderId="0"/>
    <xf numFmtId="177" fontId="4" fillId="0" borderId="0">
      <alignment horizontal="left" wrapText="1"/>
    </xf>
    <xf numFmtId="176" fontId="4" fillId="0" borderId="0"/>
    <xf numFmtId="176" fontId="4" fillId="0" borderId="0"/>
    <xf numFmtId="176" fontId="4" fillId="0" borderId="0"/>
    <xf numFmtId="176" fontId="4" fillId="0" borderId="0"/>
    <xf numFmtId="176" fontId="4" fillId="0" borderId="0"/>
    <xf numFmtId="176" fontId="4" fillId="0" borderId="0"/>
    <xf numFmtId="176" fontId="4" fillId="0" borderId="0"/>
    <xf numFmtId="176" fontId="130" fillId="0" borderId="0"/>
    <xf numFmtId="176" fontId="4" fillId="0" borderId="0"/>
    <xf numFmtId="176" fontId="130" fillId="0" borderId="0"/>
    <xf numFmtId="176" fontId="4" fillId="0" borderId="0"/>
    <xf numFmtId="176" fontId="130" fillId="0" borderId="0"/>
    <xf numFmtId="176" fontId="4" fillId="0" borderId="0"/>
    <xf numFmtId="176" fontId="4" fillId="0" borderId="0" applyFont="0" applyFill="0" applyBorder="0" applyAlignment="0" applyProtection="0"/>
    <xf numFmtId="176" fontId="4" fillId="0" borderId="0"/>
    <xf numFmtId="176" fontId="4" fillId="0" borderId="0" applyFont="0" applyFill="0" applyBorder="0" applyAlignment="0" applyProtection="0"/>
    <xf numFmtId="176" fontId="4" fillId="0" borderId="0" applyFont="0" applyFill="0" applyBorder="0" applyAlignment="0" applyProtection="0"/>
    <xf numFmtId="176" fontId="130" fillId="0" borderId="0"/>
    <xf numFmtId="176" fontId="4" fillId="0" borderId="0"/>
    <xf numFmtId="176" fontId="131" fillId="0" borderId="0"/>
    <xf numFmtId="176" fontId="131" fillId="0" borderId="0"/>
    <xf numFmtId="176" fontId="132" fillId="0" borderId="0"/>
    <xf numFmtId="176" fontId="133" fillId="0" borderId="0"/>
    <xf numFmtId="176" fontId="132" fillId="0" borderId="0"/>
    <xf numFmtId="176" fontId="131" fillId="0" borderId="0"/>
    <xf numFmtId="176" fontId="132" fillId="0" borderId="0"/>
    <xf numFmtId="176" fontId="134" fillId="0" borderId="0">
      <alignment horizontal="center" vertical="center"/>
    </xf>
    <xf numFmtId="176" fontId="131" fillId="0" borderId="0"/>
    <xf numFmtId="37" fontId="130" fillId="0" borderId="0"/>
    <xf numFmtId="0" fontId="135" fillId="49" borderId="0" applyNumberFormat="0" applyBorder="0" applyAlignment="0" applyProtection="0"/>
    <xf numFmtId="0" fontId="135" fillId="50" borderId="0" applyNumberFormat="0" applyBorder="0" applyAlignment="0" applyProtection="0"/>
    <xf numFmtId="0" fontId="136" fillId="51" borderId="0" applyNumberFormat="0" applyBorder="0" applyAlignment="0" applyProtection="0"/>
    <xf numFmtId="0" fontId="135" fillId="52" borderId="0" applyNumberFormat="0" applyBorder="0" applyAlignment="0" applyProtection="0"/>
    <xf numFmtId="0" fontId="135" fillId="53" borderId="0" applyNumberFormat="0" applyBorder="0" applyAlignment="0" applyProtection="0"/>
    <xf numFmtId="0" fontId="136" fillId="54" borderId="0" applyNumberFormat="0" applyBorder="0" applyAlignment="0" applyProtection="0"/>
    <xf numFmtId="0" fontId="135" fillId="55" borderId="0" applyNumberFormat="0" applyBorder="0" applyAlignment="0" applyProtection="0"/>
    <xf numFmtId="0" fontId="135" fillId="56" borderId="0" applyNumberFormat="0" applyBorder="0" applyAlignment="0" applyProtection="0"/>
    <xf numFmtId="0" fontId="136" fillId="57" borderId="0" applyNumberFormat="0" applyBorder="0" applyAlignment="0" applyProtection="0"/>
    <xf numFmtId="0" fontId="135" fillId="52" borderId="0" applyNumberFormat="0" applyBorder="0" applyAlignment="0" applyProtection="0"/>
    <xf numFmtId="0" fontId="135" fillId="58" borderId="0" applyNumberFormat="0" applyBorder="0" applyAlignment="0" applyProtection="0"/>
    <xf numFmtId="0" fontId="136" fillId="53" borderId="0" applyNumberFormat="0" applyBorder="0" applyAlignment="0" applyProtection="0"/>
    <xf numFmtId="0" fontId="135" fillId="59" borderId="0" applyNumberFormat="0" applyBorder="0" applyAlignment="0" applyProtection="0"/>
    <xf numFmtId="0" fontId="135" fillId="60" borderId="0" applyNumberFormat="0" applyBorder="0" applyAlignment="0" applyProtection="0"/>
    <xf numFmtId="0" fontId="136" fillId="51" borderId="0" applyNumberFormat="0" applyBorder="0" applyAlignment="0" applyProtection="0"/>
    <xf numFmtId="0" fontId="135" fillId="61" borderId="0" applyNumberFormat="0" applyBorder="0" applyAlignment="0" applyProtection="0"/>
    <xf numFmtId="0" fontId="135" fillId="62" borderId="0" applyNumberFormat="0" applyBorder="0" applyAlignment="0" applyProtection="0"/>
    <xf numFmtId="0" fontId="136" fillId="63" borderId="0" applyNumberFormat="0" applyBorder="0" applyAlignment="0" applyProtection="0"/>
    <xf numFmtId="49" fontId="48" fillId="6" borderId="0"/>
    <xf numFmtId="176" fontId="137" fillId="64" borderId="41">
      <alignment horizontal="center" vertical="center"/>
    </xf>
    <xf numFmtId="2" fontId="138" fillId="0" borderId="0" applyNumberFormat="0">
      <alignment horizontal="center"/>
    </xf>
    <xf numFmtId="176" fontId="139" fillId="6" borderId="0"/>
    <xf numFmtId="0" fontId="140" fillId="13" borderId="0" applyNumberFormat="0" applyBorder="0" applyAlignment="0" applyProtection="0"/>
    <xf numFmtId="176" fontId="141" fillId="65" borderId="0">
      <alignment vertical="center"/>
    </xf>
    <xf numFmtId="176" fontId="142" fillId="66" borderId="0">
      <alignment horizontal="center" vertical="center" wrapText="1"/>
    </xf>
    <xf numFmtId="176" fontId="143" fillId="48" borderId="0"/>
    <xf numFmtId="176" fontId="144" fillId="0" borderId="0" applyNumberFormat="0" applyFill="0" applyBorder="0" applyAlignment="0"/>
    <xf numFmtId="168" fontId="118" fillId="6" borderId="0">
      <alignment horizontal="center"/>
    </xf>
    <xf numFmtId="176" fontId="145" fillId="0" borderId="0" applyNumberFormat="0" applyFill="0" applyBorder="0" applyAlignment="0">
      <protection locked="0"/>
    </xf>
    <xf numFmtId="176" fontId="146" fillId="66" borderId="0">
      <alignment horizontal="center"/>
    </xf>
    <xf numFmtId="176" fontId="131" fillId="0" borderId="0"/>
    <xf numFmtId="178" fontId="4" fillId="0" borderId="0" applyFont="0" applyFill="0" applyBorder="0" applyAlignment="0" applyProtection="0"/>
    <xf numFmtId="176" fontId="147" fillId="67" borderId="0"/>
    <xf numFmtId="176" fontId="137" fillId="0" borderId="0" applyFill="0" applyBorder="0" applyAlignment="0"/>
    <xf numFmtId="176" fontId="148" fillId="0" borderId="0" applyFill="0" applyBorder="0" applyAlignment="0"/>
    <xf numFmtId="176" fontId="148" fillId="0" borderId="0" applyFill="0" applyBorder="0" applyAlignment="0"/>
    <xf numFmtId="176" fontId="137" fillId="0" borderId="0" applyFill="0" applyBorder="0" applyAlignment="0"/>
    <xf numFmtId="176" fontId="137" fillId="0" borderId="0" applyFill="0" applyBorder="0" applyAlignment="0"/>
    <xf numFmtId="176" fontId="137" fillId="0" borderId="0" applyFill="0" applyBorder="0" applyAlignment="0"/>
    <xf numFmtId="176" fontId="137" fillId="0" borderId="0" applyFill="0" applyBorder="0" applyAlignment="0"/>
    <xf numFmtId="176" fontId="148" fillId="0" borderId="0" applyFill="0" applyBorder="0" applyAlignment="0"/>
    <xf numFmtId="176" fontId="147" fillId="67" borderId="0"/>
    <xf numFmtId="37" fontId="149" fillId="68" borderId="42">
      <protection locked="0"/>
    </xf>
    <xf numFmtId="176" fontId="150" fillId="0" borderId="43">
      <alignment horizontal="centerContinuous"/>
    </xf>
    <xf numFmtId="176" fontId="151" fillId="0" borderId="1">
      <alignment horizontal="centerContinuous" vertical="center"/>
    </xf>
    <xf numFmtId="176" fontId="152" fillId="0" borderId="44">
      <protection locked="0"/>
    </xf>
    <xf numFmtId="49" fontId="153" fillId="0" borderId="0">
      <alignment horizontal="right" vertical="center"/>
    </xf>
    <xf numFmtId="3" fontId="6" fillId="0" borderId="0">
      <alignment vertical="top" wrapText="1"/>
    </xf>
    <xf numFmtId="179" fontId="4" fillId="0" borderId="0" applyFont="0" applyFill="0" applyBorder="0" applyAlignment="0" applyProtection="0">
      <alignment horizontal="center"/>
    </xf>
    <xf numFmtId="180" fontId="4" fillId="0" borderId="0" applyFont="0" applyFill="0" applyBorder="0" applyAlignment="0" applyProtection="0">
      <alignment horizontal="center"/>
    </xf>
    <xf numFmtId="182" fontId="4" fillId="0" borderId="0" applyFill="0" applyBorder="0" applyAlignment="0" applyProtection="0"/>
    <xf numFmtId="176" fontId="137" fillId="0" borderId="0" applyFont="0" applyFill="0" applyBorder="0" applyAlignment="0" applyProtection="0"/>
    <xf numFmtId="176" fontId="133" fillId="0" borderId="0"/>
    <xf numFmtId="176" fontId="131" fillId="0" borderId="0"/>
    <xf numFmtId="176" fontId="133" fillId="0" borderId="0"/>
    <xf numFmtId="183" fontId="154" fillId="0" borderId="0" applyFont="0" applyFill="0" applyBorder="0" applyAlignment="0" applyProtection="0"/>
    <xf numFmtId="184" fontId="154" fillId="0" borderId="0" applyFill="0" applyBorder="0" applyAlignment="0" applyProtection="0"/>
    <xf numFmtId="185" fontId="4" fillId="0" borderId="0" applyFont="0" applyFill="0" applyBorder="0" applyAlignment="0" applyProtection="0"/>
    <xf numFmtId="43" fontId="6" fillId="0" borderId="0" applyFont="0" applyFill="0" applyBorder="0" applyAlignment="0" applyProtection="0"/>
    <xf numFmtId="185" fontId="4" fillId="0" borderId="0" applyFont="0" applyFill="0" applyBorder="0" applyAlignment="0" applyProtection="0"/>
    <xf numFmtId="43" fontId="4" fillId="0" borderId="0" applyFont="0" applyFill="0" applyBorder="0" applyAlignment="0" applyProtection="0"/>
    <xf numFmtId="3" fontId="155" fillId="0" borderId="0" applyFont="0" applyFill="0" applyBorder="0" applyAlignment="0" applyProtection="0"/>
    <xf numFmtId="176" fontId="156" fillId="0" borderId="0"/>
    <xf numFmtId="176" fontId="130" fillId="0" borderId="0"/>
    <xf numFmtId="176" fontId="130" fillId="0" borderId="0"/>
    <xf numFmtId="176" fontId="156" fillId="0" borderId="0"/>
    <xf numFmtId="176" fontId="130" fillId="0" borderId="0"/>
    <xf numFmtId="176" fontId="157" fillId="0" borderId="0" applyNumberFormat="0" applyFill="0" applyBorder="0" applyAlignment="0" applyProtection="0"/>
    <xf numFmtId="176" fontId="4" fillId="0" borderId="0">
      <alignment vertical="top"/>
    </xf>
    <xf numFmtId="186" fontId="4" fillId="0" borderId="0" applyFill="0" applyBorder="0" applyAlignment="0" applyProtection="0">
      <alignment horizontal="center"/>
    </xf>
    <xf numFmtId="176" fontId="148" fillId="0" borderId="0" applyFont="0" applyFill="0" applyBorder="0" applyAlignment="0" applyProtection="0"/>
    <xf numFmtId="187" fontId="155" fillId="0" borderId="0" applyFont="0" applyFill="0" applyBorder="0" applyAlignment="0" applyProtection="0"/>
    <xf numFmtId="168" fontId="118" fillId="0" borderId="0">
      <alignment horizontal="center"/>
    </xf>
    <xf numFmtId="176" fontId="155" fillId="0" borderId="0" applyFont="0" applyFill="0" applyBorder="0" applyAlignment="0" applyProtection="0"/>
    <xf numFmtId="14" fontId="158" fillId="0" borderId="0" applyFill="0" applyBorder="0" applyAlignment="0"/>
    <xf numFmtId="188" fontId="159" fillId="0" borderId="0" applyFill="0" applyBorder="0" applyProtection="0"/>
    <xf numFmtId="14" fontId="159" fillId="0" borderId="0" applyFill="0" applyBorder="0" applyProtection="0"/>
    <xf numFmtId="15" fontId="160" fillId="0" borderId="0" applyFont="0" applyFill="0" applyBorder="0" applyProtection="0">
      <alignment horizontal="center"/>
      <protection locked="0"/>
    </xf>
    <xf numFmtId="189" fontId="161" fillId="67" borderId="0" applyFont="0" applyFill="0" applyBorder="0" applyAlignment="0" applyProtection="0">
      <alignment vertical="center"/>
    </xf>
    <xf numFmtId="183" fontId="4" fillId="0" borderId="0" applyFont="0" applyFill="0" applyBorder="0" applyAlignment="0"/>
    <xf numFmtId="176" fontId="133" fillId="0" borderId="0">
      <alignment horizontal="right"/>
    </xf>
    <xf numFmtId="176" fontId="133" fillId="0" borderId="0">
      <alignment horizontal="right"/>
      <protection locked="0"/>
    </xf>
    <xf numFmtId="176" fontId="133" fillId="0" borderId="0"/>
    <xf numFmtId="176" fontId="133" fillId="0" borderId="0">
      <alignment horizontal="right"/>
      <protection locked="0"/>
    </xf>
    <xf numFmtId="38" fontId="154" fillId="0" borderId="45">
      <alignment vertical="center"/>
    </xf>
    <xf numFmtId="176" fontId="162" fillId="0" borderId="0">
      <protection locked="0"/>
    </xf>
    <xf numFmtId="190" fontId="163" fillId="0" borderId="0" applyFont="0" applyFill="0" applyBorder="0" applyAlignment="0" applyProtection="0"/>
    <xf numFmtId="176" fontId="4" fillId="0" borderId="0"/>
    <xf numFmtId="191" fontId="163" fillId="0" borderId="0" applyFont="0" applyFill="0" applyBorder="0" applyAlignment="0" applyProtection="0"/>
    <xf numFmtId="176" fontId="133" fillId="0" borderId="0"/>
    <xf numFmtId="168" fontId="118" fillId="69" borderId="27">
      <alignment horizontal="center" vertical="center"/>
    </xf>
    <xf numFmtId="176" fontId="66" fillId="6" borderId="0" applyNumberFormat="0" applyFill="0" applyBorder="0"/>
    <xf numFmtId="0" fontId="164" fillId="70" borderId="0" applyNumberFormat="0" applyBorder="0" applyAlignment="0" applyProtection="0"/>
    <xf numFmtId="0" fontId="164" fillId="71" borderId="0" applyNumberFormat="0" applyBorder="0" applyAlignment="0" applyProtection="0"/>
    <xf numFmtId="0" fontId="164" fillId="72" borderId="0" applyNumberFormat="0" applyBorder="0" applyAlignment="0" applyProtection="0"/>
    <xf numFmtId="176" fontId="165" fillId="0" borderId="0">
      <protection locked="0"/>
    </xf>
    <xf numFmtId="176" fontId="165" fillId="0" borderId="0">
      <protection locked="0"/>
    </xf>
    <xf numFmtId="176" fontId="137" fillId="0" borderId="0" applyFill="0" applyBorder="0" applyAlignment="0"/>
    <xf numFmtId="176" fontId="148" fillId="0" borderId="0" applyFill="0" applyBorder="0" applyAlignment="0"/>
    <xf numFmtId="176" fontId="137" fillId="0" borderId="0" applyFill="0" applyBorder="0" applyAlignment="0"/>
    <xf numFmtId="176" fontId="137" fillId="0" borderId="0" applyFill="0" applyBorder="0" applyAlignment="0"/>
    <xf numFmtId="176" fontId="148" fillId="0" borderId="0" applyFill="0" applyBorder="0" applyAlignment="0"/>
    <xf numFmtId="176" fontId="166" fillId="73" borderId="0">
      <alignment horizontal="center"/>
    </xf>
    <xf numFmtId="176" fontId="4" fillId="0" borderId="0" applyFont="0" applyFill="0" applyBorder="0" applyAlignment="0" applyProtection="0"/>
    <xf numFmtId="176" fontId="162" fillId="0" borderId="0">
      <protection locked="0"/>
    </xf>
    <xf numFmtId="176" fontId="162" fillId="0" borderId="0">
      <protection locked="0"/>
    </xf>
    <xf numFmtId="176" fontId="162" fillId="0" borderId="0">
      <protection locked="0"/>
    </xf>
    <xf numFmtId="176" fontId="162" fillId="0" borderId="0">
      <protection locked="0"/>
    </xf>
    <xf numFmtId="176" fontId="162" fillId="0" borderId="0">
      <protection locked="0"/>
    </xf>
    <xf numFmtId="176" fontId="162" fillId="0" borderId="0">
      <protection locked="0"/>
    </xf>
    <xf numFmtId="176" fontId="162" fillId="0" borderId="0">
      <protection locked="0"/>
    </xf>
    <xf numFmtId="176" fontId="162" fillId="0" borderId="0">
      <protection locked="0"/>
    </xf>
    <xf numFmtId="176" fontId="162" fillId="0" borderId="0">
      <protection locked="0"/>
    </xf>
    <xf numFmtId="2" fontId="155" fillId="0" borderId="0" applyFont="0" applyFill="0" applyBorder="0" applyAlignment="0" applyProtection="0"/>
    <xf numFmtId="176" fontId="75" fillId="0" borderId="0"/>
    <xf numFmtId="176" fontId="158" fillId="0" borderId="0">
      <alignment horizontal="center"/>
    </xf>
    <xf numFmtId="176" fontId="167" fillId="74" borderId="46" applyNumberFormat="0" applyAlignment="0">
      <protection locked="0"/>
    </xf>
    <xf numFmtId="176" fontId="4" fillId="75" borderId="5" applyFont="0">
      <alignment horizontal="center"/>
    </xf>
    <xf numFmtId="176" fontId="135" fillId="56" borderId="0" applyNumberFormat="0" applyBorder="0" applyAlignment="0" applyProtection="0"/>
    <xf numFmtId="38" fontId="6" fillId="46" borderId="0" applyNumberFormat="0" applyBorder="0" applyAlignment="0" applyProtection="0"/>
    <xf numFmtId="176" fontId="168" fillId="66" borderId="0" applyNumberFormat="0" applyBorder="0" applyAlignment="0" applyProtection="0"/>
    <xf numFmtId="176" fontId="169" fillId="76" borderId="0"/>
    <xf numFmtId="176" fontId="66" fillId="0" borderId="38" applyNumberFormat="0" applyAlignment="0" applyProtection="0">
      <alignment horizontal="left" vertical="center"/>
    </xf>
    <xf numFmtId="176" fontId="66" fillId="0" borderId="4">
      <alignment horizontal="left" vertical="center"/>
    </xf>
    <xf numFmtId="176" fontId="150" fillId="0" borderId="38">
      <alignment horizontal="center" vertical="center" wrapText="1"/>
    </xf>
    <xf numFmtId="192" fontId="4" fillId="0" borderId="0">
      <protection locked="0"/>
    </xf>
    <xf numFmtId="176" fontId="123" fillId="0" borderId="47" applyNumberFormat="0" applyFill="0" applyAlignment="0" applyProtection="0"/>
    <xf numFmtId="176" fontId="170" fillId="0" borderId="0" applyNumberFormat="0" applyFill="0" applyBorder="0" applyAlignment="0" applyProtection="0">
      <alignment vertical="top"/>
      <protection locked="0"/>
    </xf>
    <xf numFmtId="176" fontId="171" fillId="0" borderId="0">
      <alignment horizontal="left" indent="1"/>
    </xf>
    <xf numFmtId="176" fontId="4" fillId="0" borderId="0" applyFill="0"/>
    <xf numFmtId="10" fontId="6" fillId="46" borderId="2" applyNumberFormat="0" applyBorder="0" applyAlignment="0" applyProtection="0"/>
    <xf numFmtId="176" fontId="172" fillId="62" borderId="48" applyNumberFormat="0" applyAlignment="0" applyProtection="0"/>
    <xf numFmtId="176" fontId="173" fillId="77" borderId="0">
      <alignment horizontal="center"/>
    </xf>
    <xf numFmtId="41" fontId="173" fillId="46" borderId="0" applyBorder="0" applyAlignment="0">
      <alignment horizontal="center" wrapText="1"/>
      <protection locked="0"/>
    </xf>
    <xf numFmtId="193" fontId="174" fillId="0" borderId="0" applyFill="0" applyBorder="0" applyProtection="0"/>
    <xf numFmtId="194" fontId="174" fillId="0" borderId="0" applyFill="0" applyBorder="0" applyProtection="0"/>
    <xf numFmtId="195" fontId="174" fillId="0" borderId="0" applyFill="0" applyBorder="0" applyProtection="0"/>
    <xf numFmtId="196" fontId="4" fillId="0" borderId="0"/>
    <xf numFmtId="176" fontId="175" fillId="6" borderId="0"/>
    <xf numFmtId="176" fontId="176" fillId="0" borderId="0" applyNumberFormat="0" applyFill="0" applyBorder="0" applyAlignment="0" applyProtection="0">
      <alignment vertical="top"/>
      <protection locked="0"/>
    </xf>
    <xf numFmtId="176" fontId="177" fillId="0" borderId="0" applyNumberFormat="0" applyFill="0" applyBorder="0" applyAlignment="0" applyProtection="0">
      <alignment vertical="top"/>
      <protection locked="0"/>
    </xf>
    <xf numFmtId="176" fontId="137" fillId="0" borderId="0" applyFill="0" applyBorder="0" applyAlignment="0"/>
    <xf numFmtId="176" fontId="148" fillId="0" borderId="0" applyFill="0" applyBorder="0" applyAlignment="0"/>
    <xf numFmtId="191" fontId="178" fillId="66" borderId="0" applyNumberFormat="0" applyBorder="0" applyAlignment="0" applyProtection="0"/>
    <xf numFmtId="191" fontId="146" fillId="66" borderId="0" applyNumberFormat="0" applyBorder="0" applyAlignment="0" applyProtection="0"/>
    <xf numFmtId="176" fontId="137" fillId="0" borderId="0" applyFill="0" applyBorder="0" applyAlignment="0"/>
    <xf numFmtId="176" fontId="137" fillId="0" borderId="0" applyFill="0" applyBorder="0" applyAlignment="0"/>
    <xf numFmtId="176" fontId="148" fillId="0" borderId="0" applyFill="0" applyBorder="0" applyAlignment="0"/>
    <xf numFmtId="176" fontId="179" fillId="78" borderId="49">
      <protection locked="0"/>
    </xf>
    <xf numFmtId="176" fontId="180" fillId="0" borderId="50" applyFont="0" applyBorder="0"/>
    <xf numFmtId="176" fontId="4" fillId="0" borderId="0" applyFont="0" applyFill="0" applyBorder="0" applyAlignment="0" applyProtection="0"/>
    <xf numFmtId="178" fontId="178" fillId="79" borderId="0"/>
    <xf numFmtId="42" fontId="4" fillId="0" borderId="0" applyFont="0" applyFill="0" applyBorder="0" applyAlignment="0" applyProtection="0"/>
    <xf numFmtId="197" fontId="123" fillId="80" borderId="0" applyFont="0" applyFill="0" applyBorder="0" applyProtection="0">
      <alignment horizontal="right" vertical="center"/>
      <protection locked="0"/>
    </xf>
    <xf numFmtId="198" fontId="66" fillId="0" borderId="0">
      <alignment horizontal="center"/>
    </xf>
    <xf numFmtId="199" fontId="159" fillId="0" borderId="0" applyFill="0" applyBorder="0" applyProtection="0">
      <alignment horizontal="right"/>
    </xf>
    <xf numFmtId="200" fontId="159" fillId="0" borderId="0" applyFill="0" applyBorder="0" applyProtection="0">
      <alignment horizontal="right"/>
    </xf>
    <xf numFmtId="176" fontId="181" fillId="62" borderId="0" applyNumberFormat="0" applyBorder="0" applyAlignment="0" applyProtection="0"/>
    <xf numFmtId="37" fontId="182" fillId="0" borderId="0"/>
    <xf numFmtId="176" fontId="74" fillId="0" borderId="0">
      <alignment horizontal="center"/>
    </xf>
    <xf numFmtId="176" fontId="183" fillId="0" borderId="0"/>
    <xf numFmtId="0" fontId="6" fillId="0" borderId="0"/>
    <xf numFmtId="0" fontId="6" fillId="0" borderId="0"/>
    <xf numFmtId="0" fontId="6" fillId="0" borderId="0"/>
    <xf numFmtId="0" fontId="6" fillId="0" borderId="0"/>
    <xf numFmtId="0" fontId="6" fillId="0" borderId="0"/>
    <xf numFmtId="0" fontId="6" fillId="45" borderId="0"/>
    <xf numFmtId="0" fontId="82" fillId="0" borderId="0"/>
    <xf numFmtId="175" fontId="6" fillId="4" borderId="0"/>
    <xf numFmtId="201" fontId="6" fillId="0" borderId="0" applyFont="0" applyFill="0" applyBorder="0" applyAlignment="0" applyProtection="0"/>
    <xf numFmtId="176" fontId="56" fillId="0" borderId="0"/>
    <xf numFmtId="176" fontId="4" fillId="0" borderId="0"/>
    <xf numFmtId="175" fontId="6" fillId="0" borderId="0"/>
    <xf numFmtId="0" fontId="6" fillId="0" borderId="0"/>
    <xf numFmtId="0" fontId="6" fillId="0" borderId="0"/>
    <xf numFmtId="0" fontId="6" fillId="0" borderId="0"/>
    <xf numFmtId="0" fontId="6" fillId="0" borderId="0"/>
    <xf numFmtId="176" fontId="131" fillId="0" borderId="11"/>
    <xf numFmtId="176" fontId="130" fillId="0" borderId="0"/>
    <xf numFmtId="176" fontId="184" fillId="0" borderId="5"/>
    <xf numFmtId="193" fontId="159" fillId="0" borderId="0" applyFill="0" applyBorder="0" applyProtection="0"/>
    <xf numFmtId="194" fontId="159" fillId="0" borderId="0" applyFill="0" applyBorder="0" applyProtection="0"/>
    <xf numFmtId="195" fontId="159" fillId="0" borderId="0" applyFill="0" applyBorder="0" applyProtection="0"/>
    <xf numFmtId="202" fontId="185" fillId="0" borderId="0">
      <alignment horizontal="right"/>
    </xf>
    <xf numFmtId="203" fontId="158" fillId="81" borderId="0">
      <alignment horizontal="right"/>
    </xf>
    <xf numFmtId="176" fontId="40" fillId="6" borderId="51">
      <alignment horizontal="left" vertical="center"/>
    </xf>
    <xf numFmtId="49" fontId="186" fillId="0" borderId="1" applyFill="0" applyProtection="0">
      <alignment vertical="center"/>
    </xf>
    <xf numFmtId="10" fontId="4" fillId="0" borderId="0" applyFont="0" applyFill="0" applyBorder="0" applyAlignment="0" applyProtection="0"/>
    <xf numFmtId="9" fontId="4" fillId="0" borderId="0" applyFont="0" applyFill="0" applyBorder="0" applyAlignment="0" applyProtection="0"/>
    <xf numFmtId="176" fontId="133" fillId="0" borderId="0"/>
    <xf numFmtId="9" fontId="6" fillId="0" borderId="0" applyFont="0" applyFill="0" applyBorder="0" applyAlignment="0" applyProtection="0"/>
    <xf numFmtId="204" fontId="159" fillId="0" borderId="0" applyFill="0" applyBorder="0" applyProtection="0"/>
    <xf numFmtId="205" fontId="159" fillId="0" borderId="0" applyFill="0" applyBorder="0" applyProtection="0"/>
    <xf numFmtId="206" fontId="159" fillId="0" borderId="0" applyFill="0" applyBorder="0" applyProtection="0"/>
    <xf numFmtId="207" fontId="159" fillId="0" borderId="0" applyFill="0" applyBorder="0" applyProtection="0"/>
    <xf numFmtId="176" fontId="131" fillId="0" borderId="0"/>
    <xf numFmtId="176" fontId="131" fillId="0" borderId="0"/>
    <xf numFmtId="176" fontId="4" fillId="0" borderId="0">
      <alignment horizontal="center"/>
    </xf>
    <xf numFmtId="176" fontId="161" fillId="67" borderId="0"/>
    <xf numFmtId="176" fontId="147" fillId="82" borderId="0"/>
    <xf numFmtId="176" fontId="161" fillId="67" borderId="0"/>
    <xf numFmtId="176" fontId="187" fillId="0" borderId="0"/>
    <xf numFmtId="208" fontId="188" fillId="83" borderId="52" applyFont="0" applyBorder="0" applyAlignment="0" applyProtection="0">
      <alignment horizontal="centerContinuous"/>
    </xf>
    <xf numFmtId="4" fontId="6" fillId="84" borderId="48" applyNumberFormat="0" applyProtection="0">
      <alignment vertical="center"/>
    </xf>
    <xf numFmtId="4" fontId="189" fillId="48" borderId="48" applyNumberFormat="0" applyProtection="0">
      <alignment vertical="center"/>
    </xf>
    <xf numFmtId="4" fontId="6" fillId="48" borderId="48" applyNumberFormat="0" applyProtection="0">
      <alignment horizontal="left" vertical="center" indent="1"/>
    </xf>
    <xf numFmtId="0" fontId="190" fillId="84" borderId="53" applyNumberFormat="0" applyProtection="0">
      <alignment horizontal="left" vertical="top" indent="1"/>
    </xf>
    <xf numFmtId="4" fontId="6" fillId="85" borderId="48" applyNumberFormat="0" applyProtection="0">
      <alignment horizontal="left" vertical="center" indent="1"/>
    </xf>
    <xf numFmtId="4" fontId="6" fillId="86" borderId="48" applyNumberFormat="0" applyProtection="0">
      <alignment horizontal="right" vertical="center"/>
    </xf>
    <xf numFmtId="4" fontId="6" fillId="87" borderId="48" applyNumberFormat="0" applyProtection="0">
      <alignment horizontal="right" vertical="center"/>
    </xf>
    <xf numFmtId="4" fontId="6" fillId="88" borderId="54" applyNumberFormat="0" applyProtection="0">
      <alignment horizontal="right" vertical="center"/>
    </xf>
    <xf numFmtId="4" fontId="6" fillId="89" borderId="48" applyNumberFormat="0" applyProtection="0">
      <alignment horizontal="right" vertical="center"/>
    </xf>
    <xf numFmtId="4" fontId="6" fillId="90" borderId="48" applyNumberFormat="0" applyProtection="0">
      <alignment horizontal="right" vertical="center"/>
    </xf>
    <xf numFmtId="4" fontId="6" fillId="91" borderId="48" applyNumberFormat="0" applyProtection="0">
      <alignment horizontal="right" vertical="center"/>
    </xf>
    <xf numFmtId="4" fontId="6" fillId="92" borderId="48" applyNumberFormat="0" applyProtection="0">
      <alignment horizontal="right" vertical="center"/>
    </xf>
    <xf numFmtId="4" fontId="6" fillId="93" borderId="48" applyNumberFormat="0" applyProtection="0">
      <alignment horizontal="right" vertical="center"/>
    </xf>
    <xf numFmtId="4" fontId="6" fillId="94" borderId="48"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97" borderId="48" applyNumberFormat="0" applyProtection="0">
      <alignment horizontal="right" vertical="center"/>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8" borderId="48" applyNumberFormat="0" applyProtection="0">
      <alignment horizontal="left" vertical="center" indent="1"/>
    </xf>
    <xf numFmtId="0" fontId="6" fillId="96" borderId="53" applyNumberFormat="0" applyProtection="0">
      <alignment horizontal="left" vertical="top" indent="1"/>
    </xf>
    <xf numFmtId="0" fontId="6" fillId="99" borderId="48" applyNumberFormat="0" applyProtection="0">
      <alignment horizontal="left" vertical="center" indent="1"/>
    </xf>
    <xf numFmtId="0" fontId="6" fillId="97" borderId="53" applyNumberFormat="0" applyProtection="0">
      <alignment horizontal="left" vertical="top" indent="1"/>
    </xf>
    <xf numFmtId="0" fontId="6" fillId="100" borderId="48" applyNumberFormat="0" applyProtection="0">
      <alignment horizontal="left" vertical="center" indent="1"/>
    </xf>
    <xf numFmtId="0" fontId="6" fillId="100" borderId="53" applyNumberFormat="0" applyProtection="0">
      <alignment horizontal="left" vertical="top" indent="1"/>
    </xf>
    <xf numFmtId="0" fontId="6" fillId="80" borderId="48" applyNumberFormat="0" applyProtection="0">
      <alignment horizontal="left" vertical="center" indent="1"/>
    </xf>
    <xf numFmtId="0" fontId="6" fillId="80" borderId="53" applyNumberFormat="0" applyProtection="0">
      <alignment horizontal="left" vertical="top" indent="1"/>
    </xf>
    <xf numFmtId="0" fontId="6" fillId="81" borderId="55" applyNumberFormat="0">
      <protection locked="0"/>
    </xf>
    <xf numFmtId="0" fontId="51" fillId="96" borderId="56" applyBorder="0"/>
    <xf numFmtId="4" fontId="191" fillId="79" borderId="53" applyNumberFormat="0" applyProtection="0">
      <alignment vertical="center"/>
    </xf>
    <xf numFmtId="4" fontId="189" fillId="66" borderId="2"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4" fontId="6" fillId="0" borderId="48" applyNumberFormat="0" applyProtection="0">
      <alignment horizontal="right" vertical="center"/>
    </xf>
    <xf numFmtId="4" fontId="189" fillId="46" borderId="48" applyNumberFormat="0" applyProtection="0">
      <alignment horizontal="right" vertical="center"/>
    </xf>
    <xf numFmtId="4" fontId="6" fillId="85" borderId="48" applyNumberFormat="0" applyProtection="0">
      <alignment horizontal="left" vertical="center"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0" fontId="6" fillId="102" borderId="2"/>
    <xf numFmtId="4" fontId="193" fillId="81" borderId="48" applyNumberFormat="0" applyProtection="0">
      <alignment horizontal="right" vertical="center"/>
    </xf>
    <xf numFmtId="176" fontId="194" fillId="6" borderId="57" applyProtection="0">
      <alignment horizontal="center" vertical="center"/>
    </xf>
    <xf numFmtId="176" fontId="65" fillId="0" borderId="0"/>
    <xf numFmtId="176" fontId="50" fillId="0" borderId="0"/>
    <xf numFmtId="37" fontId="195" fillId="0" borderId="0">
      <protection locked="0"/>
    </xf>
    <xf numFmtId="176" fontId="196" fillId="0" borderId="10"/>
    <xf numFmtId="176" fontId="50" fillId="0" borderId="0"/>
    <xf numFmtId="176" fontId="197" fillId="0" borderId="0"/>
    <xf numFmtId="176" fontId="198" fillId="103" borderId="0"/>
    <xf numFmtId="49" fontId="199" fillId="104" borderId="0"/>
    <xf numFmtId="176" fontId="198" fillId="46" borderId="58">
      <protection locked="0"/>
    </xf>
    <xf numFmtId="176" fontId="198" fillId="103" borderId="0"/>
    <xf numFmtId="176" fontId="200" fillId="105" borderId="0"/>
    <xf numFmtId="176" fontId="131" fillId="106" borderId="0" applyFont="0"/>
    <xf numFmtId="176" fontId="178" fillId="66" borderId="0">
      <alignment horizontal="center"/>
    </xf>
    <xf numFmtId="0" fontId="201" fillId="0" borderId="0" applyNumberFormat="0" applyFill="0" applyBorder="0" applyAlignment="0" applyProtection="0"/>
    <xf numFmtId="176" fontId="4" fillId="0" borderId="59"/>
    <xf numFmtId="176" fontId="130" fillId="0" borderId="0"/>
    <xf numFmtId="176" fontId="202" fillId="0" borderId="0"/>
    <xf numFmtId="176" fontId="202" fillId="0" borderId="0"/>
    <xf numFmtId="176" fontId="202" fillId="0" borderId="0"/>
    <xf numFmtId="176" fontId="202" fillId="0" borderId="0"/>
    <xf numFmtId="176" fontId="151" fillId="0" borderId="7">
      <alignment horizontal="center" vertical="top" wrapText="1"/>
    </xf>
    <xf numFmtId="176" fontId="150" fillId="0" borderId="37">
      <alignment horizontal="center" vertical="top" wrapText="1"/>
    </xf>
    <xf numFmtId="176" fontId="4" fillId="0" borderId="10" applyNumberFormat="0" applyFont="0" applyFill="0" applyAlignment="0"/>
    <xf numFmtId="209" fontId="203" fillId="0" borderId="1" applyBorder="0" applyProtection="0">
      <alignment horizontal="right" vertical="center"/>
    </xf>
    <xf numFmtId="176" fontId="204" fillId="0" borderId="0" applyFill="0" applyBorder="0" applyProtection="0">
      <alignment horizontal="left"/>
    </xf>
    <xf numFmtId="176" fontId="205" fillId="0" borderId="13" applyFill="0" applyBorder="0" applyProtection="0">
      <alignment horizontal="left" vertical="top"/>
    </xf>
    <xf numFmtId="176" fontId="185" fillId="0" borderId="0" applyFill="0" applyBorder="0">
      <alignment vertical="center"/>
    </xf>
    <xf numFmtId="176" fontId="206" fillId="0" borderId="0">
      <alignment vertical="center"/>
    </xf>
    <xf numFmtId="176" fontId="207" fillId="0" borderId="1" applyAlignment="0"/>
    <xf numFmtId="176" fontId="206" fillId="0" borderId="11" applyAlignment="0"/>
    <xf numFmtId="191" fontId="163" fillId="0" borderId="0" applyFont="0" applyFill="0" applyBorder="0" applyAlignment="0" applyProtection="0"/>
    <xf numFmtId="210" fontId="127" fillId="77" borderId="0" applyFont="0" applyFill="0" applyBorder="0"/>
    <xf numFmtId="178" fontId="118" fillId="0" borderId="0" applyFont="0" applyFill="0" applyBorder="0" applyAlignment="0" applyProtection="0"/>
    <xf numFmtId="211" fontId="208" fillId="48" borderId="0" applyFont="0" applyFill="0" applyBorder="0" applyAlignment="0" applyProtection="0"/>
    <xf numFmtId="37" fontId="6" fillId="48" borderId="0" applyNumberFormat="0" applyBorder="0" applyAlignment="0" applyProtection="0"/>
    <xf numFmtId="37" fontId="6" fillId="0" borderId="0"/>
    <xf numFmtId="3" fontId="209" fillId="0" borderId="47" applyProtection="0"/>
    <xf numFmtId="40" fontId="210" fillId="0" borderId="0" applyNumberFormat="0" applyFill="0" applyBorder="0" applyAlignment="0">
      <protection locked="0"/>
    </xf>
    <xf numFmtId="176" fontId="66" fillId="0" borderId="0">
      <alignment horizontal="center"/>
    </xf>
    <xf numFmtId="212" fontId="159" fillId="0" borderId="0" applyFill="0" applyBorder="0" applyProtection="0"/>
    <xf numFmtId="213" fontId="159" fillId="0" borderId="0" applyFill="0" applyBorder="0" applyProtection="0"/>
    <xf numFmtId="1" fontId="211" fillId="0" borderId="14" applyFont="0" applyFill="0" applyBorder="0" applyAlignment="0" applyProtection="0">
      <alignment horizontal="left"/>
    </xf>
    <xf numFmtId="214" fontId="178" fillId="0" borderId="0" applyFont="0" applyFill="0" applyBorder="0" applyAlignment="0" applyProtection="0"/>
    <xf numFmtId="43" fontId="56" fillId="0" borderId="0" applyFont="0" applyFill="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61" fillId="21" borderId="0" applyNumberFormat="0" applyBorder="0" applyAlignment="0" applyProtection="0"/>
    <xf numFmtId="215" fontId="213" fillId="96" borderId="0" applyNumberFormat="0" applyBorder="0" applyAlignment="0" applyProtection="0"/>
    <xf numFmtId="0" fontId="61" fillId="25" borderId="0" applyNumberFormat="0" applyBorder="0" applyAlignment="0" applyProtection="0"/>
    <xf numFmtId="215" fontId="213" fillId="107" borderId="0" applyNumberFormat="0" applyBorder="0" applyAlignment="0" applyProtection="0"/>
    <xf numFmtId="0" fontId="61" fillId="29" borderId="0" applyNumberFormat="0" applyBorder="0" applyAlignment="0" applyProtection="0"/>
    <xf numFmtId="215" fontId="213" fillId="92" borderId="0" applyNumberFormat="0" applyBorder="0" applyAlignment="0" applyProtection="0"/>
    <xf numFmtId="0" fontId="61" fillId="33" borderId="0" applyNumberFormat="0" applyBorder="0" applyAlignment="0" applyProtection="0"/>
    <xf numFmtId="215" fontId="213" fillId="98" borderId="0" applyNumberFormat="0" applyBorder="0" applyAlignment="0" applyProtection="0"/>
    <xf numFmtId="0" fontId="61" fillId="37" borderId="0" applyNumberFormat="0" applyBorder="0" applyAlignment="0" applyProtection="0"/>
    <xf numFmtId="215" fontId="213" fillId="96" borderId="0" applyNumberFormat="0" applyBorder="0" applyAlignment="0" applyProtection="0"/>
    <xf numFmtId="0" fontId="61" fillId="41" borderId="0" applyNumberFormat="0" applyBorder="0" applyAlignment="0" applyProtection="0"/>
    <xf numFmtId="215" fontId="213" fillId="108" borderId="0" applyNumberFormat="0" applyBorder="0" applyAlignment="0" applyProtection="0"/>
    <xf numFmtId="215" fontId="135" fillId="109" borderId="0" applyNumberFormat="0" applyBorder="0" applyAlignment="0" applyProtection="0"/>
    <xf numFmtId="215" fontId="135" fillId="60" borderId="0" applyNumberFormat="0" applyBorder="0" applyAlignment="0" applyProtection="0"/>
    <xf numFmtId="215" fontId="136" fillId="110"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215" fontId="135" fillId="111" borderId="0" applyNumberFormat="0" applyBorder="0" applyAlignment="0" applyProtection="0"/>
    <xf numFmtId="215" fontId="135" fillId="54" borderId="0" applyNumberFormat="0" applyBorder="0" applyAlignment="0" applyProtection="0"/>
    <xf numFmtId="215" fontId="136" fillId="58"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215" fontId="135" fillId="59" borderId="0" applyNumberFormat="0" applyBorder="0" applyAlignment="0" applyProtection="0"/>
    <xf numFmtId="215" fontId="135" fillId="53" borderId="0" applyNumberFormat="0" applyBorder="0" applyAlignment="0" applyProtection="0"/>
    <xf numFmtId="215" fontId="136" fillId="50"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215" fontId="135" fillId="53" borderId="0" applyNumberFormat="0" applyBorder="0" applyAlignment="0" applyProtection="0"/>
    <xf numFmtId="215" fontId="135" fillId="50" borderId="0" applyNumberFormat="0" applyBorder="0" applyAlignment="0" applyProtection="0"/>
    <xf numFmtId="215" fontId="136" fillId="50"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215" fontId="135" fillId="109" borderId="0" applyNumberFormat="0" applyBorder="0" applyAlignment="0" applyProtection="0"/>
    <xf numFmtId="215" fontId="135" fillId="60" borderId="0" applyNumberFormat="0" applyBorder="0" applyAlignment="0" applyProtection="0"/>
    <xf numFmtId="215" fontId="136" fillId="60"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215" fontId="135" fillId="61" borderId="0" applyNumberFormat="0" applyBorder="0" applyAlignment="0" applyProtection="0"/>
    <xf numFmtId="215" fontId="135" fillId="54" borderId="0" applyNumberFormat="0" applyBorder="0" applyAlignment="0" applyProtection="0"/>
    <xf numFmtId="215" fontId="136" fillId="62"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214" fillId="13" borderId="0" applyNumberFormat="0" applyBorder="0" applyAlignment="0" applyProtection="0"/>
    <xf numFmtId="0" fontId="215" fillId="16" borderId="21" applyNumberFormat="0" applyAlignment="0" applyProtection="0"/>
    <xf numFmtId="0" fontId="216" fillId="17" borderId="24" applyNumberFormat="0" applyAlignment="0" applyProtection="0"/>
    <xf numFmtId="215" fontId="164" fillId="112" borderId="0" applyNumberFormat="0" applyBorder="0" applyAlignment="0" applyProtection="0"/>
    <xf numFmtId="215" fontId="164" fillId="113" borderId="0" applyNumberFormat="0" applyBorder="0" applyAlignment="0" applyProtection="0"/>
    <xf numFmtId="215" fontId="164" fillId="72" borderId="0" applyNumberFormat="0" applyBorder="0" applyAlignment="0" applyProtection="0"/>
    <xf numFmtId="0" fontId="217" fillId="0" borderId="0" applyNumberFormat="0" applyFill="0" applyBorder="0" applyAlignment="0" applyProtection="0"/>
    <xf numFmtId="0" fontId="218" fillId="12" borderId="0" applyNumberFormat="0" applyBorder="0" applyAlignment="0" applyProtection="0"/>
    <xf numFmtId="0" fontId="219" fillId="0" borderId="19" applyNumberFormat="0" applyFill="0" applyAlignment="0" applyProtection="0"/>
    <xf numFmtId="0" fontId="220" fillId="0" borderId="20" applyNumberFormat="0" applyFill="0" applyAlignment="0" applyProtection="0"/>
    <xf numFmtId="0" fontId="119" fillId="0" borderId="18" applyNumberFormat="0" applyFill="0" applyAlignment="0" applyProtection="0"/>
    <xf numFmtId="0" fontId="119" fillId="0" borderId="0" applyNumberFormat="0" applyFill="0" applyBorder="0" applyAlignment="0" applyProtection="0"/>
    <xf numFmtId="0" fontId="221" fillId="15" borderId="21" applyNumberFormat="0" applyAlignment="0" applyProtection="0"/>
    <xf numFmtId="0" fontId="221" fillId="15" borderId="21" applyNumberFormat="0" applyAlignment="0" applyProtection="0"/>
    <xf numFmtId="0" fontId="222" fillId="0" borderId="23" applyNumberFormat="0" applyFill="0" applyAlignment="0" applyProtection="0"/>
    <xf numFmtId="0" fontId="223" fillId="14"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224" fillId="16" borderId="22" applyNumberFormat="0" applyAlignment="0" applyProtection="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24" fillId="97" borderId="0" applyNumberFormat="0" applyProtection="0">
      <alignment horizontal="left" vertical="center"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24" fillId="95" borderId="61" applyNumberFormat="0" applyProtection="0">
      <alignment horizontal="left" vertical="center" indent="1"/>
    </xf>
    <xf numFmtId="4" fontId="158" fillId="80" borderId="0" applyNumberFormat="0" applyProtection="0">
      <alignment horizontal="left" vertical="center" indent="1"/>
    </xf>
    <xf numFmtId="4" fontId="226" fillId="96" borderId="0" applyNumberFormat="0" applyProtection="0">
      <alignment horizontal="left" vertical="center" indent="1"/>
    </xf>
    <xf numFmtId="4" fontId="226" fillId="96" borderId="0" applyNumberFormat="0" applyProtection="0">
      <alignment horizontal="left" vertical="center" indent="1"/>
    </xf>
    <xf numFmtId="4" fontId="158" fillId="97" borderId="53" applyNumberFormat="0" applyProtection="0">
      <alignment horizontal="right" vertical="center"/>
    </xf>
    <xf numFmtId="4" fontId="158" fillId="80" borderId="0" applyNumberFormat="0" applyProtection="0">
      <alignment horizontal="left" vertical="center" indent="1"/>
    </xf>
    <xf numFmtId="4" fontId="158" fillId="80" borderId="0" applyNumberFormat="0" applyProtection="0">
      <alignment horizontal="left" vertical="center" indent="1"/>
    </xf>
    <xf numFmtId="4" fontId="158" fillId="97" borderId="0" applyNumberFormat="0" applyProtection="0">
      <alignment horizontal="left" vertical="center" indent="1"/>
    </xf>
    <xf numFmtId="4" fontId="158" fillId="97" borderId="0" applyNumberFormat="0" applyProtection="0">
      <alignment horizontal="left" vertical="center" indent="1"/>
    </xf>
    <xf numFmtId="215" fontId="4" fillId="96" borderId="53" applyNumberFormat="0" applyProtection="0">
      <alignment horizontal="left" vertical="center" indent="1"/>
    </xf>
    <xf numFmtId="215" fontId="4" fillId="96" borderId="53" applyNumberFormat="0" applyProtection="0">
      <alignment horizontal="left" vertical="top" indent="1"/>
    </xf>
    <xf numFmtId="0" fontId="6"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0" fontId="6"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0" fontId="6"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0" fontId="6" fillId="80" borderId="53" applyNumberFormat="0" applyProtection="0">
      <alignment horizontal="left" vertical="top" indent="1"/>
    </xf>
    <xf numFmtId="215" fontId="4" fillId="81" borderId="2" applyNumberFormat="0">
      <protection locked="0"/>
    </xf>
    <xf numFmtId="0" fontId="6" fillId="81" borderId="55" applyNumberFormat="0">
      <protection locked="0"/>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8" fillId="101" borderId="0" applyNumberFormat="0" applyProtection="0">
      <alignment horizontal="left" vertical="center" indent="1"/>
    </xf>
    <xf numFmtId="4" fontId="229" fillId="80" borderId="53" applyNumberFormat="0" applyProtection="0">
      <alignment horizontal="right" vertical="center"/>
    </xf>
    <xf numFmtId="215" fontId="201" fillId="0" borderId="0" applyNumberFormat="0" applyFill="0" applyBorder="0" applyAlignment="0" applyProtection="0"/>
    <xf numFmtId="215" fontId="201" fillId="0" borderId="0" applyNumberFormat="0" applyFill="0" applyBorder="0" applyAlignment="0" applyProtection="0"/>
    <xf numFmtId="0" fontId="68" fillId="0" borderId="26" applyNumberFormat="0" applyFill="0" applyAlignment="0" applyProtection="0"/>
    <xf numFmtId="0" fontId="49" fillId="0" borderId="0" applyNumberFormat="0" applyFill="0" applyBorder="0" applyAlignment="0" applyProtection="0"/>
    <xf numFmtId="0" fontId="82" fillId="0" borderId="0"/>
    <xf numFmtId="0" fontId="221" fillId="15" borderId="21" applyNumberFormat="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82" fillId="0" borderId="0"/>
    <xf numFmtId="0" fontId="221" fillId="15" borderId="21" applyNumberFormat="0" applyAlignment="0" applyProtection="0"/>
    <xf numFmtId="0" fontId="82" fillId="0" borderId="0"/>
    <xf numFmtId="0" fontId="82" fillId="0" borderId="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221" fillId="15" borderId="21" applyNumberFormat="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221" fillId="15" borderId="21" applyNumberFormat="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223" fillId="14" borderId="0" applyNumberFormat="0" applyBorder="0" applyAlignment="0" applyProtection="0"/>
    <xf numFmtId="0" fontId="82" fillId="0" borderId="0"/>
    <xf numFmtId="0" fontId="221" fillId="15" borderId="21" applyNumberFormat="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221" fillId="15" borderId="21" applyNumberFormat="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82" fillId="0" borderId="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221" fillId="15" borderId="21" applyNumberFormat="0" applyAlignment="0" applyProtection="0"/>
    <xf numFmtId="0" fontId="221" fillId="15" borderId="21" applyNumberFormat="0" applyAlignment="0" applyProtection="0"/>
    <xf numFmtId="0" fontId="82" fillId="0" borderId="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56" fillId="0" borderId="0"/>
    <xf numFmtId="0" fontId="56" fillId="0" borderId="0"/>
    <xf numFmtId="0" fontId="230" fillId="0" borderId="0"/>
    <xf numFmtId="0" fontId="4" fillId="0" borderId="0" applyFont="0" applyFill="0" applyBorder="0" applyAlignment="0" applyProtection="0"/>
    <xf numFmtId="0" fontId="137" fillId="64" borderId="41">
      <alignment horizontal="center" vertical="center"/>
    </xf>
    <xf numFmtId="0" fontId="139" fillId="6" borderId="0"/>
    <xf numFmtId="0" fontId="141" fillId="65" borderId="0">
      <alignment vertical="center"/>
    </xf>
    <xf numFmtId="0" fontId="143" fillId="48" borderId="0"/>
    <xf numFmtId="0" fontId="144" fillId="0" borderId="0" applyNumberFormat="0" applyFill="0" applyBorder="0" applyAlignment="0"/>
    <xf numFmtId="0" fontId="145" fillId="0" borderId="0" applyNumberFormat="0" applyFill="0" applyBorder="0" applyAlignment="0">
      <protection locked="0"/>
    </xf>
    <xf numFmtId="0" fontId="147" fillId="67" borderId="0"/>
    <xf numFmtId="216" fontId="137" fillId="0" borderId="0" applyFill="0" applyBorder="0" applyAlignment="0"/>
    <xf numFmtId="198" fontId="148" fillId="0" borderId="0" applyFill="0" applyBorder="0" applyAlignment="0"/>
    <xf numFmtId="171" fontId="148" fillId="0" borderId="0" applyFill="0" applyBorder="0" applyAlignment="0"/>
    <xf numFmtId="0" fontId="137" fillId="0" borderId="0" applyFill="0" applyBorder="0" applyAlignment="0"/>
    <xf numFmtId="0" fontId="137" fillId="0" borderId="0" applyFill="0" applyBorder="0" applyAlignment="0"/>
    <xf numFmtId="216" fontId="137" fillId="0" borderId="0" applyFill="0" applyBorder="0" applyAlignment="0"/>
    <xf numFmtId="0" fontId="137" fillId="0" borderId="0" applyFill="0" applyBorder="0" applyAlignment="0"/>
    <xf numFmtId="198" fontId="148" fillId="0" borderId="0" applyFill="0" applyBorder="0" applyAlignment="0"/>
    <xf numFmtId="0" fontId="147" fillId="67" borderId="0"/>
    <xf numFmtId="217" fontId="4" fillId="0" borderId="0" applyFill="0" applyBorder="0" applyAlignment="0" applyProtection="0">
      <alignment horizontal="center"/>
    </xf>
    <xf numFmtId="218" fontId="4" fillId="0" borderId="0" applyFont="0" applyFill="0" applyBorder="0" applyAlignment="0" applyProtection="0">
      <alignment horizontal="center"/>
    </xf>
    <xf numFmtId="216" fontId="137" fillId="0" borderId="0" applyFont="0" applyFill="0" applyBorder="0" applyAlignment="0" applyProtection="0"/>
    <xf numFmtId="0" fontId="156" fillId="0" borderId="0"/>
    <xf numFmtId="0" fontId="130" fillId="0" borderId="0"/>
    <xf numFmtId="0" fontId="130" fillId="0" borderId="0"/>
    <xf numFmtId="0" fontId="156" fillId="0" borderId="0"/>
    <xf numFmtId="0" fontId="130" fillId="0" borderId="0"/>
    <xf numFmtId="219" fontId="4" fillId="0" borderId="0" applyFill="0" applyBorder="0" applyAlignment="0" applyProtection="0">
      <alignment horizontal="center"/>
    </xf>
    <xf numFmtId="198" fontId="148" fillId="0" borderId="0" applyFont="0" applyFill="0" applyBorder="0" applyAlignment="0" applyProtection="0"/>
    <xf numFmtId="0" fontId="161" fillId="67" borderId="62">
      <alignment horizontal="left"/>
    </xf>
    <xf numFmtId="220" fontId="139" fillId="0" borderId="0" applyFont="0" applyFill="0" applyBorder="0" applyAlignment="0" applyProtection="0"/>
    <xf numFmtId="0" fontId="162" fillId="0" borderId="0">
      <protection locked="0"/>
    </xf>
    <xf numFmtId="211" fontId="163" fillId="0" borderId="0" applyFont="0" applyFill="0" applyBorder="0" applyAlignment="0" applyProtection="0"/>
    <xf numFmtId="0" fontId="165" fillId="0" borderId="0">
      <protection locked="0"/>
    </xf>
    <xf numFmtId="0" fontId="165" fillId="0" borderId="0">
      <protection locked="0"/>
    </xf>
    <xf numFmtId="216" fontId="137" fillId="0" borderId="0" applyFill="0" applyBorder="0" applyAlignment="0"/>
    <xf numFmtId="198" fontId="148" fillId="0" borderId="0" applyFill="0" applyBorder="0" applyAlignment="0"/>
    <xf numFmtId="216" fontId="137" fillId="0" borderId="0" applyFill="0" applyBorder="0" applyAlignment="0"/>
    <xf numFmtId="0" fontId="137" fillId="0" borderId="0" applyFill="0" applyBorder="0" applyAlignment="0"/>
    <xf numFmtId="198" fontId="148" fillId="0" borderId="0" applyFill="0" applyBorder="0" applyAlignment="0"/>
    <xf numFmtId="221" fontId="4" fillId="0" borderId="0" applyFont="0" applyFill="0" applyBorder="0" applyAlignment="0" applyProtection="0"/>
    <xf numFmtId="0" fontId="162" fillId="0" borderId="0">
      <protection locked="0"/>
    </xf>
    <xf numFmtId="0" fontId="162" fillId="0" borderId="0">
      <protection locked="0"/>
    </xf>
    <xf numFmtId="0" fontId="162" fillId="0" borderId="0">
      <protection locked="0"/>
    </xf>
    <xf numFmtId="0" fontId="162" fillId="0" borderId="0">
      <protection locked="0"/>
    </xf>
    <xf numFmtId="0" fontId="162" fillId="0" borderId="0">
      <protection locked="0"/>
    </xf>
    <xf numFmtId="0" fontId="162" fillId="0" borderId="0">
      <protection locked="0"/>
    </xf>
    <xf numFmtId="0" fontId="162" fillId="0" borderId="0">
      <protection locked="0"/>
    </xf>
    <xf numFmtId="0" fontId="162" fillId="0" borderId="0">
      <protection locked="0"/>
    </xf>
    <xf numFmtId="0" fontId="162" fillId="0" borderId="0">
      <protection locked="0"/>
    </xf>
    <xf numFmtId="165" fontId="4" fillId="0" borderId="0">
      <protection locked="0"/>
    </xf>
    <xf numFmtId="222" fontId="4" fillId="114" borderId="5" applyNumberFormat="0" applyFont="0" applyBorder="0" applyAlignment="0" applyProtection="0">
      <alignment horizontal="center"/>
    </xf>
    <xf numFmtId="0" fontId="167" fillId="74" borderId="46" applyNumberFormat="0" applyAlignment="0">
      <protection locked="0"/>
    </xf>
    <xf numFmtId="0" fontId="4" fillId="75" borderId="5" applyFont="0">
      <alignment horizontal="center"/>
    </xf>
    <xf numFmtId="38" fontId="6" fillId="6" borderId="0" applyNumberFormat="0" applyBorder="0" applyAlignment="0" applyProtection="0"/>
    <xf numFmtId="0" fontId="169" fillId="76" borderId="0"/>
    <xf numFmtId="0" fontId="66" fillId="0" borderId="38" applyNumberFormat="0" applyAlignment="0" applyProtection="0">
      <alignment horizontal="left" vertical="center"/>
    </xf>
    <xf numFmtId="0" fontId="66" fillId="0" borderId="4">
      <alignment horizontal="left" vertical="center"/>
    </xf>
    <xf numFmtId="192" fontId="4" fillId="0" borderId="0">
      <protection locked="0"/>
    </xf>
    <xf numFmtId="0" fontId="123" fillId="0" borderId="47" applyNumberFormat="0" applyFill="0" applyAlignment="0" applyProtection="0"/>
    <xf numFmtId="0" fontId="4" fillId="0" borderId="0" applyFill="0"/>
    <xf numFmtId="10" fontId="6" fillId="66" borderId="2" applyNumberFormat="0" applyBorder="0" applyAlignment="0" applyProtection="0"/>
    <xf numFmtId="0" fontId="175" fillId="6" borderId="0"/>
    <xf numFmtId="216" fontId="137" fillId="0" borderId="0" applyFill="0" applyBorder="0" applyAlignment="0"/>
    <xf numFmtId="198" fontId="148" fillId="0" borderId="0" applyFill="0" applyBorder="0" applyAlignment="0"/>
    <xf numFmtId="216" fontId="137" fillId="0" borderId="0" applyFill="0" applyBorder="0" applyAlignment="0"/>
    <xf numFmtId="0" fontId="137" fillId="0" borderId="0" applyFill="0" applyBorder="0" applyAlignment="0"/>
    <xf numFmtId="198" fontId="148" fillId="0" borderId="0" applyFill="0" applyBorder="0" applyAlignment="0"/>
    <xf numFmtId="0" fontId="232" fillId="0" borderId="50" applyFont="0" applyBorder="0"/>
    <xf numFmtId="223" fontId="183" fillId="0" borderId="0"/>
    <xf numFmtId="0" fontId="4" fillId="0" borderId="0" applyFont="0" applyFill="0" applyBorder="0" applyAlignment="0" applyProtection="0"/>
    <xf numFmtId="0" fontId="40" fillId="6" borderId="51">
      <alignment horizontal="left" vertical="center"/>
    </xf>
    <xf numFmtId="0" fontId="161" fillId="67" borderId="0"/>
    <xf numFmtId="0" fontId="147" fillId="82" borderId="0"/>
    <xf numFmtId="0" fontId="161" fillId="67" borderId="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4" fontId="124" fillId="115" borderId="0" applyNumberFormat="0" applyProtection="0">
      <alignment horizontal="left" vertical="center" indent="1"/>
    </xf>
    <xf numFmtId="4" fontId="226" fillId="116" borderId="0" applyNumberFormat="0" applyProtection="0">
      <alignment horizontal="left" vertical="center" indent="1"/>
    </xf>
    <xf numFmtId="4" fontId="158" fillId="115" borderId="0"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5" fillId="0" borderId="0"/>
    <xf numFmtId="0" fontId="4" fillId="0" borderId="59"/>
    <xf numFmtId="0" fontId="4" fillId="0" borderId="0" applyFont="0" applyFill="0" applyBorder="0" applyAlignment="0" applyProtection="0"/>
    <xf numFmtId="0" fontId="202" fillId="0" borderId="0"/>
    <xf numFmtId="0" fontId="202" fillId="0" borderId="0"/>
    <xf numFmtId="0" fontId="202" fillId="0" borderId="0"/>
    <xf numFmtId="0" fontId="202" fillId="0" borderId="0"/>
    <xf numFmtId="0" fontId="204" fillId="0" borderId="0" applyFill="0" applyBorder="0" applyProtection="0">
      <alignment horizontal="left"/>
    </xf>
    <xf numFmtId="0" fontId="205" fillId="0" borderId="13" applyFill="0" applyBorder="0" applyProtection="0">
      <alignment horizontal="left" vertical="top"/>
    </xf>
    <xf numFmtId="0" fontId="185" fillId="0" borderId="0" applyFill="0" applyBorder="0">
      <alignment vertical="center"/>
    </xf>
    <xf numFmtId="0" fontId="206" fillId="0" borderId="0">
      <alignment vertical="center"/>
    </xf>
    <xf numFmtId="0" fontId="207" fillId="0" borderId="1" applyAlignment="0"/>
    <xf numFmtId="0" fontId="206" fillId="0" borderId="11" applyAlignment="0"/>
    <xf numFmtId="0" fontId="4" fillId="0" borderId="0"/>
    <xf numFmtId="224" fontId="233" fillId="0" borderId="0"/>
    <xf numFmtId="224" fontId="234" fillId="0" borderId="0"/>
    <xf numFmtId="0" fontId="235" fillId="0" borderId="0" applyProtection="0">
      <alignment horizontal="left"/>
    </xf>
    <xf numFmtId="0" fontId="231" fillId="46" borderId="49">
      <protection locked="0"/>
    </xf>
    <xf numFmtId="192" fontId="4" fillId="0" borderId="6">
      <protection locked="0"/>
    </xf>
    <xf numFmtId="0" fontId="56" fillId="0" borderId="0"/>
    <xf numFmtId="0" fontId="92" fillId="0" borderId="19" applyNumberFormat="0" applyFill="0" applyAlignment="0" applyProtection="0"/>
    <xf numFmtId="0" fontId="93" fillId="0" borderId="20" applyNumberFormat="0" applyFill="0" applyAlignment="0" applyProtection="0"/>
    <xf numFmtId="0" fontId="69" fillId="0" borderId="18" applyNumberFormat="0" applyFill="0" applyAlignment="0" applyProtection="0"/>
    <xf numFmtId="0" fontId="97" fillId="15" borderId="21" applyNumberFormat="0" applyAlignment="0" applyProtection="0"/>
    <xf numFmtId="0" fontId="4" fillId="0" borderId="0" applyFont="0" applyFill="0" applyBorder="0" applyAlignment="0" applyProtection="0"/>
    <xf numFmtId="0" fontId="4" fillId="0" borderId="0" applyFont="0" applyFill="0" applyBorder="0" applyAlignment="0" applyProtection="0"/>
    <xf numFmtId="0" fontId="97" fillId="15" borderId="21" applyNumberFormat="0" applyAlignment="0" applyProtection="0"/>
    <xf numFmtId="0" fontId="56" fillId="18" borderId="25" applyNumberFormat="0" applyFont="0" applyAlignment="0" applyProtection="0"/>
    <xf numFmtId="0" fontId="2" fillId="0" borderId="26" applyNumberFormat="0" applyFill="0" applyAlignment="0" applyProtection="0"/>
    <xf numFmtId="0" fontId="56" fillId="0" borderId="0"/>
    <xf numFmtId="0" fontId="4" fillId="0" borderId="0" applyFont="0" applyFill="0" applyBorder="0" applyAlignment="0" applyProtection="0"/>
    <xf numFmtId="0" fontId="4" fillId="0" borderId="0" applyFont="0" applyFill="0" applyBorder="0" applyAlignment="0" applyProtection="0"/>
    <xf numFmtId="216" fontId="137" fillId="0" borderId="0" applyFill="0" applyBorder="0" applyAlignment="0"/>
    <xf numFmtId="0" fontId="137" fillId="0" borderId="0" applyFill="0" applyBorder="0" applyAlignment="0"/>
    <xf numFmtId="0" fontId="137" fillId="0" borderId="0" applyFill="0" applyBorder="0" applyAlignment="0"/>
    <xf numFmtId="216" fontId="137" fillId="0" borderId="0" applyFill="0" applyBorder="0" applyAlignment="0"/>
    <xf numFmtId="0" fontId="137" fillId="0" borderId="0" applyFill="0" applyBorder="0" applyAlignment="0"/>
    <xf numFmtId="3" fontId="6" fillId="0" borderId="0">
      <alignment vertical="top" wrapText="1"/>
    </xf>
    <xf numFmtId="217" fontId="4" fillId="0" borderId="0" applyFill="0" applyBorder="0" applyAlignment="0" applyProtection="0">
      <alignment horizontal="center"/>
    </xf>
    <xf numFmtId="218" fontId="4" fillId="0" borderId="0" applyFont="0" applyFill="0" applyBorder="0" applyAlignment="0" applyProtection="0">
      <alignment horizontal="center"/>
    </xf>
    <xf numFmtId="182" fontId="4" fillId="0" borderId="0" applyFill="0" applyBorder="0" applyAlignment="0" applyProtection="0"/>
    <xf numFmtId="216" fontId="137" fillId="0" borderId="0" applyFont="0" applyFill="0" applyBorder="0" applyAlignment="0" applyProtection="0"/>
    <xf numFmtId="0" fontId="4" fillId="0" borderId="0" applyFont="0" applyFill="0" applyBorder="0" applyAlignment="0" applyProtection="0"/>
    <xf numFmtId="219" fontId="4" fillId="0" borderId="0" applyFill="0" applyBorder="0" applyAlignment="0" applyProtection="0">
      <alignment horizontal="center"/>
    </xf>
    <xf numFmtId="14" fontId="158" fillId="0" borderId="0" applyFill="0" applyBorder="0" applyAlignment="0"/>
    <xf numFmtId="0" fontId="4" fillId="0" borderId="0" applyFont="0" applyFill="0" applyBorder="0" applyAlignment="0" applyProtection="0"/>
    <xf numFmtId="183" fontId="4" fillId="0" borderId="0" applyFont="0" applyFill="0" applyBorder="0" applyAlignment="0"/>
    <xf numFmtId="216" fontId="137" fillId="0" borderId="0" applyFill="0" applyBorder="0" applyAlignment="0"/>
    <xf numFmtId="216" fontId="137" fillId="0" borderId="0" applyFill="0" applyBorder="0" applyAlignment="0"/>
    <xf numFmtId="0" fontId="137" fillId="0" borderId="0" applyFill="0" applyBorder="0" applyAlignment="0"/>
    <xf numFmtId="221" fontId="4" fillId="0" borderId="0" applyFont="0" applyFill="0" applyBorder="0" applyAlignment="0" applyProtection="0"/>
    <xf numFmtId="0" fontId="4" fillId="0" borderId="0" applyFont="0" applyFill="0" applyBorder="0" applyAlignment="0" applyProtection="0"/>
    <xf numFmtId="165" fontId="4" fillId="0" borderId="0">
      <protection locked="0"/>
    </xf>
    <xf numFmtId="222" fontId="4" fillId="114" borderId="5" applyNumberFormat="0" applyFont="0" applyBorder="0" applyAlignment="0" applyProtection="0">
      <alignment horizontal="center"/>
    </xf>
    <xf numFmtId="0" fontId="4" fillId="75" borderId="5" applyFont="0">
      <alignment horizontal="center"/>
    </xf>
    <xf numFmtId="38" fontId="6" fillId="6" borderId="0" applyNumberFormat="0" applyBorder="0" applyAlignment="0" applyProtection="0"/>
    <xf numFmtId="0" fontId="66" fillId="0" borderId="38" applyNumberFormat="0" applyAlignment="0" applyProtection="0">
      <alignment horizontal="left" vertical="center"/>
    </xf>
    <xf numFmtId="0" fontId="66" fillId="0" borderId="4">
      <alignment horizontal="left" vertical="center"/>
    </xf>
    <xf numFmtId="192" fontId="4" fillId="0" borderId="0">
      <protection locked="0"/>
    </xf>
    <xf numFmtId="192" fontId="4" fillId="0" borderId="0">
      <protection locked="0"/>
    </xf>
    <xf numFmtId="0" fontId="4" fillId="0" borderId="0" applyFill="0"/>
    <xf numFmtId="10" fontId="6" fillId="66" borderId="2" applyNumberFormat="0" applyBorder="0" applyAlignment="0" applyProtection="0"/>
    <xf numFmtId="216" fontId="137" fillId="0" borderId="0" applyFill="0" applyBorder="0" applyAlignment="0"/>
    <xf numFmtId="216" fontId="137" fillId="0" borderId="0" applyFill="0" applyBorder="0" applyAlignment="0"/>
    <xf numFmtId="0" fontId="137" fillId="0" borderId="0" applyFill="0" applyBorder="0" applyAlignment="0"/>
    <xf numFmtId="203" fontId="158" fillId="81" borderId="0">
      <alignment horizontal="right"/>
    </xf>
    <xf numFmtId="10" fontId="4" fillId="0" borderId="0" applyFont="0" applyFill="0" applyBorder="0" applyAlignment="0" applyProtection="0"/>
    <xf numFmtId="0" fontId="97" fillId="15" borderId="21" applyNumberFormat="0" applyAlignment="0" applyProtection="0"/>
    <xf numFmtId="0" fontId="97" fillId="15" borderId="21" applyNumberFormat="0" applyAlignment="0" applyProtection="0"/>
    <xf numFmtId="0" fontId="97" fillId="15" borderId="21"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0" borderId="59"/>
    <xf numFmtId="0" fontId="4" fillId="0" borderId="0" applyFont="0" applyFill="0" applyBorder="0" applyAlignment="0" applyProtection="0"/>
    <xf numFmtId="0" fontId="97" fillId="15" borderId="21" applyNumberFormat="0" applyAlignment="0" applyProtection="0"/>
    <xf numFmtId="0" fontId="97" fillId="15" borderId="21" applyNumberFormat="0" applyAlignment="0" applyProtection="0"/>
    <xf numFmtId="37" fontId="6" fillId="48" borderId="0" applyNumberFormat="0" applyBorder="0" applyAlignment="0" applyProtection="0"/>
    <xf numFmtId="0" fontId="56" fillId="0" borderId="0"/>
    <xf numFmtId="0" fontId="4" fillId="0" borderId="0" applyFont="0" applyFill="0" applyBorder="0" applyAlignment="0" applyProtection="0"/>
    <xf numFmtId="0" fontId="4" fillId="0" borderId="0" applyFont="0" applyFill="0" applyBorder="0" applyAlignment="0" applyProtection="0"/>
    <xf numFmtId="0" fontId="4" fillId="0" borderId="0" applyFont="0" applyFill="0" applyBorder="0" applyAlignment="0" applyProtection="0"/>
    <xf numFmtId="0" fontId="4" fillId="0" borderId="0" applyFont="0" applyFill="0" applyBorder="0" applyAlignment="0" applyProtection="0"/>
    <xf numFmtId="0" fontId="97" fillId="15" borderId="21" applyNumberFormat="0" applyAlignment="0" applyProtection="0"/>
    <xf numFmtId="0" fontId="97" fillId="15" borderId="21" applyNumberFormat="0" applyAlignment="0" applyProtection="0"/>
    <xf numFmtId="0" fontId="97" fillId="15" borderId="21" applyNumberFormat="0" applyAlignment="0" applyProtection="0"/>
    <xf numFmtId="0" fontId="97" fillId="15" borderId="21" applyNumberFormat="0" applyAlignment="0" applyProtection="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82" fillId="0" borderId="0"/>
    <xf numFmtId="0" fontId="219" fillId="0" borderId="19" applyNumberFormat="0" applyFill="0" applyAlignment="0" applyProtection="0"/>
    <xf numFmtId="0" fontId="220" fillId="0" borderId="20" applyNumberFormat="0" applyFill="0" applyAlignment="0" applyProtection="0"/>
    <xf numFmtId="0" fontId="119" fillId="0" borderId="18" applyNumberFormat="0" applyFill="0" applyAlignment="0" applyProtection="0"/>
    <xf numFmtId="0" fontId="218" fillId="12" borderId="0" applyNumberFormat="0" applyBorder="0" applyAlignment="0" applyProtection="0"/>
    <xf numFmtId="0" fontId="214" fillId="13" borderId="0" applyNumberFormat="0" applyBorder="0" applyAlignment="0" applyProtection="0"/>
    <xf numFmtId="0" fontId="82" fillId="18" borderId="25" applyNumberFormat="0" applyFont="0" applyAlignment="0" applyProtection="0"/>
    <xf numFmtId="0" fontId="68" fillId="0" borderId="26" applyNumberFormat="0" applyFill="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121" fillId="14"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56"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56"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56"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56"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56"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56"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56"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56"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56"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56"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56"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56" fillId="40" borderId="0" applyNumberFormat="0" applyBorder="0" applyAlignment="0" applyProtection="0"/>
    <xf numFmtId="0" fontId="82" fillId="40" borderId="0" applyNumberFormat="0" applyBorder="0" applyAlignment="0" applyProtection="0"/>
    <xf numFmtId="0" fontId="57" fillId="21" borderId="0" applyNumberFormat="0" applyBorder="0" applyAlignment="0" applyProtection="0"/>
    <xf numFmtId="0" fontId="57" fillId="25" borderId="0" applyNumberFormat="0" applyBorder="0" applyAlignment="0" applyProtection="0"/>
    <xf numFmtId="0" fontId="57" fillId="29" borderId="0" applyNumberFormat="0" applyBorder="0" applyAlignment="0" applyProtection="0"/>
    <xf numFmtId="0" fontId="57" fillId="33" borderId="0" applyNumberFormat="0" applyBorder="0" applyAlignment="0" applyProtection="0"/>
    <xf numFmtId="0" fontId="57" fillId="37" borderId="0" applyNumberFormat="0" applyBorder="0" applyAlignment="0" applyProtection="0"/>
    <xf numFmtId="0" fontId="57" fillId="41" borderId="0" applyNumberFormat="0" applyBorder="0" applyAlignment="0" applyProtection="0"/>
    <xf numFmtId="0" fontId="57" fillId="7" borderId="0" applyNumberFormat="0" applyBorder="0" applyAlignment="0" applyProtection="0"/>
    <xf numFmtId="0" fontId="57" fillId="22" borderId="0" applyNumberFormat="0" applyBorder="0" applyAlignment="0" applyProtection="0"/>
    <xf numFmtId="0" fontId="57" fillId="26" borderId="0" applyNumberFormat="0" applyBorder="0" applyAlignment="0" applyProtection="0"/>
    <xf numFmtId="0" fontId="57" fillId="30" borderId="0" applyNumberFormat="0" applyBorder="0" applyAlignment="0" applyProtection="0"/>
    <xf numFmtId="0" fontId="57" fillId="34" borderId="0" applyNumberFormat="0" applyBorder="0" applyAlignment="0" applyProtection="0"/>
    <xf numFmtId="0" fontId="57" fillId="38" borderId="0" applyNumberFormat="0" applyBorder="0" applyAlignment="0" applyProtection="0"/>
    <xf numFmtId="0" fontId="140" fillId="13" borderId="0" applyNumberFormat="0" applyBorder="0" applyAlignment="0" applyProtection="0"/>
    <xf numFmtId="0" fontId="214" fillId="13" borderId="0" applyNumberFormat="0" applyBorder="0" applyAlignment="0" applyProtection="0"/>
    <xf numFmtId="0" fontId="95" fillId="13" borderId="0" applyNumberFormat="0" applyBorder="0" applyAlignment="0" applyProtection="0"/>
    <xf numFmtId="0" fontId="99" fillId="16" borderId="21" applyNumberFormat="0" applyAlignment="0" applyProtection="0"/>
    <xf numFmtId="0" fontId="70" fillId="17" borderId="24" applyNumberFormat="0" applyAlignment="0" applyProtection="0"/>
    <xf numFmtId="0" fontId="101" fillId="0" borderId="0" applyNumberFormat="0" applyFill="0" applyBorder="0" applyAlignment="0" applyProtection="0"/>
    <xf numFmtId="176" fontId="135" fillId="56" borderId="0" applyNumberFormat="0" applyBorder="0" applyAlignment="0" applyProtection="0"/>
    <xf numFmtId="0" fontId="218" fillId="12" borderId="0" applyNumberFormat="0" applyBorder="0" applyAlignment="0" applyProtection="0"/>
    <xf numFmtId="0" fontId="94" fillId="12" borderId="0" applyNumberFormat="0" applyBorder="0" applyAlignment="0" applyProtection="0"/>
    <xf numFmtId="0" fontId="92" fillId="0" borderId="19" applyNumberFormat="0" applyFill="0" applyAlignment="0" applyProtection="0"/>
    <xf numFmtId="0" fontId="93" fillId="0" borderId="20" applyNumberFormat="0" applyFill="0" applyAlignment="0" applyProtection="0"/>
    <xf numFmtId="0" fontId="69" fillId="0" borderId="18" applyNumberFormat="0" applyFill="0" applyAlignment="0" applyProtection="0"/>
    <xf numFmtId="0" fontId="69" fillId="0" borderId="0" applyNumberFormat="0" applyFill="0" applyBorder="0" applyAlignment="0" applyProtection="0"/>
    <xf numFmtId="176" fontId="170" fillId="0" borderId="0" applyNumberFormat="0" applyFill="0" applyBorder="0" applyAlignment="0" applyProtection="0">
      <alignment vertical="top"/>
      <protection locked="0"/>
    </xf>
    <xf numFmtId="215" fontId="236" fillId="0" borderId="0" applyNumberFormat="0" applyFill="0" applyBorder="0" applyAlignment="0" applyProtection="0">
      <alignment vertical="top"/>
      <protection locked="0"/>
    </xf>
    <xf numFmtId="176" fontId="172" fillId="62" borderId="48" applyNumberFormat="0" applyAlignment="0" applyProtection="0"/>
    <xf numFmtId="0" fontId="221" fillId="15" borderId="21" applyNumberFormat="0" applyAlignment="0" applyProtection="0"/>
    <xf numFmtId="0" fontId="100" fillId="0" borderId="23" applyNumberFormat="0" applyFill="0" applyAlignment="0" applyProtection="0"/>
    <xf numFmtId="176" fontId="181" fillId="62" borderId="0" applyNumberFormat="0" applyBorder="0" applyAlignment="0" applyProtection="0"/>
    <xf numFmtId="0" fontId="121" fillId="14"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175" fontId="6" fillId="4" borderId="0"/>
    <xf numFmtId="0" fontId="4"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201" fontId="6" fillId="0" borderId="0" applyFont="0" applyFill="0" applyBorder="0" applyAlignment="0" applyProtection="0"/>
    <xf numFmtId="0" fontId="82" fillId="0" borderId="0"/>
    <xf numFmtId="176" fontId="4" fillId="0" borderId="0"/>
    <xf numFmtId="0" fontId="82" fillId="0" borderId="0"/>
    <xf numFmtId="175" fontId="6" fillId="0" borderId="0"/>
    <xf numFmtId="0" fontId="82" fillId="0" borderId="0"/>
    <xf numFmtId="0" fontId="6"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98" fillId="16" borderId="22" applyNumberFormat="0" applyAlignment="0" applyProtection="0"/>
    <xf numFmtId="9" fontId="6" fillId="0" borderId="0" applyFont="0" applyFill="0" applyBorder="0" applyAlignment="0" applyProtection="0"/>
    <xf numFmtId="0" fontId="2" fillId="0" borderId="26" applyNumberFormat="0" applyFill="0" applyAlignment="0" applyProtection="0"/>
    <xf numFmtId="0" fontId="39" fillId="0" borderId="0" applyNumberFormat="0" applyFill="0" applyBorder="0" applyAlignment="0" applyProtection="0"/>
    <xf numFmtId="0" fontId="82" fillId="0" borderId="0"/>
    <xf numFmtId="0" fontId="82" fillId="0" borderId="0"/>
    <xf numFmtId="0" fontId="221" fillId="15" borderId="21" applyNumberFormat="0" applyAlignment="0" applyProtection="0"/>
    <xf numFmtId="0" fontId="221" fillId="15" borderId="21" applyNumberFormat="0" applyAlignment="0" applyProtection="0"/>
    <xf numFmtId="0" fontId="82" fillId="0" borderId="0"/>
    <xf numFmtId="0" fontId="82" fillId="0" borderId="0"/>
    <xf numFmtId="0" fontId="221" fillId="15" borderId="21" applyNumberFormat="0" applyAlignment="0" applyProtection="0"/>
    <xf numFmtId="0" fontId="82" fillId="18" borderId="25" applyNumberFormat="0" applyFont="0" applyAlignment="0" applyProtection="0"/>
    <xf numFmtId="0" fontId="221" fillId="15" borderId="21" applyNumberForma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7"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221" fillId="15" borderId="21" applyNumberFormat="0" applyAlignment="0" applyProtection="0"/>
    <xf numFmtId="0" fontId="61" fillId="26" borderId="0" applyNumberFormat="0" applyBorder="0" applyAlignment="0" applyProtection="0"/>
    <xf numFmtId="0" fontId="61" fillId="26"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82" fillId="0" borderId="0"/>
    <xf numFmtId="0" fontId="82" fillId="0" borderId="0"/>
    <xf numFmtId="0" fontId="61" fillId="34" borderId="0" applyNumberFormat="0" applyBorder="0" applyAlignment="0" applyProtection="0"/>
    <xf numFmtId="0" fontId="82" fillId="0" borderId="0"/>
    <xf numFmtId="0" fontId="61" fillId="22"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34" borderId="0" applyNumberFormat="0" applyBorder="0" applyAlignment="0" applyProtection="0"/>
    <xf numFmtId="0" fontId="221" fillId="15" borderId="21" applyNumberFormat="0" applyAlignment="0" applyProtection="0"/>
    <xf numFmtId="0" fontId="61" fillId="38" borderId="0" applyNumberFormat="0" applyBorder="0" applyAlignment="0" applyProtection="0"/>
    <xf numFmtId="0" fontId="221" fillId="15" borderId="21" applyNumberFormat="0" applyAlignment="0" applyProtection="0"/>
    <xf numFmtId="0" fontId="82" fillId="0" borderId="0"/>
    <xf numFmtId="0" fontId="61" fillId="7" borderId="0" applyNumberFormat="0" applyBorder="0" applyAlignment="0" applyProtection="0"/>
    <xf numFmtId="0" fontId="61" fillId="26"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221" fillId="15" borderId="21" applyNumberFormat="0" applyAlignment="0" applyProtection="0"/>
    <xf numFmtId="0" fontId="61" fillId="30"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82" fillId="0" borderId="0"/>
    <xf numFmtId="0" fontId="61" fillId="38"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221" fillId="15" borderId="21" applyNumberFormat="0" applyAlignment="0" applyProtection="0"/>
    <xf numFmtId="0" fontId="61" fillId="7"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82" fillId="0" borderId="0"/>
    <xf numFmtId="0" fontId="61" fillId="38" borderId="0" applyNumberFormat="0" applyBorder="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221" fillId="15" borderId="21" applyNumberFormat="0" applyAlignment="0" applyProtection="0"/>
    <xf numFmtId="0" fontId="82" fillId="18" borderId="25" applyNumberFormat="0" applyFont="0" applyAlignment="0" applyProtection="0"/>
    <xf numFmtId="0" fontId="82" fillId="0" borderId="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7"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61" fillId="26" borderId="0" applyNumberFormat="0" applyBorder="0" applyAlignment="0" applyProtection="0"/>
    <xf numFmtId="0" fontId="61" fillId="26" borderId="0" applyNumberFormat="0" applyBorder="0" applyAlignment="0" applyProtection="0"/>
    <xf numFmtId="0" fontId="61" fillId="38" borderId="0" applyNumberFormat="0" applyBorder="0" applyAlignment="0" applyProtection="0"/>
    <xf numFmtId="0" fontId="221" fillId="15" borderId="21" applyNumberFormat="0" applyAlignment="0" applyProtection="0"/>
    <xf numFmtId="0" fontId="61" fillId="34" borderId="0" applyNumberFormat="0" applyBorder="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26"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221" fillId="15" borderId="21" applyNumberFormat="0" applyAlignment="0" applyProtection="0"/>
    <xf numFmtId="0" fontId="82" fillId="0" borderId="0"/>
    <xf numFmtId="0" fontId="56" fillId="0" borderId="0"/>
    <xf numFmtId="0" fontId="92" fillId="0" borderId="19" applyNumberFormat="0" applyFill="0" applyAlignment="0" applyProtection="0"/>
    <xf numFmtId="0" fontId="93" fillId="0" borderId="20" applyNumberFormat="0" applyFill="0" applyAlignment="0" applyProtection="0"/>
    <xf numFmtId="0" fontId="69" fillId="0" borderId="18" applyNumberFormat="0" applyFill="0" applyAlignment="0" applyProtection="0"/>
    <xf numFmtId="0" fontId="69" fillId="0" borderId="0" applyNumberFormat="0" applyFill="0" applyBorder="0" applyAlignment="0" applyProtection="0"/>
    <xf numFmtId="0" fontId="94" fillId="12" borderId="0" applyNumberFormat="0" applyBorder="0" applyAlignment="0" applyProtection="0"/>
    <xf numFmtId="0" fontId="95" fillId="13" borderId="0" applyNumberFormat="0" applyBorder="0" applyAlignment="0" applyProtection="0"/>
    <xf numFmtId="0" fontId="121" fillId="14" borderId="0" applyNumberFormat="0" applyBorder="0" applyAlignment="0" applyProtection="0"/>
    <xf numFmtId="0" fontId="97" fillId="15" borderId="21" applyNumberFormat="0" applyAlignment="0" applyProtection="0"/>
    <xf numFmtId="0" fontId="98" fillId="16" borderId="22" applyNumberFormat="0" applyAlignment="0" applyProtection="0"/>
    <xf numFmtId="0" fontId="99" fillId="16" borderId="21" applyNumberFormat="0" applyAlignment="0" applyProtection="0"/>
    <xf numFmtId="0" fontId="100" fillId="0" borderId="23" applyNumberFormat="0" applyFill="0" applyAlignment="0" applyProtection="0"/>
    <xf numFmtId="0" fontId="70" fillId="17" borderId="24" applyNumberFormat="0" applyAlignment="0" applyProtection="0"/>
    <xf numFmtId="0" fontId="39" fillId="0" borderId="0" applyNumberFormat="0" applyFill="0" applyBorder="0" applyAlignment="0" applyProtection="0"/>
    <xf numFmtId="0" fontId="56" fillId="18" borderId="25" applyNumberFormat="0" applyFont="0" applyAlignment="0" applyProtection="0"/>
    <xf numFmtId="0" fontId="101" fillId="0" borderId="0" applyNumberFormat="0" applyFill="0" applyBorder="0" applyAlignment="0" applyProtection="0"/>
    <xf numFmtId="0" fontId="2" fillId="0" borderId="26" applyNumberFormat="0" applyFill="0" applyAlignment="0" applyProtection="0"/>
    <xf numFmtId="0" fontId="57" fillId="7" borderId="0" applyNumberFormat="0" applyBorder="0" applyAlignment="0" applyProtection="0"/>
    <xf numFmtId="0" fontId="56" fillId="19" borderId="0" applyNumberFormat="0" applyBorder="0" applyAlignment="0" applyProtection="0"/>
    <xf numFmtId="0" fontId="56" fillId="20" borderId="0" applyNumberFormat="0" applyBorder="0" applyAlignment="0" applyProtection="0"/>
    <xf numFmtId="0" fontId="57" fillId="21" borderId="0" applyNumberFormat="0" applyBorder="0" applyAlignment="0" applyProtection="0"/>
    <xf numFmtId="0" fontId="57" fillId="22" borderId="0" applyNumberFormat="0" applyBorder="0" applyAlignment="0" applyProtection="0"/>
    <xf numFmtId="0" fontId="56" fillId="23" borderId="0" applyNumberFormat="0" applyBorder="0" applyAlignment="0" applyProtection="0"/>
    <xf numFmtId="0" fontId="56" fillId="24" borderId="0" applyNumberFormat="0" applyBorder="0" applyAlignment="0" applyProtection="0"/>
    <xf numFmtId="0" fontId="57" fillId="25" borderId="0" applyNumberFormat="0" applyBorder="0" applyAlignment="0" applyProtection="0"/>
    <xf numFmtId="0" fontId="57" fillId="26" borderId="0" applyNumberFormat="0" applyBorder="0" applyAlignment="0" applyProtection="0"/>
    <xf numFmtId="0" fontId="56" fillId="27" borderId="0" applyNumberFormat="0" applyBorder="0" applyAlignment="0" applyProtection="0"/>
    <xf numFmtId="0" fontId="56" fillId="28" borderId="0" applyNumberFormat="0" applyBorder="0" applyAlignment="0" applyProtection="0"/>
    <xf numFmtId="0" fontId="57" fillId="29" borderId="0" applyNumberFormat="0" applyBorder="0" applyAlignment="0" applyProtection="0"/>
    <xf numFmtId="0" fontId="57" fillId="30"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7" fillId="33" borderId="0" applyNumberFormat="0" applyBorder="0" applyAlignment="0" applyProtection="0"/>
    <xf numFmtId="0" fontId="57" fillId="34"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7" fillId="37" borderId="0" applyNumberFormat="0" applyBorder="0" applyAlignment="0" applyProtection="0"/>
    <xf numFmtId="0" fontId="57" fillId="38" borderId="0" applyNumberFormat="0" applyBorder="0" applyAlignment="0" applyProtection="0"/>
    <xf numFmtId="0" fontId="56" fillId="39" borderId="0" applyNumberFormat="0" applyBorder="0" applyAlignment="0" applyProtection="0"/>
    <xf numFmtId="0" fontId="56" fillId="40" borderId="0" applyNumberFormat="0" applyBorder="0" applyAlignment="0" applyProtection="0"/>
    <xf numFmtId="0" fontId="57" fillId="41" borderId="0" applyNumberFormat="0" applyBorder="0" applyAlignment="0" applyProtection="0"/>
    <xf numFmtId="9" fontId="56" fillId="0" borderId="0" applyFont="0" applyFill="0" applyBorder="0" applyAlignment="0" applyProtection="0"/>
    <xf numFmtId="0" fontId="61" fillId="38" borderId="0" applyNumberFormat="0" applyBorder="0" applyAlignment="0" applyProtection="0"/>
    <xf numFmtId="0" fontId="221" fillId="15" borderId="21" applyNumberFormat="0" applyAlignment="0" applyProtection="0"/>
    <xf numFmtId="0" fontId="61" fillId="38" borderId="0" applyNumberFormat="0" applyBorder="0" applyAlignment="0" applyProtection="0"/>
    <xf numFmtId="0" fontId="61" fillId="26" borderId="0" applyNumberFormat="0" applyBorder="0" applyAlignment="0" applyProtection="0"/>
    <xf numFmtId="0" fontId="82" fillId="0" borderId="0"/>
    <xf numFmtId="0" fontId="82" fillId="0" borderId="0"/>
    <xf numFmtId="0" fontId="61" fillId="34" borderId="0" applyNumberFormat="0" applyBorder="0" applyAlignment="0" applyProtection="0"/>
    <xf numFmtId="0" fontId="61" fillId="34" borderId="0" applyNumberFormat="0" applyBorder="0" applyAlignment="0" applyProtection="0"/>
    <xf numFmtId="0" fontId="82" fillId="0" borderId="0"/>
    <xf numFmtId="0" fontId="82" fillId="0" borderId="0"/>
    <xf numFmtId="0" fontId="61" fillId="22" borderId="0" applyNumberFormat="0" applyBorder="0" applyAlignment="0" applyProtection="0"/>
    <xf numFmtId="0" fontId="221" fillId="15" borderId="21" applyNumberFormat="0" applyAlignment="0" applyProtection="0"/>
    <xf numFmtId="0" fontId="82" fillId="0" borderId="0"/>
    <xf numFmtId="0" fontId="61" fillId="7" borderId="0" applyNumberFormat="0" applyBorder="0" applyAlignment="0" applyProtection="0"/>
    <xf numFmtId="0" fontId="61" fillId="26" borderId="0" applyNumberFormat="0" applyBorder="0" applyAlignment="0" applyProtection="0"/>
    <xf numFmtId="0" fontId="61" fillId="34" borderId="0" applyNumberFormat="0" applyBorder="0" applyAlignment="0" applyProtection="0"/>
    <xf numFmtId="0" fontId="221" fillId="15" borderId="21" applyNumberFormat="0" applyAlignment="0" applyProtection="0"/>
    <xf numFmtId="0" fontId="61" fillId="22"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82" fillId="0" borderId="0"/>
    <xf numFmtId="0" fontId="61" fillId="38"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221" fillId="15" borderId="21" applyNumberFormat="0" applyAlignment="0" applyProtection="0"/>
    <xf numFmtId="0" fontId="61" fillId="34" borderId="0" applyNumberFormat="0" applyBorder="0" applyAlignment="0" applyProtection="0"/>
    <xf numFmtId="0" fontId="82" fillId="0" borderId="0"/>
    <xf numFmtId="0" fontId="61" fillId="34" borderId="0" applyNumberFormat="0" applyBorder="0" applyAlignment="0" applyProtection="0"/>
    <xf numFmtId="0" fontId="221" fillId="15" borderId="21" applyNumberFormat="0" applyAlignment="0" applyProtection="0"/>
    <xf numFmtId="0" fontId="61" fillId="30"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22" borderId="0" applyNumberFormat="0" applyBorder="0" applyAlignment="0" applyProtection="0"/>
    <xf numFmtId="0" fontId="221" fillId="15" borderId="21" applyNumberFormat="0" applyAlignment="0" applyProtection="0"/>
    <xf numFmtId="0" fontId="61" fillId="38"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61" fillId="7" borderId="0" applyNumberFormat="0" applyBorder="0" applyAlignment="0" applyProtection="0"/>
    <xf numFmtId="0" fontId="221" fillId="15" borderId="21" applyNumberFormat="0" applyAlignment="0" applyProtection="0"/>
    <xf numFmtId="0" fontId="61" fillId="7" borderId="0" applyNumberFormat="0" applyBorder="0" applyAlignment="0" applyProtection="0"/>
    <xf numFmtId="0" fontId="82" fillId="0" borderId="0"/>
    <xf numFmtId="0" fontId="82" fillId="0" borderId="0"/>
    <xf numFmtId="0" fontId="221" fillId="15" borderId="21" applyNumberFormat="0" applyAlignment="0" applyProtection="0"/>
    <xf numFmtId="0" fontId="61" fillId="7" borderId="0" applyNumberFormat="0" applyBorder="0" applyAlignment="0" applyProtection="0"/>
    <xf numFmtId="0" fontId="221" fillId="15" borderId="21" applyNumberFormat="0" applyAlignment="0" applyProtection="0"/>
    <xf numFmtId="0" fontId="61" fillId="26"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0" fontId="61" fillId="22" borderId="0" applyNumberFormat="0" applyBorder="0" applyAlignment="0" applyProtection="0"/>
    <xf numFmtId="0" fontId="61" fillId="30" borderId="0" applyNumberFormat="0" applyBorder="0" applyAlignment="0" applyProtection="0"/>
    <xf numFmtId="0" fontId="221" fillId="15" borderId="21" applyNumberFormat="0" applyAlignment="0" applyProtection="0"/>
    <xf numFmtId="0" fontId="61" fillId="30" borderId="0" applyNumberFormat="0" applyBorder="0" applyAlignment="0" applyProtection="0"/>
    <xf numFmtId="0" fontId="61" fillId="34" borderId="0" applyNumberFormat="0" applyBorder="0" applyAlignment="0" applyProtection="0"/>
    <xf numFmtId="0" fontId="61" fillId="26"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82" fillId="0" borderId="0"/>
    <xf numFmtId="0" fontId="61" fillId="34"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61" fillId="34"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221" fillId="15" borderId="21" applyNumberFormat="0" applyAlignment="0" applyProtection="0"/>
    <xf numFmtId="0" fontId="221" fillId="15" borderId="21" applyNumberFormat="0" applyAlignment="0" applyProtection="0"/>
    <xf numFmtId="0" fontId="61" fillId="34" borderId="0" applyNumberFormat="0" applyBorder="0" applyAlignment="0" applyProtection="0"/>
    <xf numFmtId="0" fontId="82" fillId="0" borderId="0"/>
    <xf numFmtId="43" fontId="56" fillId="0" borderId="0" applyFont="0" applyFill="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61" fillId="34" borderId="0" applyNumberFormat="0" applyBorder="0" applyAlignment="0" applyProtection="0"/>
    <xf numFmtId="0" fontId="221" fillId="15" borderId="21" applyNumberFormat="0" applyAlignment="0" applyProtection="0"/>
    <xf numFmtId="0" fontId="221" fillId="15" borderId="21" applyNumberFormat="0" applyAlignment="0" applyProtection="0"/>
    <xf numFmtId="0" fontId="61" fillId="7" borderId="0" applyNumberFormat="0" applyBorder="0" applyAlignment="0" applyProtection="0"/>
    <xf numFmtId="0" fontId="221" fillId="15" borderId="21" applyNumberFormat="0" applyAlignment="0" applyProtection="0"/>
    <xf numFmtId="0" fontId="61" fillId="26" borderId="0" applyNumberFormat="0" applyBorder="0" applyAlignment="0" applyProtection="0"/>
    <xf numFmtId="0" fontId="61" fillId="34"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82" fillId="0" borderId="0"/>
    <xf numFmtId="0" fontId="61" fillId="7"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61" fillId="7"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82" fillId="0" borderId="0"/>
    <xf numFmtId="0" fontId="82" fillId="0" borderId="0"/>
    <xf numFmtId="0" fontId="82" fillId="0" borderId="0"/>
    <xf numFmtId="0" fontId="61" fillId="26"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7"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0"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61" fillId="34" borderId="0" applyNumberFormat="0" applyBorder="0" applyAlignment="0" applyProtection="0"/>
    <xf numFmtId="0" fontId="61" fillId="22" borderId="0" applyNumberFormat="0" applyBorder="0" applyAlignment="0" applyProtection="0"/>
    <xf numFmtId="0" fontId="82" fillId="0" borderId="0"/>
    <xf numFmtId="0" fontId="61" fillId="7"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61" fillId="26"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61" fillId="26" borderId="0" applyNumberFormat="0" applyBorder="0" applyAlignment="0" applyProtection="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61" fillId="34" borderId="0" applyNumberFormat="0" applyBorder="0" applyAlignment="0" applyProtection="0"/>
    <xf numFmtId="0" fontId="61" fillId="34" borderId="0" applyNumberFormat="0" applyBorder="0" applyAlignment="0" applyProtection="0"/>
    <xf numFmtId="0" fontId="82" fillId="0" borderId="0"/>
    <xf numFmtId="0" fontId="61" fillId="26" borderId="0" applyNumberFormat="0" applyBorder="0" applyAlignment="0" applyProtection="0"/>
    <xf numFmtId="0" fontId="61" fillId="22"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221" fillId="15" borderId="21" applyNumberForma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61" fillId="22" borderId="0" applyNumberFormat="0" applyBorder="0" applyAlignment="0" applyProtection="0"/>
    <xf numFmtId="0" fontId="82" fillId="0" borderId="0"/>
    <xf numFmtId="0" fontId="61" fillId="26"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82" fillId="0" borderId="0"/>
    <xf numFmtId="0" fontId="61" fillId="34" borderId="0" applyNumberFormat="0" applyBorder="0" applyAlignment="0" applyProtection="0"/>
    <xf numFmtId="0" fontId="82" fillId="0" borderId="0"/>
    <xf numFmtId="0" fontId="82" fillId="0" borderId="0"/>
    <xf numFmtId="0" fontId="61" fillId="30" borderId="0" applyNumberFormat="0" applyBorder="0" applyAlignment="0" applyProtection="0"/>
    <xf numFmtId="0" fontId="61" fillId="30" borderId="0" applyNumberFormat="0" applyBorder="0" applyAlignment="0" applyProtection="0"/>
    <xf numFmtId="0" fontId="61" fillId="26" borderId="0" applyNumberFormat="0" applyBorder="0" applyAlignment="0" applyProtection="0"/>
    <xf numFmtId="0" fontId="82" fillId="0" borderId="0"/>
    <xf numFmtId="0" fontId="82" fillId="0" borderId="0"/>
    <xf numFmtId="0" fontId="82" fillId="0" borderId="0"/>
    <xf numFmtId="0" fontId="61" fillId="26" borderId="0" applyNumberFormat="0" applyBorder="0" applyAlignment="0" applyProtection="0"/>
    <xf numFmtId="0" fontId="221" fillId="15" borderId="21" applyNumberFormat="0" applyAlignment="0" applyProtection="0"/>
    <xf numFmtId="0" fontId="221" fillId="15" borderId="21" applyNumberFormat="0" applyAlignment="0" applyProtection="0"/>
    <xf numFmtId="0" fontId="82" fillId="0" borderId="0"/>
    <xf numFmtId="0" fontId="61" fillId="30"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221" fillId="15" borderId="21" applyNumberFormat="0" applyAlignment="0" applyProtection="0"/>
    <xf numFmtId="0" fontId="82" fillId="0" borderId="0"/>
    <xf numFmtId="0" fontId="61" fillId="34"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221" fillId="15" borderId="21" applyNumberFormat="0" applyAlignment="0" applyProtection="0"/>
    <xf numFmtId="0" fontId="82" fillId="0" borderId="0"/>
    <xf numFmtId="0" fontId="221" fillId="15" borderId="21" applyNumberFormat="0" applyAlignment="0" applyProtection="0"/>
    <xf numFmtId="0" fontId="61" fillId="30" borderId="0" applyNumberFormat="0" applyBorder="0" applyAlignment="0" applyProtection="0"/>
    <xf numFmtId="0" fontId="82" fillId="0" borderId="0"/>
    <xf numFmtId="0" fontId="61" fillId="34" borderId="0" applyNumberFormat="0" applyBorder="0" applyAlignment="0" applyProtection="0"/>
    <xf numFmtId="0" fontId="61" fillId="22" borderId="0" applyNumberFormat="0" applyBorder="0" applyAlignment="0" applyProtection="0"/>
    <xf numFmtId="0" fontId="82" fillId="0" borderId="0"/>
    <xf numFmtId="0" fontId="82" fillId="0" borderId="0"/>
    <xf numFmtId="0" fontId="61" fillId="7"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61" fillId="7"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221" fillId="15" borderId="21" applyNumberFormat="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0" borderId="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61" fillId="38" borderId="0" applyNumberFormat="0" applyBorder="0" applyAlignment="0" applyProtection="0"/>
    <xf numFmtId="0" fontId="61" fillId="34" borderId="0" applyNumberFormat="0" applyBorder="0" applyAlignment="0" applyProtection="0"/>
    <xf numFmtId="0" fontId="61" fillId="34" borderId="0" applyNumberFormat="0" applyBorder="0" applyAlignment="0" applyProtection="0"/>
    <xf numFmtId="0" fontId="61" fillId="3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61" fillId="26"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61" fillId="34"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61" fillId="38" borderId="0" applyNumberFormat="0" applyBorder="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221" fillId="15" borderId="21" applyNumberFormat="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61" fillId="26" borderId="0" applyNumberFormat="0" applyBorder="0" applyAlignment="0" applyProtection="0"/>
    <xf numFmtId="0" fontId="61" fillId="34" borderId="0" applyNumberFormat="0" applyBorder="0" applyAlignment="0" applyProtection="0"/>
    <xf numFmtId="0" fontId="221" fillId="15" borderId="21" applyNumberFormat="0" applyAlignment="0" applyProtection="0"/>
    <xf numFmtId="0" fontId="61" fillId="22" borderId="0" applyNumberFormat="0" applyBorder="0" applyAlignment="0" applyProtection="0"/>
    <xf numFmtId="0" fontId="82" fillId="0" borderId="0"/>
    <xf numFmtId="0" fontId="82" fillId="0" borderId="0"/>
    <xf numFmtId="0" fontId="61" fillId="22" borderId="0" applyNumberFormat="0" applyBorder="0" applyAlignment="0" applyProtection="0"/>
    <xf numFmtId="0" fontId="221" fillId="15" borderId="21" applyNumberFormat="0" applyAlignment="0" applyProtection="0"/>
    <xf numFmtId="0" fontId="61" fillId="26" borderId="0" applyNumberFormat="0" applyBorder="0" applyAlignment="0" applyProtection="0"/>
    <xf numFmtId="0" fontId="82" fillId="0" borderId="0"/>
    <xf numFmtId="0" fontId="82" fillId="0" borderId="0"/>
    <xf numFmtId="0" fontId="82" fillId="0" borderId="0"/>
    <xf numFmtId="0" fontId="221" fillId="15" borderId="21" applyNumberFormat="0" applyAlignment="0" applyProtection="0"/>
    <xf numFmtId="0" fontId="61" fillId="30" borderId="0" applyNumberFormat="0" applyBorder="0" applyAlignment="0" applyProtection="0"/>
    <xf numFmtId="0" fontId="61" fillId="30" borderId="0" applyNumberFormat="0" applyBorder="0" applyAlignment="0" applyProtection="0"/>
    <xf numFmtId="0" fontId="82" fillId="18" borderId="25" applyNumberFormat="0" applyFont="0" applyAlignment="0" applyProtection="0"/>
    <xf numFmtId="0" fontId="82" fillId="0" borderId="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221" fillId="15" borderId="21" applyNumberFormat="0" applyAlignment="0" applyProtection="0"/>
    <xf numFmtId="0" fontId="56" fillId="0" borderId="0"/>
    <xf numFmtId="0" fontId="97" fillId="15" borderId="21" applyNumberFormat="0" applyAlignment="0" applyProtection="0"/>
    <xf numFmtId="0" fontId="57" fillId="7" borderId="0" applyNumberFormat="0" applyBorder="0" applyAlignment="0" applyProtection="0"/>
    <xf numFmtId="0" fontId="57" fillId="22" borderId="0" applyNumberFormat="0" applyBorder="0" applyAlignment="0" applyProtection="0"/>
    <xf numFmtId="0" fontId="57" fillId="26" borderId="0" applyNumberFormat="0" applyBorder="0" applyAlignment="0" applyProtection="0"/>
    <xf numFmtId="0" fontId="57" fillId="30" borderId="0" applyNumberFormat="0" applyBorder="0" applyAlignment="0" applyProtection="0"/>
    <xf numFmtId="0" fontId="57" fillId="34" borderId="0" applyNumberFormat="0" applyBorder="0" applyAlignment="0" applyProtection="0"/>
    <xf numFmtId="0" fontId="57" fillId="38" borderId="0" applyNumberFormat="0" applyBorder="0" applyAlignment="0" applyProtection="0"/>
    <xf numFmtId="0" fontId="122" fillId="0" borderId="0" applyNumberFormat="0" applyFill="0" applyBorder="0" applyAlignment="0" applyProtection="0">
      <alignment vertical="top"/>
      <protection locked="0"/>
    </xf>
    <xf numFmtId="9" fontId="56" fillId="0" borderId="0" applyFont="0" applyFill="0" applyBorder="0" applyAlignment="0" applyProtection="0"/>
    <xf numFmtId="43" fontId="56" fillId="0" borderId="0" applyFont="0" applyFill="0" applyBorder="0" applyAlignment="0" applyProtection="0"/>
    <xf numFmtId="0" fontId="61" fillId="26" borderId="0" applyNumberFormat="0" applyBorder="0" applyAlignment="0" applyProtection="0"/>
    <xf numFmtId="0" fontId="221" fillId="15" borderId="21" applyNumberFormat="0" applyAlignment="0" applyProtection="0"/>
    <xf numFmtId="0" fontId="61" fillId="34" borderId="0" applyNumberFormat="0" applyBorder="0" applyAlignment="0" applyProtection="0"/>
    <xf numFmtId="0" fontId="61" fillId="34"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82" fillId="0" borderId="0"/>
    <xf numFmtId="0" fontId="61" fillId="7" borderId="0" applyNumberFormat="0" applyBorder="0" applyAlignment="0" applyProtection="0"/>
    <xf numFmtId="0" fontId="221" fillId="15" borderId="21" applyNumberFormat="0" applyAlignment="0" applyProtection="0"/>
    <xf numFmtId="0" fontId="61" fillId="22" borderId="0" applyNumberFormat="0" applyBorder="0" applyAlignment="0" applyProtection="0"/>
    <xf numFmtId="0" fontId="61" fillId="22" borderId="0" applyNumberFormat="0" applyBorder="0" applyAlignment="0" applyProtection="0"/>
    <xf numFmtId="0" fontId="221" fillId="15" borderId="21" applyNumberFormat="0" applyAlignment="0" applyProtection="0"/>
    <xf numFmtId="0" fontId="61" fillId="22"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26" borderId="0" applyNumberFormat="0" applyBorder="0" applyAlignment="0" applyProtection="0"/>
    <xf numFmtId="0" fontId="61" fillId="38" borderId="0" applyNumberFormat="0" applyBorder="0" applyAlignment="0" applyProtection="0"/>
    <xf numFmtId="0" fontId="82" fillId="0" borderId="0"/>
    <xf numFmtId="0" fontId="61" fillId="30" borderId="0" applyNumberFormat="0" applyBorder="0" applyAlignment="0" applyProtection="0"/>
    <xf numFmtId="0" fontId="61" fillId="26" borderId="0" applyNumberFormat="0" applyBorder="0" applyAlignment="0" applyProtection="0"/>
    <xf numFmtId="0" fontId="61" fillId="7"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26" borderId="0" applyNumberFormat="0" applyBorder="0" applyAlignment="0" applyProtection="0"/>
    <xf numFmtId="0" fontId="82" fillId="0" borderId="0"/>
    <xf numFmtId="0" fontId="61" fillId="7" borderId="0" applyNumberFormat="0" applyBorder="0" applyAlignment="0" applyProtection="0"/>
    <xf numFmtId="0" fontId="61" fillId="7" borderId="0" applyNumberFormat="0" applyBorder="0" applyAlignment="0" applyProtection="0"/>
    <xf numFmtId="0" fontId="61" fillId="26"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82" fillId="0" borderId="0"/>
    <xf numFmtId="0" fontId="61" fillId="38"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61" fillId="38"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26"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82" fillId="0" borderId="0"/>
    <xf numFmtId="0" fontId="61" fillId="26"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221" fillId="15" borderId="21" applyNumberFormat="0" applyAlignment="0" applyProtection="0"/>
    <xf numFmtId="0" fontId="61" fillId="22"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61" fillId="38" borderId="0" applyNumberFormat="0" applyBorder="0" applyAlignment="0" applyProtection="0"/>
    <xf numFmtId="0" fontId="221" fillId="15" borderId="21" applyNumberFormat="0" applyAlignment="0" applyProtection="0"/>
    <xf numFmtId="0" fontId="82" fillId="0" borderId="0"/>
    <xf numFmtId="0" fontId="61" fillId="22" borderId="0" applyNumberFormat="0" applyBorder="0" applyAlignment="0" applyProtection="0"/>
    <xf numFmtId="0" fontId="61" fillId="22" borderId="0" applyNumberFormat="0" applyBorder="0" applyAlignment="0" applyProtection="0"/>
    <xf numFmtId="0" fontId="61" fillId="38"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26"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38" borderId="0" applyNumberFormat="0" applyBorder="0" applyAlignment="0" applyProtection="0"/>
    <xf numFmtId="0" fontId="82" fillId="0" borderId="0"/>
    <xf numFmtId="0" fontId="61" fillId="30"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0" fontId="61" fillId="34" borderId="0" applyNumberFormat="0" applyBorder="0" applyAlignment="0" applyProtection="0"/>
    <xf numFmtId="0" fontId="61" fillId="7"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82" fillId="0" borderId="0"/>
    <xf numFmtId="0" fontId="61" fillId="30" borderId="0" applyNumberFormat="0" applyBorder="0" applyAlignment="0" applyProtection="0"/>
    <xf numFmtId="0" fontId="61" fillId="38" borderId="0" applyNumberFormat="0" applyBorder="0" applyAlignment="0" applyProtection="0"/>
    <xf numFmtId="0" fontId="221" fillId="15" borderId="21" applyNumberFormat="0" applyAlignment="0" applyProtection="0"/>
    <xf numFmtId="0" fontId="61" fillId="30" borderId="0" applyNumberFormat="0" applyBorder="0" applyAlignment="0" applyProtection="0"/>
    <xf numFmtId="0" fontId="221" fillId="15" borderId="21" applyNumberFormat="0" applyAlignment="0" applyProtection="0"/>
    <xf numFmtId="0" fontId="61" fillId="38" borderId="0" applyNumberFormat="0" applyBorder="0" applyAlignment="0" applyProtection="0"/>
    <xf numFmtId="0" fontId="61" fillId="30" borderId="0" applyNumberFormat="0" applyBorder="0" applyAlignment="0" applyProtection="0"/>
    <xf numFmtId="0" fontId="82" fillId="0" borderId="0"/>
    <xf numFmtId="0" fontId="61" fillId="26" borderId="0" applyNumberFormat="0" applyBorder="0" applyAlignment="0" applyProtection="0"/>
    <xf numFmtId="0" fontId="61" fillId="26"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61" fillId="7" borderId="0" applyNumberFormat="0" applyBorder="0" applyAlignment="0" applyProtection="0"/>
    <xf numFmtId="0" fontId="82" fillId="0" borderId="0"/>
    <xf numFmtId="0" fontId="91" fillId="0" borderId="0" applyNumberFormat="0" applyFill="0" applyBorder="0" applyAlignment="0" applyProtection="0"/>
    <xf numFmtId="0" fontId="221" fillId="15" borderId="21" applyNumberFormat="0" applyAlignment="0" applyProtection="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221" fillId="15" borderId="21" applyNumberFormat="0" applyAlignment="0" applyProtection="0"/>
    <xf numFmtId="0" fontId="221" fillId="15" borderId="21" applyNumberFormat="0" applyAlignment="0" applyProtection="0"/>
    <xf numFmtId="0" fontId="82" fillId="18" borderId="25" applyNumberFormat="0" applyFont="0" applyAlignment="0" applyProtection="0"/>
    <xf numFmtId="0" fontId="82" fillId="0" borderId="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7"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0" borderId="0"/>
    <xf numFmtId="0" fontId="221" fillId="15" borderId="21" applyNumberFormat="0" applyAlignment="0" applyProtection="0"/>
    <xf numFmtId="0" fontId="221" fillId="15" borderId="21" applyNumberFormat="0" applyAlignment="0" applyProtection="0"/>
    <xf numFmtId="0" fontId="82" fillId="0" borderId="0"/>
    <xf numFmtId="0" fontId="82" fillId="18" borderId="25" applyNumberFormat="0" applyFont="0" applyAlignment="0" applyProtection="0"/>
    <xf numFmtId="0" fontId="61" fillId="7" borderId="0" applyNumberFormat="0" applyBorder="0" applyAlignment="0" applyProtection="0"/>
    <xf numFmtId="0" fontId="82" fillId="19" borderId="0" applyNumberFormat="0" applyBorder="0" applyAlignment="0" applyProtection="0"/>
    <xf numFmtId="0" fontId="82" fillId="20" borderId="0" applyNumberFormat="0" applyBorder="0" applyAlignment="0" applyProtection="0"/>
    <xf numFmtId="0" fontId="61" fillId="22"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61" fillId="26"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61" fillId="7" borderId="0" applyNumberFormat="0" applyBorder="0" applyAlignment="0" applyProtection="0"/>
    <xf numFmtId="0" fontId="61" fillId="30"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61" fillId="34"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61" fillId="38"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0" fontId="82" fillId="0" borderId="0"/>
    <xf numFmtId="43" fontId="56" fillId="0" borderId="0" applyFont="0" applyFill="0" applyBorder="0" applyAlignment="0" applyProtection="0"/>
    <xf numFmtId="43" fontId="56" fillId="0" borderId="0" applyFont="0" applyFill="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18" borderId="25" applyNumberFormat="0" applyFont="0" applyAlignment="0" applyProtection="0"/>
    <xf numFmtId="0" fontId="82" fillId="0" borderId="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19"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3"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27"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1"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5"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39"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0"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4"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28" borderId="0" applyNumberFormat="0" applyBorder="0" applyAlignment="0" applyProtection="0"/>
    <xf numFmtId="0" fontId="82" fillId="0" borderId="0"/>
    <xf numFmtId="0" fontId="82" fillId="28"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2"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36"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18" borderId="25" applyNumberFormat="0" applyFont="0" applyAlignment="0" applyProtection="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0" borderId="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8" borderId="25" applyNumberFormat="0" applyFont="0" applyAlignment="0" applyProtection="0"/>
    <xf numFmtId="0" fontId="82" fillId="0" borderId="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82" fillId="4" borderId="0"/>
    <xf numFmtId="0" fontId="250" fillId="130" borderId="63" applyNumberFormat="0" applyProtection="0">
      <alignment horizontal="left" vertical="center" indent="1"/>
    </xf>
    <xf numFmtId="225" fontId="55" fillId="0" borderId="64" applyNumberFormat="0" applyProtection="0">
      <alignment horizontal="right" vertical="center"/>
    </xf>
    <xf numFmtId="225" fontId="249" fillId="131" borderId="65" applyNumberFormat="0" applyProtection="0">
      <alignment horizontal="right" vertical="center"/>
    </xf>
    <xf numFmtId="0" fontId="239" fillId="9" borderId="65" applyNumberFormat="0" applyAlignment="0" applyProtection="0">
      <alignment horizontal="left" vertical="center" indent="1"/>
    </xf>
    <xf numFmtId="0" fontId="239" fillId="117" borderId="65" applyNumberFormat="0" applyAlignment="0" applyProtection="0">
      <alignment horizontal="left" vertical="center" indent="1"/>
    </xf>
    <xf numFmtId="225" fontId="238" fillId="118" borderId="64" applyNumberFormat="0" applyBorder="0" applyProtection="0">
      <alignment horizontal="right" vertical="center"/>
    </xf>
    <xf numFmtId="0" fontId="239" fillId="9" borderId="65" applyNumberFormat="0" applyAlignment="0" applyProtection="0">
      <alignment horizontal="left" vertical="center" indent="1"/>
    </xf>
    <xf numFmtId="225" fontId="237" fillId="117" borderId="65" applyNumberFormat="0" applyProtection="0">
      <alignment horizontal="right" vertical="center"/>
    </xf>
    <xf numFmtId="225" fontId="237" fillId="118" borderId="65" applyNumberFormat="0" applyBorder="0" applyProtection="0">
      <alignment horizontal="right" vertical="center"/>
    </xf>
    <xf numFmtId="225" fontId="240" fillId="119" borderId="66" applyNumberFormat="0" applyBorder="0" applyAlignment="0" applyProtection="0">
      <alignment horizontal="right" vertical="center" indent="1"/>
    </xf>
    <xf numFmtId="225" fontId="241" fillId="120" borderId="66" applyNumberFormat="0" applyBorder="0" applyAlignment="0" applyProtection="0">
      <alignment horizontal="right" vertical="center" indent="1"/>
    </xf>
    <xf numFmtId="225" fontId="241" fillId="121" borderId="66" applyNumberFormat="0" applyBorder="0" applyAlignment="0" applyProtection="0">
      <alignment horizontal="right" vertical="center" indent="1"/>
    </xf>
    <xf numFmtId="225" fontId="242" fillId="122" borderId="66" applyNumberFormat="0" applyBorder="0" applyAlignment="0" applyProtection="0">
      <alignment horizontal="right" vertical="center" indent="1"/>
    </xf>
    <xf numFmtId="225" fontId="242" fillId="123" borderId="66" applyNumberFormat="0" applyBorder="0" applyAlignment="0" applyProtection="0">
      <alignment horizontal="right" vertical="center" indent="1"/>
    </xf>
    <xf numFmtId="225" fontId="242" fillId="124" borderId="66" applyNumberFormat="0" applyBorder="0" applyAlignment="0" applyProtection="0">
      <alignment horizontal="right" vertical="center" indent="1"/>
    </xf>
    <xf numFmtId="225" fontId="243" fillId="125" borderId="66" applyNumberFormat="0" applyBorder="0" applyAlignment="0" applyProtection="0">
      <alignment horizontal="right" vertical="center" indent="1"/>
    </xf>
    <xf numFmtId="225" fontId="243" fillId="126" borderId="66" applyNumberFormat="0" applyBorder="0" applyAlignment="0" applyProtection="0">
      <alignment horizontal="right" vertical="center" indent="1"/>
    </xf>
    <xf numFmtId="225" fontId="243" fillId="127" borderId="66" applyNumberFormat="0" applyBorder="0" applyAlignment="0" applyProtection="0">
      <alignment horizontal="right" vertical="center" indent="1"/>
    </xf>
    <xf numFmtId="0" fontId="7" fillId="0" borderId="63" applyNumberFormat="0" applyFont="0" applyFill="0" applyAlignment="0" applyProtection="0"/>
    <xf numFmtId="0" fontId="54" fillId="129" borderId="63" applyNumberFormat="0" applyProtection="0">
      <alignment horizontal="left" vertical="top" indent="1"/>
    </xf>
    <xf numFmtId="0" fontId="248" fillId="131" borderId="65" applyNumberFormat="0" applyProtection="0">
      <alignment horizontal="left" vertical="center" indent="1"/>
    </xf>
    <xf numFmtId="0" fontId="90" fillId="43" borderId="63" applyNumberFormat="0" applyProtection="0">
      <alignment horizontal="left" vertical="center" indent="1"/>
    </xf>
    <xf numFmtId="0" fontId="7" fillId="0" borderId="63" applyNumberFormat="0" applyProtection="0">
      <alignment horizontal="left" vertical="center" indent="1"/>
    </xf>
    <xf numFmtId="0" fontId="239" fillId="128" borderId="63" applyNumberFormat="0" applyAlignment="0" applyProtection="0">
      <alignment horizontal="left" vertical="center" indent="1"/>
    </xf>
    <xf numFmtId="0" fontId="239" fillId="118" borderId="63" applyNumberFormat="0" applyAlignment="0" applyProtection="0">
      <alignment horizontal="left" vertical="center" indent="1"/>
    </xf>
    <xf numFmtId="0" fontId="239" fillId="117" borderId="65" applyNumberFormat="0" applyAlignment="0" applyProtection="0">
      <alignment horizontal="left" vertical="center" indent="1"/>
    </xf>
    <xf numFmtId="0" fontId="244" fillId="0" borderId="12" applyNumberFormat="0" applyFill="0" applyBorder="0" applyAlignment="0" applyProtection="0"/>
    <xf numFmtId="0" fontId="245" fillId="0" borderId="12" applyNumberFormat="0" applyBorder="0" applyAlignment="0" applyProtection="0"/>
    <xf numFmtId="0" fontId="244" fillId="9" borderId="65" applyNumberFormat="0" applyAlignment="0" applyProtection="0">
      <alignment horizontal="left" vertical="center" indent="1"/>
    </xf>
    <xf numFmtId="0" fontId="244" fillId="9" borderId="65" applyNumberFormat="0" applyAlignment="0" applyProtection="0">
      <alignment horizontal="left" vertical="center" indent="1"/>
    </xf>
    <xf numFmtId="0" fontId="244" fillId="117" borderId="65" applyNumberFormat="0" applyAlignment="0" applyProtection="0">
      <alignment horizontal="left" vertical="center" indent="1"/>
    </xf>
    <xf numFmtId="225" fontId="246" fillId="117" borderId="65" applyNumberFormat="0" applyProtection="0">
      <alignment horizontal="right" vertical="center"/>
    </xf>
    <xf numFmtId="225" fontId="247" fillId="118" borderId="64" applyNumberFormat="0" applyBorder="0" applyProtection="0">
      <alignment horizontal="right" vertical="center"/>
    </xf>
    <xf numFmtId="225" fontId="246" fillId="118" borderId="65" applyNumberFormat="0" applyBorder="0" applyProtection="0">
      <alignment horizontal="right" vertical="center"/>
    </xf>
    <xf numFmtId="225" fontId="238" fillId="0" borderId="64" applyNumberFormat="0" applyFill="0" applyBorder="0" applyAlignment="0" applyProtection="0">
      <alignment horizontal="right" vertical="center"/>
    </xf>
    <xf numFmtId="225" fontId="238" fillId="0" borderId="64" applyNumberFormat="0" applyFill="0" applyBorder="0" applyAlignment="0" applyProtection="0">
      <alignment horizontal="right" vertical="center"/>
    </xf>
    <xf numFmtId="225" fontId="238" fillId="132" borderId="63" applyNumberFormat="0" applyAlignment="0" applyProtection="0">
      <alignment horizontal="left" vertical="center" indent="1"/>
    </xf>
    <xf numFmtId="225" fontId="251" fillId="132" borderId="0" applyNumberFormat="0" applyAlignment="0" applyProtection="0">
      <alignment horizontal="left" vertical="center" indent="1"/>
    </xf>
    <xf numFmtId="0" fontId="7" fillId="0" borderId="68" applyNumberFormat="0" applyFont="0" applyFill="0" applyAlignment="0" applyProtection="0"/>
    <xf numFmtId="0" fontId="82" fillId="4" borderId="0"/>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0" fontId="290" fillId="0" borderId="0" applyNumberFormat="0" applyFill="0" applyBorder="0" applyAlignment="0" applyProtection="0"/>
    <xf numFmtId="5" fontId="266" fillId="0" borderId="10" applyAlignment="0" applyProtection="0"/>
    <xf numFmtId="0" fontId="263" fillId="94" borderId="54"/>
    <xf numFmtId="17" fontId="283" fillId="139" borderId="0"/>
    <xf numFmtId="0" fontId="232" fillId="0" borderId="50" applyFont="0" applyBorder="0"/>
    <xf numFmtId="0" fontId="82" fillId="0" borderId="0"/>
    <xf numFmtId="0" fontId="4" fillId="138" borderId="0" applyFont="0" applyFill="0" applyBorder="0" applyAlignment="0" applyProtection="0"/>
    <xf numFmtId="0" fontId="82" fillId="0" borderId="0"/>
    <xf numFmtId="0" fontId="253" fillId="79" borderId="60" applyNumberFormat="0" applyFont="0" applyAlignment="0" applyProtection="0"/>
    <xf numFmtId="0" fontId="82" fillId="0" borderId="0"/>
    <xf numFmtId="0" fontId="135" fillId="79" borderId="60" applyNumberFormat="0" applyFont="0" applyAlignment="0" applyProtection="0"/>
    <xf numFmtId="0" fontId="82" fillId="0" borderId="0"/>
    <xf numFmtId="0" fontId="287" fillId="84" borderId="72" applyNumberFormat="0" applyAlignment="0" applyProtection="0"/>
    <xf numFmtId="0" fontId="82" fillId="0" borderId="0"/>
    <xf numFmtId="0" fontId="82" fillId="0" borderId="0"/>
    <xf numFmtId="0" fontId="4" fillId="47" borderId="53" applyNumberFormat="0" applyProtection="0">
      <alignment horizontal="left" vertical="center" indent="1"/>
    </xf>
    <xf numFmtId="0" fontId="82" fillId="0" borderId="0"/>
    <xf numFmtId="0" fontId="4" fillId="115" borderId="53" applyNumberFormat="0" applyProtection="0">
      <alignment horizontal="left" vertical="center" indent="1"/>
    </xf>
    <xf numFmtId="0" fontId="82" fillId="0" borderId="0"/>
    <xf numFmtId="0" fontId="91" fillId="0" borderId="0" applyNumberFormat="0" applyFill="0" applyBorder="0" applyAlignment="0" applyProtection="0"/>
    <xf numFmtId="0" fontId="4" fillId="0" borderId="0" applyFont="0" applyFill="0" applyBorder="0" applyAlignment="0" applyProtection="0"/>
    <xf numFmtId="4" fontId="158" fillId="91" borderId="53" applyNumberFormat="0" applyProtection="0">
      <alignment horizontal="right" vertical="center"/>
    </xf>
    <xf numFmtId="17" fontId="283" fillId="139" borderId="0"/>
    <xf numFmtId="0" fontId="290" fillId="0" borderId="0" applyNumberFormat="0" applyFill="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4" fontId="158" fillId="107" borderId="53" applyNumberFormat="0" applyProtection="0">
      <alignment horizontal="right" vertical="center"/>
    </xf>
    <xf numFmtId="0" fontId="4" fillId="0" borderId="0" applyFont="0" applyFill="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4" fillId="0" borderId="0"/>
    <xf numFmtId="0" fontId="4" fillId="0" borderId="0"/>
    <xf numFmtId="0" fontId="4" fillId="0" borderId="0"/>
    <xf numFmtId="4" fontId="158" fillId="66" borderId="53" applyNumberFormat="0" applyProtection="0">
      <alignment vertical="center"/>
    </xf>
    <xf numFmtId="0" fontId="253" fillId="0" borderId="0"/>
    <xf numFmtId="226" fontId="137" fillId="0" borderId="0" applyFont="0" applyFill="0" applyBorder="0" applyAlignment="0" applyProtection="0">
      <protection locked="0"/>
    </xf>
    <xf numFmtId="0" fontId="4" fillId="0" borderId="0"/>
    <xf numFmtId="0" fontId="127" fillId="47" borderId="40" applyNumberFormat="0"/>
    <xf numFmtId="0" fontId="128" fillId="48" borderId="0" applyNumberFormat="0" applyProtection="0"/>
    <xf numFmtId="0" fontId="129" fillId="0" borderId="0"/>
    <xf numFmtId="0" fontId="4" fillId="0" borderId="0" applyFont="0" applyFill="0" applyBorder="0" applyAlignment="0" applyProtection="0"/>
    <xf numFmtId="227" fontId="4" fillId="0" borderId="0" applyFont="0" applyFill="0" applyBorder="0" applyAlignment="0" applyProtection="0"/>
    <xf numFmtId="0" fontId="254" fillId="0" borderId="0"/>
    <xf numFmtId="4" fontId="254" fillId="0" borderId="0" applyFont="0" applyFill="0" applyBorder="0" applyAlignment="0" applyProtection="0"/>
    <xf numFmtId="228" fontId="163" fillId="133" borderId="0" applyNumberFormat="0" applyFont="0"/>
    <xf numFmtId="0" fontId="130" fillId="0" borderId="0"/>
    <xf numFmtId="0" fontId="130" fillId="0" borderId="0"/>
    <xf numFmtId="0" fontId="4" fillId="0" borderId="0"/>
    <xf numFmtId="0" fontId="4" fillId="0" borderId="0"/>
    <xf numFmtId="0" fontId="130" fillId="0" borderId="0"/>
    <xf numFmtId="0" fontId="130" fillId="0" borderId="0"/>
    <xf numFmtId="0" fontId="130" fillId="0" borderId="0"/>
    <xf numFmtId="0" fontId="130" fillId="0" borderId="0"/>
    <xf numFmtId="228" fontId="163" fillId="133" borderId="0" applyNumberFormat="0" applyFont="0"/>
    <xf numFmtId="228" fontId="163" fillId="133" borderId="0" applyNumberFormat="0" applyFont="0"/>
    <xf numFmtId="228" fontId="163" fillId="133" borderId="0" applyNumberFormat="0" applyFont="0"/>
    <xf numFmtId="228" fontId="163" fillId="133" borderId="0" applyNumberFormat="0" applyFont="0"/>
    <xf numFmtId="0" fontId="130" fillId="0" borderId="0"/>
    <xf numFmtId="0" fontId="130" fillId="0" borderId="0"/>
    <xf numFmtId="0" fontId="130" fillId="0" borderId="0"/>
    <xf numFmtId="0" fontId="130" fillId="0" borderId="0"/>
    <xf numFmtId="0" fontId="130" fillId="0" borderId="0"/>
    <xf numFmtId="228" fontId="163" fillId="133" borderId="0" applyNumberFormat="0" applyFont="0"/>
    <xf numFmtId="228" fontId="163" fillId="133" borderId="0" applyNumberFormat="0" applyFont="0"/>
    <xf numFmtId="228" fontId="163" fillId="133" borderId="0" applyNumberFormat="0" applyFont="0"/>
    <xf numFmtId="228" fontId="163" fillId="133" borderId="0" applyNumberFormat="0" applyFont="0"/>
    <xf numFmtId="228" fontId="163" fillId="133" borderId="0" applyNumberFormat="0" applyFont="0"/>
    <xf numFmtId="0" fontId="4" fillId="0" borderId="0"/>
    <xf numFmtId="0" fontId="4" fillId="0" borderId="0"/>
    <xf numFmtId="0" fontId="163" fillId="0" borderId="0"/>
    <xf numFmtId="0" fontId="4" fillId="0" borderId="0" applyFont="0" applyFill="0" applyBorder="0" applyAlignment="0" applyProtection="0"/>
    <xf numFmtId="228" fontId="163" fillId="133" borderId="0" applyNumberFormat="0" applyFont="0"/>
    <xf numFmtId="0" fontId="4" fillId="0" borderId="0" applyNumberFormat="0" applyFill="0" applyBorder="0" applyAlignment="0" applyProtection="0"/>
    <xf numFmtId="0" fontId="4" fillId="0" borderId="0" applyFont="0" applyFill="0" applyBorder="0" applyAlignment="0" applyProtection="0"/>
    <xf numFmtId="0" fontId="4" fillId="0" borderId="0"/>
    <xf numFmtId="0" fontId="4" fillId="0" borderId="0"/>
    <xf numFmtId="0" fontId="4" fillId="0" borderId="0"/>
    <xf numFmtId="0" fontId="4" fillId="0" borderId="0" applyFont="0" applyFill="0" applyBorder="0" applyAlignment="0" applyProtection="0"/>
    <xf numFmtId="0" fontId="4" fillId="0" borderId="0" applyFont="0" applyFill="0" applyBorder="0" applyAlignment="0" applyProtection="0"/>
    <xf numFmtId="0" fontId="4" fillId="0" borderId="0" applyFont="0" applyFill="0" applyBorder="0" applyAlignment="0" applyProtection="0"/>
    <xf numFmtId="0" fontId="4" fillId="0" borderId="0" applyFont="0" applyFill="0" applyBorder="0" applyAlignment="0" applyProtection="0"/>
    <xf numFmtId="0" fontId="4" fillId="0" borderId="0"/>
    <xf numFmtId="0" fontId="4" fillId="0" borderId="0"/>
    <xf numFmtId="0" fontId="255" fillId="0" borderId="0"/>
    <xf numFmtId="0" fontId="4" fillId="0" borderId="0"/>
    <xf numFmtId="0" fontId="4" fillId="0" borderId="0"/>
    <xf numFmtId="0" fontId="4" fillId="0" borderId="0" applyNumberFormat="0" applyFill="0" applyBorder="0" applyAlignment="0" applyProtection="0"/>
    <xf numFmtId="0" fontId="4" fillId="0" borderId="0"/>
    <xf numFmtId="0" fontId="163" fillId="0" borderId="0"/>
    <xf numFmtId="0" fontId="130" fillId="0" borderId="0"/>
    <xf numFmtId="0" fontId="4" fillId="0" borderId="0" applyFont="0" applyFill="0" applyBorder="0" applyAlignment="0" applyProtection="0"/>
    <xf numFmtId="0" fontId="4" fillId="0" borderId="0"/>
    <xf numFmtId="0" fontId="4" fillId="0" borderId="0"/>
    <xf numFmtId="0" fontId="130" fillId="0" borderId="0"/>
    <xf numFmtId="0" fontId="4" fillId="0" borderId="0" applyFont="0" applyFill="0" applyBorder="0" applyAlignment="0" applyProtection="0"/>
    <xf numFmtId="0" fontId="4" fillId="0" borderId="0"/>
    <xf numFmtId="0" fontId="130" fillId="0" borderId="0"/>
    <xf numFmtId="0" fontId="4" fillId="0" borderId="0"/>
    <xf numFmtId="0" fontId="255" fillId="0" borderId="0"/>
    <xf numFmtId="228" fontId="163" fillId="133" borderId="0" applyNumberFormat="0" applyFont="0"/>
    <xf numFmtId="0" fontId="4" fillId="0" borderId="0" applyFont="0" applyFill="0" applyBorder="0" applyAlignment="0" applyProtection="0"/>
    <xf numFmtId="0" fontId="4" fillId="0" borderId="0"/>
    <xf numFmtId="0" fontId="130" fillId="0" borderId="0"/>
    <xf numFmtId="0" fontId="4" fillId="0" borderId="0" applyFont="0" applyFill="0" applyBorder="0" applyAlignment="0" applyProtection="0"/>
    <xf numFmtId="0" fontId="4" fillId="0" borderId="0"/>
    <xf numFmtId="0" fontId="4" fillId="0" borderId="0" applyFont="0" applyFill="0" applyBorder="0" applyAlignment="0" applyProtection="0"/>
    <xf numFmtId="0" fontId="130" fillId="0" borderId="0"/>
    <xf numFmtId="0" fontId="4" fillId="0" borderId="0" applyFont="0" applyFill="0" applyBorder="0" applyAlignment="0" applyProtection="0"/>
    <xf numFmtId="0" fontId="4" fillId="0" borderId="0"/>
    <xf numFmtId="0" fontId="4" fillId="0" borderId="0"/>
    <xf numFmtId="0" fontId="256" fillId="0" borderId="0"/>
    <xf numFmtId="0" fontId="4" fillId="0" borderId="0" applyFont="0" applyFill="0" applyBorder="0" applyAlignment="0" applyProtection="0"/>
    <xf numFmtId="228" fontId="163" fillId="133" borderId="0" applyNumberFormat="0" applyFont="0"/>
    <xf numFmtId="0" fontId="4" fillId="0" borderId="0" applyNumberFormat="0" applyFill="0" applyBorder="0" applyAlignment="0" applyProtection="0"/>
    <xf numFmtId="0" fontId="4" fillId="0" borderId="0" applyNumberFormat="0" applyFill="0" applyBorder="0" applyAlignment="0" applyProtection="0"/>
    <xf numFmtId="0" fontId="130" fillId="0" borderId="0"/>
    <xf numFmtId="0" fontId="4" fillId="0" borderId="0"/>
    <xf numFmtId="0" fontId="4" fillId="0" borderId="0"/>
    <xf numFmtId="0" fontId="163" fillId="0" borderId="0" applyNumberFormat="0" applyFill="0" applyBorder="0" applyAlignment="0" applyProtection="0"/>
    <xf numFmtId="0" fontId="4" fillId="0" borderId="0"/>
    <xf numFmtId="0" fontId="4" fillId="0" borderId="0"/>
    <xf numFmtId="0" fontId="130" fillId="0" borderId="0"/>
    <xf numFmtId="0" fontId="130" fillId="0" borderId="0"/>
    <xf numFmtId="0" fontId="130" fillId="0" borderId="0"/>
    <xf numFmtId="0" fontId="130" fillId="0" borderId="0"/>
    <xf numFmtId="0" fontId="4" fillId="0" borderId="0"/>
    <xf numFmtId="0" fontId="4" fillId="0" borderId="0"/>
    <xf numFmtId="0" fontId="256" fillId="0" borderId="0"/>
    <xf numFmtId="0" fontId="4" fillId="0" borderId="0" applyFont="0" applyFill="0" applyBorder="0" applyAlignment="0" applyProtection="0"/>
    <xf numFmtId="0" fontId="4" fillId="0" borderId="0" applyFont="0" applyFill="0" applyBorder="0" applyAlignment="0" applyProtection="0"/>
    <xf numFmtId="228" fontId="163" fillId="133" borderId="0" applyNumberFormat="0" applyFont="0"/>
    <xf numFmtId="0" fontId="130" fillId="0" borderId="0"/>
    <xf numFmtId="0" fontId="130" fillId="0" borderId="0"/>
    <xf numFmtId="0" fontId="163" fillId="0" borderId="0"/>
    <xf numFmtId="0" fontId="4" fillId="0" borderId="0" applyNumberFormat="0" applyFill="0" applyBorder="0" applyAlignment="0" applyProtection="0"/>
    <xf numFmtId="0" fontId="4" fillId="0" borderId="0" applyNumberFormat="0" applyFill="0" applyBorder="0" applyAlignment="0" applyProtection="0"/>
    <xf numFmtId="0" fontId="163" fillId="0" borderId="0"/>
    <xf numFmtId="0" fontId="4" fillId="0" borderId="0"/>
    <xf numFmtId="0" fontId="4" fillId="0" borderId="0"/>
    <xf numFmtId="0" fontId="4" fillId="0" borderId="0"/>
    <xf numFmtId="228" fontId="163" fillId="133" borderId="0" applyNumberFormat="0" applyFont="0"/>
    <xf numFmtId="228" fontId="163" fillId="133" borderId="0" applyNumberFormat="0" applyFont="0"/>
    <xf numFmtId="0" fontId="130" fillId="0" borderId="0"/>
    <xf numFmtId="228" fontId="163" fillId="133" borderId="0" applyNumberFormat="0" applyFont="0"/>
    <xf numFmtId="0" fontId="4" fillId="0" borderId="0"/>
    <xf numFmtId="0" fontId="4" fillId="0" borderId="0"/>
    <xf numFmtId="0" fontId="4" fillId="0" borderId="0"/>
    <xf numFmtId="0" fontId="4" fillId="0" borderId="0"/>
    <xf numFmtId="0" fontId="130" fillId="0" borderId="0"/>
    <xf numFmtId="0" fontId="130" fillId="0" borderId="0"/>
    <xf numFmtId="228" fontId="163" fillId="133" borderId="0" applyNumberFormat="0" applyFont="0"/>
    <xf numFmtId="228" fontId="163" fillId="133" borderId="0" applyNumberFormat="0" applyFont="0"/>
    <xf numFmtId="0" fontId="130" fillId="0" borderId="0"/>
    <xf numFmtId="0" fontId="130" fillId="0" borderId="0"/>
    <xf numFmtId="0" fontId="4" fillId="0" borderId="0"/>
    <xf numFmtId="228" fontId="163" fillId="133" borderId="0" applyNumberFormat="0" applyFont="0"/>
    <xf numFmtId="0" fontId="4" fillId="0" borderId="0"/>
    <xf numFmtId="0" fontId="4" fillId="0" borderId="0"/>
    <xf numFmtId="0" fontId="4" fillId="0" borderId="0" applyFont="0" applyFill="0" applyBorder="0" applyAlignment="0" applyProtection="0"/>
    <xf numFmtId="0" fontId="163" fillId="0" borderId="0"/>
    <xf numFmtId="0" fontId="256" fillId="0" borderId="0"/>
    <xf numFmtId="0" fontId="4" fillId="0" borderId="0"/>
    <xf numFmtId="0" fontId="4" fillId="0" borderId="0"/>
    <xf numFmtId="0" fontId="130" fillId="0" borderId="0"/>
    <xf numFmtId="0" fontId="4" fillId="0" borderId="0"/>
    <xf numFmtId="0" fontId="4" fillId="0" borderId="0" applyNumberFormat="0" applyFill="0" applyBorder="0" applyAlignment="0" applyProtection="0"/>
    <xf numFmtId="0" fontId="4" fillId="0" borderId="0"/>
    <xf numFmtId="0" fontId="4" fillId="0" borderId="0"/>
    <xf numFmtId="0" fontId="4" fillId="0" borderId="0"/>
    <xf numFmtId="0" fontId="130" fillId="0" borderId="0"/>
    <xf numFmtId="0" fontId="4" fillId="0" borderId="0"/>
    <xf numFmtId="0" fontId="4" fillId="0" borderId="0"/>
    <xf numFmtId="0" fontId="4" fillId="0" borderId="0"/>
    <xf numFmtId="0" fontId="4" fillId="0" borderId="0"/>
    <xf numFmtId="0" fontId="130" fillId="0" borderId="0"/>
    <xf numFmtId="0" fontId="4" fillId="0" borderId="0"/>
    <xf numFmtId="0" fontId="4" fillId="0" borderId="0"/>
    <xf numFmtId="228" fontId="163" fillId="133" borderId="0" applyNumberFormat="0" applyFont="0"/>
    <xf numFmtId="0" fontId="4" fillId="0" borderId="0" applyNumberFormat="0" applyFill="0" applyBorder="0" applyAlignment="0" applyProtection="0"/>
    <xf numFmtId="0" fontId="163" fillId="0" borderId="0"/>
    <xf numFmtId="0" fontId="4" fillId="0" borderId="0" applyFont="0" applyFill="0" applyBorder="0" applyAlignment="0" applyProtection="0"/>
    <xf numFmtId="0" fontId="163" fillId="0" borderId="0"/>
    <xf numFmtId="0" fontId="163" fillId="0" borderId="0"/>
    <xf numFmtId="0" fontId="4" fillId="0" borderId="0" applyNumberFormat="0" applyFill="0" applyBorder="0" applyAlignment="0" applyProtection="0"/>
    <xf numFmtId="0" fontId="4" fillId="0" borderId="0" applyNumberFormat="0" applyFill="0" applyBorder="0" applyAlignment="0" applyProtection="0"/>
    <xf numFmtId="0" fontId="4" fillId="0" borderId="0"/>
    <xf numFmtId="0" fontId="4" fillId="0" borderId="0" applyFont="0" applyFill="0" applyBorder="0" applyAlignment="0" applyProtection="0"/>
    <xf numFmtId="0" fontId="4" fillId="0" borderId="0" applyFont="0" applyFill="0" applyBorder="0" applyAlignment="0" applyProtection="0"/>
    <xf numFmtId="0" fontId="130" fillId="0" borderId="0"/>
    <xf numFmtId="0" fontId="4" fillId="0" borderId="0"/>
    <xf numFmtId="0" fontId="130" fillId="0" borderId="0"/>
    <xf numFmtId="0" fontId="4" fillId="0" borderId="0"/>
    <xf numFmtId="0" fontId="4" fillId="0" borderId="0"/>
    <xf numFmtId="0" fontId="4" fillId="0" borderId="0"/>
    <xf numFmtId="0" fontId="4" fillId="0" borderId="0"/>
    <xf numFmtId="0" fontId="4" fillId="0" borderId="0"/>
    <xf numFmtId="0" fontId="130" fillId="0" borderId="0"/>
    <xf numFmtId="0" fontId="130" fillId="0" borderId="0"/>
    <xf numFmtId="0" fontId="4" fillId="0" borderId="0"/>
    <xf numFmtId="0" fontId="130" fillId="0" borderId="0"/>
    <xf numFmtId="0" fontId="130" fillId="0" borderId="0"/>
    <xf numFmtId="0" fontId="130" fillId="0" borderId="0"/>
    <xf numFmtId="0" fontId="130" fillId="0" borderId="0"/>
    <xf numFmtId="0" fontId="130" fillId="0" borderId="0"/>
    <xf numFmtId="0" fontId="130" fillId="0" borderId="0"/>
    <xf numFmtId="0" fontId="130" fillId="0" borderId="0"/>
    <xf numFmtId="0" fontId="130" fillId="0" borderId="0"/>
    <xf numFmtId="0" fontId="130" fillId="0" borderId="0"/>
    <xf numFmtId="0" fontId="130" fillId="0" borderId="0"/>
    <xf numFmtId="0" fontId="4" fillId="0" borderId="0"/>
    <xf numFmtId="0" fontId="4" fillId="0" borderId="0"/>
    <xf numFmtId="0" fontId="4" fillId="0" borderId="0"/>
    <xf numFmtId="0" fontId="130" fillId="0" borderId="0"/>
    <xf numFmtId="0" fontId="4" fillId="0" borderId="0"/>
    <xf numFmtId="0" fontId="4" fillId="0" borderId="0"/>
    <xf numFmtId="0" fontId="4" fillId="0" borderId="0"/>
    <xf numFmtId="0" fontId="4" fillId="0" borderId="0" applyFont="0" applyFill="0" applyBorder="0" applyAlignment="0" applyProtection="0"/>
    <xf numFmtId="0" fontId="4" fillId="0" borderId="0"/>
    <xf numFmtId="228" fontId="163" fillId="133" borderId="0" applyNumberFormat="0" applyFont="0"/>
    <xf numFmtId="0" fontId="4" fillId="0" borderId="0" applyFont="0" applyFill="0" applyBorder="0" applyAlignment="0" applyProtection="0"/>
    <xf numFmtId="0" fontId="4" fillId="0" borderId="0" applyFont="0" applyFill="0" applyBorder="0" applyAlignment="0" applyProtection="0"/>
    <xf numFmtId="0" fontId="4" fillId="0" borderId="0" applyFont="0" applyFill="0" applyBorder="0" applyAlignment="0" applyProtection="0"/>
    <xf numFmtId="0" fontId="4" fillId="0" borderId="0"/>
    <xf numFmtId="0" fontId="4" fillId="0" borderId="0"/>
    <xf numFmtId="0" fontId="4" fillId="0" borderId="0"/>
    <xf numFmtId="228" fontId="163" fillId="133" borderId="0" applyNumberFormat="0" applyFont="0"/>
    <xf numFmtId="0" fontId="4" fillId="0" borderId="0"/>
    <xf numFmtId="0" fontId="4" fillId="0" borderId="0" applyFont="0" applyFill="0" applyBorder="0" applyAlignment="0" applyProtection="0"/>
    <xf numFmtId="0" fontId="4" fillId="0" borderId="0"/>
    <xf numFmtId="0" fontId="4" fillId="0" borderId="0" applyFont="0" applyFill="0" applyBorder="0" applyAlignment="0" applyProtection="0"/>
    <xf numFmtId="0" fontId="4" fillId="0" borderId="0"/>
    <xf numFmtId="0" fontId="130" fillId="0" borderId="0"/>
    <xf numFmtId="0" fontId="4" fillId="0" borderId="0"/>
    <xf numFmtId="0" fontId="4" fillId="0" borderId="0" applyFont="0" applyFill="0" applyBorder="0" applyAlignment="0" applyProtection="0"/>
    <xf numFmtId="0" fontId="4" fillId="0" borderId="0"/>
    <xf numFmtId="0" fontId="4" fillId="0" borderId="0" applyFont="0" applyFill="0" applyBorder="0" applyAlignment="0" applyProtection="0"/>
    <xf numFmtId="0" fontId="163" fillId="0" borderId="0"/>
    <xf numFmtId="0" fontId="163" fillId="0" borderId="0"/>
    <xf numFmtId="0" fontId="4" fillId="0" borderId="0"/>
    <xf numFmtId="0" fontId="4" fillId="0" borderId="0"/>
    <xf numFmtId="0" fontId="4" fillId="0" borderId="0"/>
    <xf numFmtId="0" fontId="130" fillId="0" borderId="0"/>
    <xf numFmtId="0" fontId="257" fillId="0" borderId="0"/>
    <xf numFmtId="0" fontId="4" fillId="0" borderId="0"/>
    <xf numFmtId="44" fontId="4" fillId="0" borderId="0" applyFont="0" applyFill="0" applyBorder="0" applyAlignment="0" applyProtection="0"/>
    <xf numFmtId="42" fontId="4" fillId="0" borderId="0" applyFont="0" applyFill="0" applyBorder="0" applyAlignment="0" applyProtection="0"/>
    <xf numFmtId="0" fontId="4" fillId="0" borderId="0"/>
    <xf numFmtId="198" fontId="258" fillId="0" borderId="0"/>
    <xf numFmtId="0" fontId="259" fillId="0" borderId="0" applyNumberFormat="0" applyFill="0" applyBorder="0" applyAlignment="0" applyProtection="0"/>
    <xf numFmtId="0" fontId="260" fillId="0" borderId="0"/>
    <xf numFmtId="0" fontId="163" fillId="0" borderId="0"/>
    <xf numFmtId="0" fontId="4" fillId="0" borderId="0"/>
    <xf numFmtId="229" fontId="137" fillId="0" borderId="0" applyFont="0" applyFill="0" applyBorder="0" applyAlignment="0" applyProtection="0">
      <protection locked="0"/>
    </xf>
    <xf numFmtId="9" fontId="261" fillId="0" borderId="0" applyFont="0" applyFill="0" applyBorder="0" applyAlignment="0" applyProtection="0"/>
    <xf numFmtId="0" fontId="135" fillId="134" borderId="0" applyNumberFormat="0" applyBorder="0" applyAlignment="0" applyProtection="0"/>
    <xf numFmtId="0" fontId="135" fillId="100" borderId="0" applyNumberFormat="0" applyBorder="0" applyAlignment="0" applyProtection="0"/>
    <xf numFmtId="0" fontId="135" fillId="107" borderId="0" applyNumberFormat="0" applyBorder="0" applyAlignment="0" applyProtection="0"/>
    <xf numFmtId="0" fontId="135" fillId="79" borderId="0" applyNumberFormat="0" applyBorder="0" applyAlignment="0" applyProtection="0"/>
    <xf numFmtId="0" fontId="135" fillId="108" borderId="0" applyNumberFormat="0" applyBorder="0" applyAlignment="0" applyProtection="0"/>
    <xf numFmtId="0" fontId="135" fillId="134" borderId="0" applyNumberFormat="0" applyBorder="0" applyAlignment="0" applyProtection="0"/>
    <xf numFmtId="0" fontId="135" fillId="79" borderId="0" applyNumberFormat="0" applyBorder="0" applyAlignment="0" applyProtection="0"/>
    <xf numFmtId="0" fontId="254" fillId="0" borderId="0" applyFont="0" applyFill="0" applyBorder="0" applyAlignment="0" applyProtection="0"/>
    <xf numFmtId="0" fontId="135" fillId="100" borderId="0" applyNumberFormat="0" applyBorder="0" applyAlignment="0" applyProtection="0"/>
    <xf numFmtId="0" fontId="135" fillId="89" borderId="0" applyNumberFormat="0" applyBorder="0" applyAlignment="0" applyProtection="0"/>
    <xf numFmtId="0" fontId="135" fillId="89" borderId="0" applyNumberFormat="0" applyBorder="0" applyAlignment="0" applyProtection="0"/>
    <xf numFmtId="0" fontId="135" fillId="134" borderId="0" applyNumberFormat="0" applyBorder="0" applyAlignment="0" applyProtection="0"/>
    <xf numFmtId="0" fontId="135" fillId="107" borderId="0" applyNumberFormat="0" applyBorder="0" applyAlignment="0" applyProtection="0"/>
    <xf numFmtId="0" fontId="135" fillId="84" borderId="0" applyNumberFormat="0" applyBorder="0" applyAlignment="0" applyProtection="0"/>
    <xf numFmtId="0" fontId="135" fillId="86" borderId="0" applyNumberFormat="0" applyBorder="0" applyAlignment="0" applyProtection="0"/>
    <xf numFmtId="0" fontId="135" fillId="134" borderId="0" applyNumberFormat="0" applyBorder="0" applyAlignment="0" applyProtection="0"/>
    <xf numFmtId="0" fontId="135" fillId="79" borderId="0" applyNumberFormat="0" applyBorder="0" applyAlignment="0" applyProtection="0"/>
    <xf numFmtId="0" fontId="136" fillId="135" borderId="0" applyNumberFormat="0" applyBorder="0" applyAlignment="0" applyProtection="0"/>
    <xf numFmtId="0" fontId="136" fillId="85" borderId="0" applyNumberFormat="0" applyBorder="0" applyAlignment="0" applyProtection="0"/>
    <xf numFmtId="0" fontId="136" fillId="134" borderId="0" applyNumberFormat="0" applyBorder="0" applyAlignment="0" applyProtection="0"/>
    <xf numFmtId="0" fontId="136" fillId="91" borderId="0" applyNumberFormat="0" applyBorder="0" applyAlignment="0" applyProtection="0"/>
    <xf numFmtId="0" fontId="136" fillId="89" borderId="0" applyNumberFormat="0" applyBorder="0" applyAlignment="0" applyProtection="0"/>
    <xf numFmtId="0" fontId="136" fillId="86" borderId="0" applyNumberFormat="0" applyBorder="0" applyAlignment="0" applyProtection="0"/>
    <xf numFmtId="0" fontId="136" fillId="134" borderId="0" applyNumberFormat="0" applyBorder="0" applyAlignment="0" applyProtection="0"/>
    <xf numFmtId="0" fontId="136" fillId="107" borderId="0" applyNumberFormat="0" applyBorder="0" applyAlignment="0" applyProtection="0"/>
    <xf numFmtId="0" fontId="136" fillId="135" borderId="0" applyNumberFormat="0" applyBorder="0" applyAlignment="0" applyProtection="0"/>
    <xf numFmtId="230" fontId="4" fillId="0" borderId="0" applyFont="0" applyFill="0" applyBorder="0" applyAlignment="0" applyProtection="0"/>
    <xf numFmtId="231" fontId="4" fillId="0" borderId="0" applyFont="0" applyFill="0" applyBorder="0" applyAlignment="0" applyProtection="0"/>
    <xf numFmtId="232" fontId="137" fillId="0" borderId="0"/>
    <xf numFmtId="233" fontId="4" fillId="0" borderId="0" applyFont="0" applyFill="0" applyBorder="0" applyAlignment="0" applyProtection="0"/>
    <xf numFmtId="234" fontId="4" fillId="0" borderId="0" applyFont="0" applyFill="0" applyBorder="0" applyAlignment="0" applyProtection="0"/>
    <xf numFmtId="198" fontId="258" fillId="0" borderId="69"/>
    <xf numFmtId="38" fontId="4" fillId="46" borderId="0" applyNumberFormat="0" applyFont="0" applyAlignment="0"/>
    <xf numFmtId="235" fontId="4" fillId="0" borderId="0">
      <alignment horizontal="center"/>
    </xf>
    <xf numFmtId="0" fontId="262" fillId="0" borderId="70">
      <protection hidden="1"/>
    </xf>
    <xf numFmtId="0" fontId="154" fillId="0" borderId="70">
      <protection hidden="1"/>
    </xf>
    <xf numFmtId="0" fontId="263" fillId="0" borderId="0" applyNumberFormat="0" applyFill="0" applyBorder="0" applyAlignment="0" applyProtection="0"/>
    <xf numFmtId="198" fontId="137" fillId="0" borderId="0">
      <alignment vertical="top"/>
    </xf>
    <xf numFmtId="236" fontId="264" fillId="0" borderId="71"/>
    <xf numFmtId="198" fontId="265" fillId="0" borderId="0">
      <alignment horizontal="left"/>
    </xf>
    <xf numFmtId="0" fontId="146" fillId="66" borderId="0">
      <alignment horizontal="center"/>
    </xf>
    <xf numFmtId="5" fontId="266" fillId="0" borderId="10" applyAlignment="0" applyProtection="0"/>
    <xf numFmtId="37" fontId="267" fillId="115" borderId="42" applyNumberFormat="0" applyFont="0" applyBorder="0" applyAlignment="0" applyProtection="0"/>
    <xf numFmtId="237" fontId="163" fillId="0" borderId="0"/>
    <xf numFmtId="0" fontId="181" fillId="134" borderId="0" applyNumberFormat="0" applyBorder="0" applyAlignment="0" applyProtection="0"/>
    <xf numFmtId="0" fontId="254" fillId="0" borderId="0"/>
    <xf numFmtId="0" fontId="268" fillId="0" borderId="0"/>
    <xf numFmtId="0" fontId="269" fillId="136" borderId="0"/>
    <xf numFmtId="0" fontId="269" fillId="136" borderId="0"/>
    <xf numFmtId="0" fontId="270" fillId="0" borderId="0" applyNumberFormat="0" applyFill="0" applyBorder="0" applyAlignment="0" applyProtection="0"/>
    <xf numFmtId="0" fontId="66" fillId="0" borderId="0" applyNumberFormat="0" applyFill="0" applyBorder="0" applyAlignment="0" applyProtection="0"/>
    <xf numFmtId="0" fontId="137" fillId="0" borderId="0" applyFill="0" applyBorder="0" applyAlignment="0"/>
    <xf numFmtId="0" fontId="148" fillId="0" borderId="0" applyFill="0" applyBorder="0" applyAlignment="0"/>
    <xf numFmtId="0" fontId="148" fillId="0" borderId="0" applyFill="0" applyBorder="0" applyAlignment="0"/>
    <xf numFmtId="0" fontId="137" fillId="0" borderId="0" applyFill="0" applyBorder="0" applyAlignment="0"/>
    <xf numFmtId="0" fontId="148" fillId="0" borderId="0" applyFill="0" applyBorder="0" applyAlignment="0"/>
    <xf numFmtId="41" fontId="4" fillId="6" borderId="0" applyBorder="0"/>
    <xf numFmtId="0" fontId="271" fillId="81" borderId="72" applyNumberFormat="0" applyAlignment="0" applyProtection="0"/>
    <xf numFmtId="0" fontId="272" fillId="137" borderId="73" applyNumberFormat="0" applyAlignment="0" applyProtection="0"/>
    <xf numFmtId="0" fontId="273" fillId="0" borderId="74" applyNumberFormat="0" applyFill="0" applyAlignment="0" applyProtection="0"/>
    <xf numFmtId="0" fontId="150" fillId="0" borderId="43">
      <alignment horizontal="centerContinuous"/>
    </xf>
    <xf numFmtId="0" fontId="151" fillId="0" borderId="1">
      <alignment horizontal="centerContinuous" vertical="center"/>
    </xf>
    <xf numFmtId="0" fontId="272" fillId="137" borderId="73" applyNumberFormat="0" applyAlignment="0" applyProtection="0"/>
    <xf numFmtId="0" fontId="272" fillId="137" borderId="73" applyNumberFormat="0" applyAlignment="0" applyProtection="0"/>
    <xf numFmtId="0" fontId="274" fillId="103" borderId="0"/>
    <xf numFmtId="49" fontId="275" fillId="0" borderId="0">
      <alignment horizontal="right" vertical="center"/>
    </xf>
    <xf numFmtId="38" fontId="127" fillId="0" borderId="0" applyNumberFormat="0" applyFill="0" applyBorder="0" applyAlignment="0" applyProtection="0">
      <protection locked="0"/>
    </xf>
    <xf numFmtId="38" fontId="276" fillId="0" borderId="0" applyNumberFormat="0" applyFill="0" applyBorder="0" applyAlignment="0" applyProtection="0">
      <protection locked="0"/>
    </xf>
    <xf numFmtId="38" fontId="277" fillId="0" borderId="0" applyNumberFormat="0" applyFill="0" applyBorder="0" applyAlignment="0" applyProtection="0">
      <protection locked="0"/>
    </xf>
    <xf numFmtId="38" fontId="51" fillId="46" borderId="1" applyNumberFormat="0">
      <alignment horizontal="centerContinuous" wrapText="1"/>
    </xf>
    <xf numFmtId="38" fontId="51" fillId="48" borderId="1">
      <alignment horizontal="center"/>
      <protection locked="0"/>
    </xf>
    <xf numFmtId="0" fontId="51" fillId="0" borderId="9">
      <alignment horizontal="center"/>
    </xf>
    <xf numFmtId="238" fontId="278" fillId="0" borderId="0"/>
    <xf numFmtId="238" fontId="278" fillId="0" borderId="0"/>
    <xf numFmtId="238" fontId="278" fillId="0" borderId="0"/>
    <xf numFmtId="238" fontId="278" fillId="0" borderId="0"/>
    <xf numFmtId="238" fontId="278" fillId="0" borderId="0"/>
    <xf numFmtId="238" fontId="278" fillId="0" borderId="0"/>
    <xf numFmtId="238" fontId="278" fillId="0" borderId="0"/>
    <xf numFmtId="238" fontId="278" fillId="0" borderId="0"/>
    <xf numFmtId="217" fontId="4" fillId="0" borderId="0" applyFill="0" applyBorder="0" applyAlignment="0" applyProtection="0">
      <alignment horizontal="center"/>
    </xf>
    <xf numFmtId="181" fontId="137" fillId="0" borderId="0" applyFont="0" applyFill="0" applyBorder="0" applyAlignment="0" applyProtection="0">
      <protection locked="0"/>
    </xf>
    <xf numFmtId="40" fontId="137" fillId="0" borderId="0" applyFont="0" applyFill="0" applyBorder="0" applyAlignment="0" applyProtection="0">
      <protection locked="0"/>
    </xf>
    <xf numFmtId="0" fontId="137" fillId="0" borderId="0" applyFont="0" applyFill="0" applyBorder="0" applyAlignment="0" applyProtection="0"/>
    <xf numFmtId="172" fontId="4" fillId="0" borderId="0" applyFont="0" applyFill="0" applyBorder="0" applyAlignment="0" applyProtection="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172" fontId="4" fillId="0" borderId="0" applyFont="0" applyFill="0" applyBorder="0" applyAlignment="0" applyProtection="0"/>
    <xf numFmtId="0" fontId="130" fillId="0" borderId="0"/>
    <xf numFmtId="239" fontId="162" fillId="0" borderId="0">
      <protection locked="0"/>
    </xf>
    <xf numFmtId="0" fontId="279" fillId="0" borderId="0"/>
    <xf numFmtId="0" fontId="130" fillId="0" borderId="0"/>
    <xf numFmtId="0" fontId="130" fillId="0" borderId="0"/>
    <xf numFmtId="0" fontId="130" fillId="0" borderId="0"/>
    <xf numFmtId="0" fontId="157" fillId="0" borderId="0" applyNumberFormat="0" applyFill="0" applyBorder="0" applyAlignment="0" applyProtection="0"/>
    <xf numFmtId="0" fontId="280" fillId="81" borderId="0">
      <alignment vertical="center"/>
    </xf>
    <xf numFmtId="0" fontId="281" fillId="0" borderId="0">
      <alignment horizontal="left" vertical="center" indent="1"/>
    </xf>
    <xf numFmtId="0" fontId="282" fillId="0" borderId="0" applyNumberFormat="0" applyAlignment="0">
      <alignment horizontal="left"/>
    </xf>
    <xf numFmtId="0" fontId="279" fillId="0" borderId="0"/>
    <xf numFmtId="8" fontId="137" fillId="0" borderId="0" applyFont="0" applyFill="0" applyBorder="0" applyAlignment="0" applyProtection="0">
      <protection locked="0"/>
    </xf>
    <xf numFmtId="0" fontId="148" fillId="0" borderId="0" applyFont="0" applyFill="0" applyBorder="0" applyAlignment="0" applyProtection="0"/>
    <xf numFmtId="240" fontId="4" fillId="0" borderId="0" applyFont="0" applyFill="0" applyBorder="0" applyAlignment="0" applyProtection="0"/>
    <xf numFmtId="240" fontId="4" fillId="0" borderId="0" applyFont="0" applyFill="0" applyBorder="0" applyAlignment="0" applyProtection="0"/>
    <xf numFmtId="240" fontId="4" fillId="0" borderId="0" applyFont="0" applyFill="0" applyBorder="0" applyAlignment="0" applyProtection="0"/>
    <xf numFmtId="241" fontId="148" fillId="0" borderId="0" applyFont="0" applyFill="0" applyAlignment="0"/>
    <xf numFmtId="0" fontId="3" fillId="6" borderId="0" applyNumberFormat="0" applyFont="0" applyFill="0" applyBorder="0" applyProtection="0">
      <alignment horizontal="left"/>
    </xf>
    <xf numFmtId="0" fontId="4" fillId="138" borderId="0" applyFont="0" applyFill="0" applyBorder="0" applyAlignment="0" applyProtection="0"/>
    <xf numFmtId="198" fontId="123" fillId="0" borderId="0" applyNumberFormat="0" applyFill="0" applyBorder="0" applyAlignment="0">
      <alignment horizontal="left"/>
      <protection locked="0"/>
    </xf>
    <xf numFmtId="168" fontId="118" fillId="0" borderId="0">
      <alignment horizontal="center"/>
    </xf>
    <xf numFmtId="17" fontId="283" fillId="139" borderId="0"/>
    <xf numFmtId="0" fontId="279" fillId="0" borderId="0"/>
    <xf numFmtId="0" fontId="279" fillId="0" borderId="0"/>
    <xf numFmtId="0" fontId="206" fillId="0" borderId="0"/>
    <xf numFmtId="188" fontId="4" fillId="0" borderId="0" applyFont="0" applyFill="0" applyBorder="0" applyAlignment="0" applyProtection="0"/>
    <xf numFmtId="242" fontId="159" fillId="0" borderId="0" applyFont="0" applyFill="0" applyBorder="0" applyAlignment="0" applyProtection="0"/>
    <xf numFmtId="243" fontId="163" fillId="0" borderId="0">
      <alignment horizontal="right"/>
      <protection locked="0"/>
    </xf>
    <xf numFmtId="38" fontId="4" fillId="0" borderId="0" applyFont="0" applyFill="0" applyBorder="0" applyAlignment="0" applyProtection="0"/>
    <xf numFmtId="0" fontId="284" fillId="0" borderId="5">
      <alignment horizontal="left"/>
    </xf>
    <xf numFmtId="38" fontId="154" fillId="0" borderId="0" applyFont="0" applyFill="0" applyBorder="0" applyAlignment="0" applyProtection="0"/>
    <xf numFmtId="40" fontId="154" fillId="0" borderId="0" applyFont="0" applyFill="0" applyBorder="0" applyAlignment="0" applyProtection="0"/>
    <xf numFmtId="244" fontId="4" fillId="0" borderId="0" applyFont="0" applyFill="0" applyBorder="0" applyAlignment="0" applyProtection="0"/>
    <xf numFmtId="0" fontId="163" fillId="0" borderId="0" applyFont="0" applyFill="0" applyBorder="0" applyAlignment="0" applyProtection="0"/>
    <xf numFmtId="0" fontId="154" fillId="140" borderId="0">
      <protection hidden="1"/>
    </xf>
    <xf numFmtId="0" fontId="285" fillId="0" borderId="0" applyNumberFormat="0" applyFill="0" applyBorder="0" applyAlignment="0" applyProtection="0"/>
    <xf numFmtId="0" fontId="136" fillId="141" borderId="0" applyNumberFormat="0" applyBorder="0" applyAlignment="0" applyProtection="0"/>
    <xf numFmtId="0" fontId="136" fillId="91" borderId="0" applyNumberFormat="0" applyBorder="0" applyAlignment="0" applyProtection="0"/>
    <xf numFmtId="0" fontId="136" fillId="89" borderId="0" applyNumberFormat="0" applyBorder="0" applyAlignment="0" applyProtection="0"/>
    <xf numFmtId="0" fontId="136" fillId="96" borderId="0" applyNumberFormat="0" applyBorder="0" applyAlignment="0" applyProtection="0"/>
    <xf numFmtId="0" fontId="136" fillId="85" borderId="0" applyNumberFormat="0" applyBorder="0" applyAlignment="0" applyProtection="0"/>
    <xf numFmtId="0" fontId="136" fillId="88" borderId="0" applyNumberFormat="0" applyBorder="0" applyAlignment="0" applyProtection="0"/>
    <xf numFmtId="245" fontId="154" fillId="0" borderId="0">
      <protection locked="0"/>
    </xf>
    <xf numFmtId="0" fontId="137" fillId="0" borderId="0" applyFill="0" applyBorder="0" applyAlignment="0"/>
    <xf numFmtId="0" fontId="148" fillId="0" borderId="0" applyFill="0" applyBorder="0" applyAlignment="0"/>
    <xf numFmtId="0" fontId="137" fillId="0" borderId="0" applyFill="0" applyBorder="0" applyAlignment="0"/>
    <xf numFmtId="0" fontId="148" fillId="0" borderId="0" applyFill="0" applyBorder="0" applyAlignment="0"/>
    <xf numFmtId="0" fontId="286" fillId="0" borderId="0" applyNumberFormat="0" applyAlignment="0">
      <alignment horizontal="left"/>
    </xf>
    <xf numFmtId="0" fontId="287" fillId="84" borderId="72" applyNumberFormat="0" applyAlignment="0" applyProtection="0"/>
    <xf numFmtId="0" fontId="262" fillId="0" borderId="75">
      <alignment horizontal="center" wrapText="1"/>
      <protection hidden="1"/>
    </xf>
    <xf numFmtId="0" fontId="166" fillId="73" borderId="0">
      <alignment horizontal="center"/>
    </xf>
    <xf numFmtId="246" fontId="4" fillId="0" borderId="0" applyFill="0" applyBorder="0" applyAlignment="0" applyProtection="0"/>
    <xf numFmtId="0" fontId="130" fillId="136" borderId="0"/>
    <xf numFmtId="0" fontId="155" fillId="0" borderId="0" applyFont="0" applyFill="0" applyBorder="0" applyAlignment="0" applyProtection="0"/>
    <xf numFmtId="0" fontId="130" fillId="136" borderId="0"/>
    <xf numFmtId="0" fontId="162" fillId="0" borderId="0">
      <protection locked="0"/>
    </xf>
    <xf numFmtId="2" fontId="288" fillId="0" borderId="0" applyFill="0" applyBorder="0" applyAlignment="0" applyProtection="0"/>
    <xf numFmtId="0" fontId="279" fillId="0" borderId="0"/>
    <xf numFmtId="0" fontId="130" fillId="0" borderId="0"/>
    <xf numFmtId="2" fontId="4" fillId="138" borderId="0" applyFont="0" applyFill="0" applyBorder="0" applyAlignment="0" applyProtection="0"/>
    <xf numFmtId="0" fontId="4" fillId="0" borderId="0">
      <protection hidden="1"/>
    </xf>
    <xf numFmtId="0" fontId="289" fillId="0" borderId="0" applyNumberFormat="0" applyFill="0" applyBorder="0" applyAlignment="0" applyProtection="0">
      <alignment vertical="top"/>
      <protection locked="0"/>
    </xf>
    <xf numFmtId="49" fontId="275" fillId="0" borderId="0"/>
    <xf numFmtId="247" fontId="6" fillId="0" borderId="0"/>
    <xf numFmtId="0" fontId="75" fillId="0" borderId="0"/>
    <xf numFmtId="0" fontId="290" fillId="0" borderId="0" applyNumberFormat="0" applyFill="0" applyBorder="0" applyAlignment="0" applyProtection="0"/>
    <xf numFmtId="248" fontId="3" fillId="64" borderId="2" applyNumberFormat="0">
      <alignment horizontal="centerContinuous" vertical="center" wrapText="1"/>
    </xf>
    <xf numFmtId="0" fontId="291" fillId="0" borderId="76">
      <alignment horizontal="center"/>
      <protection hidden="1"/>
    </xf>
    <xf numFmtId="0" fontId="252" fillId="0" borderId="0" applyNumberFormat="0" applyFill="0" applyBorder="0" applyAlignment="0" applyProtection="0">
      <alignment vertical="top"/>
      <protection locked="0"/>
    </xf>
    <xf numFmtId="0" fontId="252" fillId="0" borderId="0" applyNumberFormat="0" applyFill="0" applyBorder="0" applyAlignment="0" applyProtection="0">
      <alignment vertical="top"/>
      <protection locked="0"/>
    </xf>
    <xf numFmtId="0" fontId="292" fillId="142" borderId="0" applyNumberFormat="0" applyBorder="0" applyAlignment="0" applyProtection="0"/>
    <xf numFmtId="0" fontId="293" fillId="66" borderId="0">
      <alignment horizontal="left" wrapText="1" indent="2"/>
    </xf>
    <xf numFmtId="249" fontId="4" fillId="0" borderId="0" applyFont="0" applyFill="0" applyBorder="0" applyAlignment="0" applyProtection="0"/>
    <xf numFmtId="250" fontId="294" fillId="0" borderId="0" applyNumberFormat="0" applyFill="0" applyBorder="0" applyAlignment="0">
      <protection locked="0"/>
    </xf>
    <xf numFmtId="0" fontId="295" fillId="0" borderId="0" applyNumberFormat="0" applyFill="0" applyBorder="0" applyAlignment="0">
      <protection locked="0"/>
    </xf>
    <xf numFmtId="0" fontId="173" fillId="77" borderId="0">
      <alignment horizontal="center"/>
    </xf>
    <xf numFmtId="41" fontId="173" fillId="46" borderId="0" applyBorder="0" applyAlignment="0">
      <alignment horizontal="center" wrapText="1"/>
      <protection locked="0"/>
    </xf>
    <xf numFmtId="0" fontId="130" fillId="143" borderId="0"/>
    <xf numFmtId="0" fontId="296" fillId="81" borderId="0">
      <alignment vertical="center"/>
    </xf>
    <xf numFmtId="251" fontId="123" fillId="0" borderId="0" applyNumberFormat="0" applyFill="0" applyBorder="0" applyAlignment="0"/>
    <xf numFmtId="41" fontId="4" fillId="0" borderId="0" applyFont="0" applyFill="0" applyBorder="0" applyAlignment="0" applyProtection="0"/>
    <xf numFmtId="43" fontId="4" fillId="0" borderId="0" applyFont="0" applyFill="0" applyBorder="0" applyAlignment="0" applyProtection="0"/>
    <xf numFmtId="0" fontId="137" fillId="0" borderId="0" applyNumberFormat="0" applyFont="0" applyFill="0" applyBorder="0" applyProtection="0">
      <alignment horizontal="left" vertical="center"/>
    </xf>
    <xf numFmtId="0" fontId="176" fillId="0" borderId="0" applyNumberFormat="0" applyFill="0" applyBorder="0" applyAlignment="0" applyProtection="0">
      <alignment vertical="top"/>
      <protection locked="0"/>
    </xf>
    <xf numFmtId="0" fontId="177" fillId="0" borderId="0" applyNumberFormat="0" applyFill="0" applyBorder="0" applyAlignment="0" applyProtection="0">
      <alignment vertical="top"/>
      <protection locked="0"/>
    </xf>
    <xf numFmtId="0" fontId="297" fillId="0" borderId="0" applyNumberFormat="0" applyFill="0" applyBorder="0" applyAlignment="0" applyProtection="0">
      <alignment vertical="top"/>
      <protection locked="0"/>
    </xf>
    <xf numFmtId="38" fontId="6" fillId="46" borderId="0">
      <alignment vertical="top"/>
    </xf>
    <xf numFmtId="38" fontId="6" fillId="48" borderId="11">
      <alignment wrapText="1"/>
      <protection locked="0"/>
    </xf>
    <xf numFmtId="0" fontId="137" fillId="0" borderId="0" applyFill="0" applyBorder="0" applyAlignment="0"/>
    <xf numFmtId="0" fontId="148" fillId="0" borderId="0" applyFill="0" applyBorder="0" applyAlignment="0"/>
    <xf numFmtId="191" fontId="178" fillId="79" borderId="0" applyNumberFormat="0" applyBorder="0" applyAlignment="0"/>
    <xf numFmtId="191" fontId="146" fillId="79" borderId="0" applyNumberFormat="0" applyBorder="0" applyAlignment="0"/>
    <xf numFmtId="0" fontId="137" fillId="0" borderId="0" applyFill="0" applyBorder="0" applyAlignment="0"/>
    <xf numFmtId="0" fontId="148" fillId="0" borderId="0" applyFill="0" applyBorder="0" applyAlignment="0"/>
    <xf numFmtId="0" fontId="298" fillId="0" borderId="0"/>
    <xf numFmtId="43" fontId="4" fillId="0" borderId="0" applyFont="0" applyFill="0" applyBorder="0" applyAlignment="0" applyProtection="0"/>
    <xf numFmtId="41" fontId="4" fillId="0" borderId="0" applyFont="0" applyFill="0" applyBorder="0" applyAlignment="0" applyProtection="0"/>
    <xf numFmtId="43" fontId="4" fillId="0" borderId="0" applyFont="0" applyFill="0" applyBorder="0" applyAlignment="0" applyProtection="0"/>
    <xf numFmtId="252" fontId="4" fillId="138" borderId="0" applyFont="0" applyFill="0" applyBorder="0" applyAlignment="0" applyProtection="0"/>
    <xf numFmtId="44" fontId="6" fillId="0" borderId="0" applyFont="0" applyFill="0" applyBorder="0" applyAlignment="0" applyProtection="0"/>
    <xf numFmtId="0" fontId="130" fillId="136" borderId="0"/>
    <xf numFmtId="0" fontId="130" fillId="136" borderId="0"/>
    <xf numFmtId="253" fontId="299" fillId="0" borderId="0" applyFont="0" applyFill="0" applyBorder="0" applyAlignment="0" applyProtection="0"/>
    <xf numFmtId="254" fontId="299" fillId="0" borderId="0" applyFont="0" applyFill="0" applyBorder="0" applyAlignment="0" applyProtection="0"/>
    <xf numFmtId="0" fontId="162" fillId="0" borderId="0">
      <protection locked="0"/>
    </xf>
    <xf numFmtId="5" fontId="4" fillId="0" borderId="0" applyFill="0" applyBorder="0" applyAlignment="0" applyProtection="0"/>
    <xf numFmtId="0" fontId="154" fillId="50" borderId="77">
      <protection hidden="1"/>
    </xf>
    <xf numFmtId="0" fontId="300" fillId="84" borderId="0" applyNumberFormat="0" applyBorder="0" applyAlignment="0" applyProtection="0"/>
    <xf numFmtId="0" fontId="258" fillId="0" borderId="0"/>
    <xf numFmtId="0" fontId="74" fillId="0" borderId="0">
      <alignment horizontal="center"/>
    </xf>
    <xf numFmtId="0" fontId="130" fillId="136" borderId="0"/>
    <xf numFmtId="0" fontId="183" fillId="0" borderId="0"/>
    <xf numFmtId="181" fontId="8" fillId="0" borderId="0" applyFill="0" applyBorder="0" applyAlignment="0"/>
    <xf numFmtId="0" fontId="4" fillId="0" borderId="0" applyBorder="0"/>
    <xf numFmtId="0" fontId="4" fillId="0" borderId="0" applyFont="0" applyFill="0" applyBorder="0" applyAlignment="0" applyProtection="0"/>
    <xf numFmtId="0" fontId="4" fillId="0" borderId="0"/>
    <xf numFmtId="0" fontId="4" fillId="0" borderId="0"/>
    <xf numFmtId="0" fontId="4" fillId="0" borderId="0" applyBorder="0"/>
    <xf numFmtId="0" fontId="4" fillId="0" borderId="0"/>
    <xf numFmtId="0" fontId="4" fillId="0" borderId="0"/>
    <xf numFmtId="0" fontId="4" fillId="0" borderId="0"/>
    <xf numFmtId="0" fontId="56" fillId="0" borderId="0"/>
    <xf numFmtId="0" fontId="4" fillId="0" borderId="0"/>
    <xf numFmtId="0" fontId="135" fillId="0" borderId="0"/>
    <xf numFmtId="0" fontId="56" fillId="0" borderId="0"/>
    <xf numFmtId="0" fontId="4" fillId="0" borderId="0"/>
    <xf numFmtId="0" fontId="4" fillId="0" borderId="0"/>
    <xf numFmtId="0" fontId="301" fillId="0" borderId="0"/>
    <xf numFmtId="168" fontId="302" fillId="0" borderId="78" applyNumberFormat="0" applyBorder="0" applyAlignment="0" applyProtection="0">
      <alignment horizontal="center" vertical="center"/>
    </xf>
    <xf numFmtId="0" fontId="4"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184" fillId="0" borderId="5"/>
    <xf numFmtId="0" fontId="158" fillId="88" borderId="0">
      <alignment vertical="center"/>
    </xf>
    <xf numFmtId="255" fontId="6" fillId="46" borderId="0"/>
    <xf numFmtId="255" fontId="6" fillId="48" borderId="11"/>
    <xf numFmtId="255" fontId="51" fillId="46" borderId="7"/>
    <xf numFmtId="256" fontId="303" fillId="0" borderId="0" applyFill="0" applyBorder="0">
      <alignment horizontal="right" vertical="center"/>
    </xf>
    <xf numFmtId="0" fontId="304" fillId="0" borderId="0" applyNumberFormat="0" applyFont="0" applyAlignment="0"/>
    <xf numFmtId="257" fontId="206" fillId="0" borderId="0" applyFill="0" applyBorder="0" applyProtection="0">
      <alignment horizontal="right" vertical="center"/>
    </xf>
    <xf numFmtId="258" fontId="206" fillId="0" borderId="0">
      <alignment horizontal="right"/>
    </xf>
    <xf numFmtId="259" fontId="206" fillId="0" borderId="0">
      <alignment horizontal="right"/>
    </xf>
    <xf numFmtId="4" fontId="305" fillId="74" borderId="0" applyFont="0" applyFill="0" applyBorder="0"/>
    <xf numFmtId="0" fontId="4" fillId="0" borderId="0"/>
    <xf numFmtId="260" fontId="4" fillId="0" borderId="0" applyFont="0" applyFill="0" applyBorder="0" applyAlignment="0" applyProtection="0"/>
    <xf numFmtId="261" fontId="4" fillId="0" borderId="0" applyFont="0" applyFill="0" applyBorder="0" applyAlignment="0" applyProtection="0"/>
    <xf numFmtId="0" fontId="306" fillId="0" borderId="0"/>
    <xf numFmtId="37" fontId="195" fillId="0" borderId="0">
      <protection locked="0"/>
    </xf>
    <xf numFmtId="0" fontId="307" fillId="46" borderId="0">
      <alignment horizontal="right"/>
    </xf>
    <xf numFmtId="0" fontId="308" fillId="46" borderId="16"/>
    <xf numFmtId="0" fontId="308" fillId="0" borderId="0" applyBorder="0">
      <alignment horizontal="centerContinuous"/>
    </xf>
    <xf numFmtId="0" fontId="309" fillId="0" borderId="0" applyBorder="0">
      <alignment horizontal="centerContinuous"/>
    </xf>
    <xf numFmtId="0" fontId="310" fillId="0" borderId="0"/>
    <xf numFmtId="0" fontId="279" fillId="0" borderId="0"/>
    <xf numFmtId="0" fontId="279" fillId="0" borderId="0"/>
    <xf numFmtId="204" fontId="4" fillId="0" borderId="0" applyFont="0" applyFill="0" applyBorder="0" applyAlignment="0" applyProtection="0"/>
    <xf numFmtId="166" fontId="137" fillId="0" borderId="0" applyFont="0" applyFill="0" applyBorder="0" applyAlignment="0" applyProtection="0">
      <protection locked="0"/>
    </xf>
    <xf numFmtId="10" fontId="137" fillId="0" borderId="0" applyFont="0" applyFill="0" applyBorder="0" applyAlignment="0" applyProtection="0">
      <protection locked="0"/>
    </xf>
    <xf numFmtId="9" fontId="135" fillId="0" borderId="0" applyFont="0" applyFill="0" applyBorder="0" applyAlignment="0" applyProtection="0"/>
    <xf numFmtId="9" fontId="6" fillId="48" borderId="11" applyAlignment="0">
      <protection locked="0"/>
    </xf>
    <xf numFmtId="262" fontId="133" fillId="0" borderId="0"/>
    <xf numFmtId="263" fontId="133" fillId="0" borderId="0"/>
    <xf numFmtId="10" fontId="311" fillId="46" borderId="0"/>
    <xf numFmtId="10" fontId="312" fillId="0" borderId="0" applyFill="0" applyBorder="0" applyAlignment="0" applyProtection="0"/>
    <xf numFmtId="4" fontId="312" fillId="0" borderId="0" applyFill="0" applyBorder="0" applyAlignment="0" applyProtection="0"/>
    <xf numFmtId="0" fontId="130" fillId="0" borderId="0"/>
    <xf numFmtId="0" fontId="130" fillId="136" borderId="0"/>
    <xf numFmtId="0" fontId="162" fillId="0" borderId="0">
      <protection locked="0"/>
    </xf>
    <xf numFmtId="9" fontId="4" fillId="0" borderId="0" applyFont="0" applyFill="0" applyBorder="0" applyAlignment="0" applyProtection="0"/>
    <xf numFmtId="0" fontId="154" fillId="0" borderId="0" applyNumberFormat="0" applyFont="0" applyFill="0" applyBorder="0" applyAlignment="0" applyProtection="0">
      <alignment horizontal="left"/>
    </xf>
    <xf numFmtId="15" fontId="154" fillId="0" borderId="0" applyFont="0" applyFill="0" applyBorder="0" applyAlignment="0" applyProtection="0"/>
    <xf numFmtId="4" fontId="154" fillId="0" borderId="0" applyFont="0" applyFill="0" applyBorder="0" applyAlignment="0" applyProtection="0"/>
    <xf numFmtId="0" fontId="266" fillId="0" borderId="37">
      <alignment horizontal="center"/>
    </xf>
    <xf numFmtId="3" fontId="154" fillId="0" borderId="0" applyFont="0" applyFill="0" applyBorder="0" applyAlignment="0" applyProtection="0"/>
    <xf numFmtId="0" fontId="154" fillId="144" borderId="0" applyNumberFormat="0" applyFont="0" applyBorder="0" applyAlignment="0" applyProtection="0"/>
    <xf numFmtId="39" fontId="4" fillId="0" borderId="0" applyFill="0" applyBorder="0" applyAlignment="0" applyProtection="0"/>
    <xf numFmtId="37" fontId="4" fillId="0" borderId="0" applyFill="0" applyBorder="0" applyAlignment="0" applyProtection="0"/>
    <xf numFmtId="0" fontId="130" fillId="0" borderId="0"/>
    <xf numFmtId="0" fontId="130" fillId="0" borderId="0"/>
    <xf numFmtId="37" fontId="4" fillId="0" borderId="0" applyFill="0" applyBorder="0" applyAlignment="0" applyProtection="0"/>
    <xf numFmtId="264" fontId="4" fillId="46" borderId="2">
      <alignment vertical="center"/>
    </xf>
    <xf numFmtId="0" fontId="4" fillId="0" borderId="0">
      <alignment horizontal="center"/>
    </xf>
    <xf numFmtId="167" fontId="4" fillId="0" borderId="0" applyNumberFormat="0" applyFill="0" applyBorder="0" applyAlignment="0" applyProtection="0">
      <alignment horizontal="left"/>
    </xf>
    <xf numFmtId="38" fontId="313" fillId="0" borderId="0"/>
    <xf numFmtId="245" fontId="266" fillId="46" borderId="0"/>
    <xf numFmtId="0" fontId="187" fillId="0" borderId="0"/>
    <xf numFmtId="0" fontId="74" fillId="0" borderId="0" applyNumberFormat="0" applyFill="0" applyBorder="0" applyAlignment="0" applyProtection="0"/>
    <xf numFmtId="0" fontId="314" fillId="81" borderId="79" applyNumberFormat="0" applyAlignment="0" applyProtection="0"/>
    <xf numFmtId="0" fontId="263" fillId="94" borderId="54"/>
    <xf numFmtId="0" fontId="4" fillId="0" borderId="0"/>
    <xf numFmtId="0" fontId="4" fillId="79" borderId="0" applyNumberFormat="0" applyFont="0" applyBorder="0" applyAlignment="0" applyProtection="0"/>
    <xf numFmtId="0" fontId="4" fillId="81" borderId="0" applyNumberFormat="0" applyFont="0" applyBorder="0" applyAlignment="0" applyProtection="0"/>
    <xf numFmtId="0" fontId="4" fillId="98" borderId="0" applyNumberFormat="0" applyFont="0" applyBorder="0" applyAlignment="0" applyProtection="0"/>
    <xf numFmtId="0" fontId="4" fillId="0" borderId="0" applyNumberFormat="0" applyFont="0" applyFill="0" applyBorder="0" applyAlignment="0" applyProtection="0"/>
    <xf numFmtId="0" fontId="4" fillId="98" borderId="0" applyNumberFormat="0" applyFont="0" applyBorder="0" applyAlignment="0" applyProtection="0"/>
    <xf numFmtId="0" fontId="4" fillId="0" borderId="0" applyNumberFormat="0" applyFont="0" applyFill="0" applyBorder="0" applyAlignment="0" applyProtection="0"/>
    <xf numFmtId="0" fontId="4" fillId="0" borderId="0" applyNumberFormat="0" applyFont="0" applyBorder="0" applyAlignment="0" applyProtection="0"/>
    <xf numFmtId="0" fontId="291" fillId="0" borderId="70">
      <alignment horizontal="left" wrapText="1"/>
      <protection hidden="1"/>
    </xf>
    <xf numFmtId="0" fontId="315" fillId="0" borderId="75">
      <alignment horizontal="right" wrapText="1"/>
      <protection hidden="1"/>
    </xf>
    <xf numFmtId="0" fontId="50" fillId="0" borderId="0"/>
    <xf numFmtId="0" fontId="65" fillId="0" borderId="0"/>
    <xf numFmtId="0" fontId="196" fillId="0" borderId="10"/>
    <xf numFmtId="0" fontId="4" fillId="6" borderId="0"/>
    <xf numFmtId="0" fontId="197" fillId="0" borderId="0"/>
    <xf numFmtId="49" fontId="316" fillId="104" borderId="0"/>
    <xf numFmtId="49" fontId="199" fillId="104" borderId="80"/>
    <xf numFmtId="0" fontId="198" fillId="46" borderId="58">
      <protection locked="0"/>
    </xf>
    <xf numFmtId="0" fontId="198" fillId="103" borderId="0"/>
    <xf numFmtId="0" fontId="200" fillId="105" borderId="0"/>
    <xf numFmtId="38" fontId="154" fillId="0" borderId="0" applyFont="0" applyFill="0" applyBorder="0" applyAlignment="0" applyProtection="0"/>
    <xf numFmtId="265" fontId="4" fillId="0" borderId="0">
      <protection locked="0"/>
    </xf>
    <xf numFmtId="37" fontId="195" fillId="0" borderId="0">
      <protection locked="0"/>
    </xf>
    <xf numFmtId="49" fontId="65" fillId="0" borderId="2">
      <protection locked="0"/>
    </xf>
    <xf numFmtId="266" fontId="131" fillId="106" borderId="0" applyFont="0"/>
    <xf numFmtId="0" fontId="317" fillId="0" borderId="81">
      <alignment horizontal="center" vertical="center" wrapText="1"/>
      <protection hidden="1"/>
    </xf>
    <xf numFmtId="0" fontId="178" fillId="66" borderId="0">
      <alignment horizontal="center"/>
    </xf>
    <xf numFmtId="0" fontId="291" fillId="0" borderId="70">
      <alignment horizontal="left" wrapText="1"/>
      <protection locked="0"/>
    </xf>
    <xf numFmtId="0" fontId="262" fillId="0" borderId="75">
      <alignment horizontal="right" wrapText="1"/>
      <protection locked="0"/>
    </xf>
    <xf numFmtId="0" fontId="4" fillId="0" borderId="0"/>
    <xf numFmtId="0" fontId="196" fillId="0" borderId="0"/>
    <xf numFmtId="0" fontId="50" fillId="98" borderId="0"/>
    <xf numFmtId="0" fontId="50" fillId="0" borderId="0"/>
    <xf numFmtId="0" fontId="197" fillId="0" borderId="0"/>
    <xf numFmtId="49" fontId="65" fillId="0" borderId="0"/>
    <xf numFmtId="0" fontId="318" fillId="47" borderId="13" applyNumberFormat="0" applyFont="0" applyFill="0" applyBorder="0" applyAlignment="0" applyProtection="0"/>
    <xf numFmtId="0" fontId="4" fillId="0" borderId="0"/>
    <xf numFmtId="0" fontId="255" fillId="0" borderId="0"/>
    <xf numFmtId="267" fontId="6" fillId="0" borderId="6">
      <alignment vertical="top" wrapText="1"/>
    </xf>
    <xf numFmtId="0" fontId="51" fillId="0" borderId="0" applyNumberFormat="0" applyBorder="0"/>
    <xf numFmtId="0" fontId="51" fillId="0" borderId="0" applyNumberFormat="0" applyBorder="0">
      <alignment horizontal="left"/>
    </xf>
    <xf numFmtId="0" fontId="212" fillId="0" borderId="0" applyNumberFormat="0" applyBorder="0">
      <alignment horizontal="left"/>
    </xf>
    <xf numFmtId="0" fontId="212" fillId="0" borderId="0" applyNumberFormat="0" applyBorder="0">
      <alignment horizontal="center" wrapText="1"/>
    </xf>
    <xf numFmtId="0" fontId="6" fillId="0" borderId="2" applyNumberFormat="0">
      <alignment horizontal="left" vertical="top" wrapText="1"/>
    </xf>
    <xf numFmtId="0" fontId="51" fillId="0" borderId="14" applyNumberFormat="0"/>
    <xf numFmtId="0" fontId="3" fillId="0" borderId="0" applyNumberFormat="0" applyBorder="0"/>
    <xf numFmtId="0" fontId="4" fillId="0" borderId="10" applyNumberFormat="0" applyFont="0"/>
    <xf numFmtId="0" fontId="4" fillId="0" borderId="1" applyNumberFormat="0" applyFont="0"/>
    <xf numFmtId="0" fontId="4" fillId="0" borderId="16" applyNumberFormat="0" applyFont="0"/>
    <xf numFmtId="0" fontId="4" fillId="0" borderId="15" applyNumberFormat="0" applyFont="0"/>
    <xf numFmtId="0" fontId="4" fillId="0" borderId="67" applyNumberFormat="0" applyFont="0"/>
    <xf numFmtId="267" fontId="3" fillId="0" borderId="5">
      <alignment vertical="top" wrapText="1"/>
    </xf>
    <xf numFmtId="0" fontId="154" fillId="0" borderId="0"/>
    <xf numFmtId="268" fontId="319" fillId="0" borderId="0" applyBorder="0">
      <alignment vertical="top" wrapText="1"/>
    </xf>
    <xf numFmtId="269" fontId="6" fillId="0" borderId="2" applyFill="0" applyProtection="0">
      <alignment vertical="top" wrapText="1"/>
    </xf>
    <xf numFmtId="269" fontId="6" fillId="0" borderId="2" applyFill="0" applyProtection="0">
      <alignment vertical="top" wrapText="1"/>
    </xf>
    <xf numFmtId="0" fontId="6" fillId="0" borderId="0" applyNumberFormat="0" applyFill="0" applyBorder="0">
      <alignment vertical="top"/>
      <protection locked="0"/>
    </xf>
    <xf numFmtId="0" fontId="6" fillId="0" borderId="0" applyNumberFormat="0" applyFill="0" applyBorder="0">
      <alignment vertical="top"/>
      <protection locked="0"/>
    </xf>
    <xf numFmtId="0" fontId="319" fillId="0" borderId="0" applyNumberFormat="0" applyFill="0" applyBorder="0" applyProtection="0">
      <alignment horizontal="left" vertical="top" wrapText="1"/>
    </xf>
    <xf numFmtId="0" fontId="319" fillId="0" borderId="0" applyNumberFormat="0" applyFill="0" applyBorder="0" applyProtection="0">
      <alignment horizontal="left" vertical="top" wrapText="1"/>
    </xf>
    <xf numFmtId="0" fontId="45" fillId="0" borderId="13" applyNumberFormat="0">
      <alignment horizontal="left"/>
    </xf>
    <xf numFmtId="0" fontId="45" fillId="0" borderId="17" applyNumberFormat="0">
      <alignment horizontal="left"/>
    </xf>
    <xf numFmtId="0" fontId="151" fillId="0" borderId="7">
      <alignment horizontal="center" vertical="top" wrapText="1"/>
    </xf>
    <xf numFmtId="0" fontId="150" fillId="0" borderId="37">
      <alignment horizontal="center" vertical="top" wrapText="1"/>
    </xf>
    <xf numFmtId="0" fontId="320" fillId="66" borderId="0">
      <alignment wrapText="1"/>
    </xf>
    <xf numFmtId="0" fontId="4" fillId="0" borderId="10" applyNumberFormat="0" applyFont="0" applyFill="0" applyAlignment="0"/>
    <xf numFmtId="38" fontId="321" fillId="0" borderId="0" applyFill="0" applyBorder="0" applyAlignment="0" applyProtection="0"/>
    <xf numFmtId="270" fontId="322" fillId="0" borderId="0" applyFill="0" applyBorder="0" applyAlignment="0" applyProtection="0"/>
    <xf numFmtId="0" fontId="273" fillId="0" borderId="0" applyNumberFormat="0" applyFill="0" applyBorder="0" applyAlignment="0" applyProtection="0"/>
    <xf numFmtId="0" fontId="323" fillId="0" borderId="0" applyNumberFormat="0" applyFill="0" applyBorder="0" applyAlignment="0" applyProtection="0"/>
    <xf numFmtId="38" fontId="324" fillId="0" borderId="0" applyNumberFormat="0" applyFill="0" applyBorder="0" applyAlignment="0" applyProtection="0"/>
    <xf numFmtId="40" fontId="325" fillId="0" borderId="0"/>
    <xf numFmtId="0" fontId="326" fillId="0" borderId="0" applyNumberFormat="0" applyFill="0" applyBorder="0" applyAlignment="0" applyProtection="0"/>
    <xf numFmtId="0" fontId="327" fillId="0" borderId="0" applyNumberFormat="0" applyFill="0" applyBorder="0" applyAlignment="0" applyProtection="0"/>
    <xf numFmtId="0" fontId="154" fillId="46" borderId="0"/>
    <xf numFmtId="0" fontId="201" fillId="0" borderId="0" applyNumberFormat="0" applyFill="0" applyBorder="0" applyAlignment="0" applyProtection="0"/>
    <xf numFmtId="0" fontId="270" fillId="138" borderId="0" applyNumberFormat="0" applyFill="0" applyBorder="0" applyAlignment="0" applyProtection="0"/>
    <xf numFmtId="0" fontId="66" fillId="138" borderId="0" applyNumberFormat="0" applyFill="0" applyBorder="0" applyAlignment="0" applyProtection="0"/>
    <xf numFmtId="0" fontId="285" fillId="0" borderId="82" applyNumberFormat="0" applyFill="0" applyAlignment="0" applyProtection="0"/>
    <xf numFmtId="0" fontId="328" fillId="0" borderId="0" applyNumberFormat="0" applyFill="0" applyBorder="0" applyAlignment="0" applyProtection="0"/>
    <xf numFmtId="0" fontId="329" fillId="0" borderId="0" applyNumberFormat="0" applyFill="0" applyBorder="0" applyAlignment="0" applyProtection="0"/>
    <xf numFmtId="271" fontId="137" fillId="0" borderId="0" applyFont="0" applyFill="0" applyBorder="0" applyAlignment="0" applyProtection="0"/>
    <xf numFmtId="272" fontId="118" fillId="0" borderId="0" applyFont="0" applyFill="0" applyBorder="0" applyAlignment="0" applyProtection="0"/>
    <xf numFmtId="0" fontId="124" fillId="88" borderId="0">
      <alignment vertical="center"/>
    </xf>
    <xf numFmtId="0" fontId="330" fillId="88" borderId="0"/>
    <xf numFmtId="0" fontId="331" fillId="88" borderId="0">
      <alignment horizontal="right" vertical="center"/>
    </xf>
    <xf numFmtId="168" fontId="4" fillId="64" borderId="0" applyNumberFormat="0" applyFont="0" applyBorder="0" applyAlignment="0">
      <alignment horizontal="left" vertical="top"/>
    </xf>
    <xf numFmtId="0" fontId="263" fillId="145" borderId="54"/>
    <xf numFmtId="0" fontId="332" fillId="0" borderId="0" applyNumberFormat="0" applyFill="0" applyBorder="0" applyAlignment="0">
      <protection locked="0"/>
    </xf>
    <xf numFmtId="37" fontId="332" fillId="81" borderId="36" applyNumberFormat="0" applyFill="0" applyBorder="0" applyAlignment="0">
      <alignment horizontal="left"/>
      <protection locked="0"/>
    </xf>
    <xf numFmtId="37" fontId="333" fillId="46" borderId="36" applyNumberFormat="0" applyFill="0" applyBorder="0" applyAlignment="0">
      <alignment horizontal="left"/>
      <protection locked="0"/>
    </xf>
    <xf numFmtId="37" fontId="123" fillId="46" borderId="36" applyNumberFormat="0" applyFill="0" applyBorder="0" applyAlignment="0">
      <alignment horizontal="left"/>
      <protection locked="0"/>
    </xf>
    <xf numFmtId="42" fontId="4" fillId="0" borderId="0" applyFont="0" applyFill="0" applyBorder="0" applyAlignment="0" applyProtection="0"/>
    <xf numFmtId="44" fontId="4" fillId="0" borderId="0" applyFont="0" applyFill="0" applyBorder="0" applyAlignment="0" applyProtection="0"/>
    <xf numFmtId="0" fontId="291" fillId="0" borderId="83">
      <alignment horizontal="right"/>
      <protection hidden="1"/>
    </xf>
    <xf numFmtId="3" fontId="4" fillId="138" borderId="0" applyFont="0" applyFill="0" applyBorder="0" applyAlignment="0" applyProtection="0"/>
    <xf numFmtId="273" fontId="154" fillId="0" borderId="0" applyFont="0" applyFill="0" applyBorder="0" applyAlignment="0" applyProtection="0"/>
    <xf numFmtId="274" fontId="154" fillId="0" borderId="0" applyFont="0" applyFill="0" applyBorder="0" applyAlignment="0" applyProtection="0"/>
    <xf numFmtId="275" fontId="301" fillId="0" borderId="0" applyFont="0" applyFill="0" applyBorder="0" applyAlignment="0" applyProtection="0"/>
    <xf numFmtId="276" fontId="301" fillId="0" borderId="0" applyFont="0" applyFill="0" applyBorder="0" applyAlignment="0" applyProtection="0"/>
    <xf numFmtId="0" fontId="334" fillId="0" borderId="0" applyNumberFormat="0" applyFont="0" applyFill="0" applyBorder="0" applyProtection="0">
      <alignment horizontal="center" vertical="center" wrapText="1"/>
    </xf>
    <xf numFmtId="277" fontId="335" fillId="0" borderId="0" applyFont="0" applyFill="0" applyBorder="0" applyAlignment="0" applyProtection="0"/>
    <xf numFmtId="278" fontId="4" fillId="0" borderId="0"/>
    <xf numFmtId="0" fontId="4" fillId="0" borderId="0"/>
    <xf numFmtId="0" fontId="4" fillId="0" borderId="0"/>
    <xf numFmtId="0" fontId="56" fillId="0" borderId="0"/>
    <xf numFmtId="0" fontId="120" fillId="0" borderId="0" applyNumberFormat="0" applyFill="0" applyBorder="0" applyAlignment="0" applyProtection="0"/>
    <xf numFmtId="0" fontId="94" fillId="12" borderId="0" applyNumberFormat="0" applyBorder="0" applyAlignment="0" applyProtection="0"/>
    <xf numFmtId="0" fontId="95" fillId="13" borderId="0" applyNumberFormat="0" applyBorder="0" applyAlignment="0" applyProtection="0"/>
    <xf numFmtId="0" fontId="121" fillId="14" borderId="0" applyNumberFormat="0" applyBorder="0" applyAlignment="0" applyProtection="0"/>
    <xf numFmtId="0" fontId="56" fillId="18" borderId="25" applyNumberFormat="0" applyFont="0" applyAlignment="0" applyProtection="0"/>
    <xf numFmtId="0" fontId="57" fillId="7" borderId="0" applyNumberFormat="0" applyBorder="0" applyAlignment="0" applyProtection="0"/>
    <xf numFmtId="0" fontId="56" fillId="19" borderId="0" applyNumberFormat="0" applyBorder="0" applyAlignment="0" applyProtection="0"/>
    <xf numFmtId="0" fontId="56" fillId="20" borderId="0" applyNumberFormat="0" applyBorder="0" applyAlignment="0" applyProtection="0"/>
    <xf numFmtId="0" fontId="57" fillId="21" borderId="0" applyNumberFormat="0" applyBorder="0" applyAlignment="0" applyProtection="0"/>
    <xf numFmtId="0" fontId="57" fillId="22" borderId="0" applyNumberFormat="0" applyBorder="0" applyAlignment="0" applyProtection="0"/>
    <xf numFmtId="0" fontId="56" fillId="23" borderId="0" applyNumberFormat="0" applyBorder="0" applyAlignment="0" applyProtection="0"/>
    <xf numFmtId="0" fontId="56" fillId="24" borderId="0" applyNumberFormat="0" applyBorder="0" applyAlignment="0" applyProtection="0"/>
    <xf numFmtId="0" fontId="57" fillId="25" borderId="0" applyNumberFormat="0" applyBorder="0" applyAlignment="0" applyProtection="0"/>
    <xf numFmtId="0" fontId="57" fillId="26" borderId="0" applyNumberFormat="0" applyBorder="0" applyAlignment="0" applyProtection="0"/>
    <xf numFmtId="0" fontId="56" fillId="27" borderId="0" applyNumberFormat="0" applyBorder="0" applyAlignment="0" applyProtection="0"/>
    <xf numFmtId="0" fontId="56" fillId="28" borderId="0" applyNumberFormat="0" applyBorder="0" applyAlignment="0" applyProtection="0"/>
    <xf numFmtId="0" fontId="57" fillId="29" borderId="0" applyNumberFormat="0" applyBorder="0" applyAlignment="0" applyProtection="0"/>
    <xf numFmtId="0" fontId="57" fillId="30"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7" fillId="33" borderId="0" applyNumberFormat="0" applyBorder="0" applyAlignment="0" applyProtection="0"/>
    <xf numFmtId="0" fontId="57" fillId="34"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7" fillId="37" borderId="0" applyNumberFormat="0" applyBorder="0" applyAlignment="0" applyProtection="0"/>
    <xf numFmtId="0" fontId="57" fillId="38" borderId="0" applyNumberFormat="0" applyBorder="0" applyAlignment="0" applyProtection="0"/>
    <xf numFmtId="0" fontId="56" fillId="39" borderId="0" applyNumberFormat="0" applyBorder="0" applyAlignment="0" applyProtection="0"/>
    <xf numFmtId="0" fontId="56" fillId="40" borderId="0" applyNumberFormat="0" applyBorder="0" applyAlignment="0" applyProtection="0"/>
    <xf numFmtId="0" fontId="57" fillId="41" borderId="0" applyNumberFormat="0" applyBorder="0" applyAlignment="0" applyProtection="0"/>
    <xf numFmtId="0" fontId="56" fillId="0" borderId="0"/>
    <xf numFmtId="0" fontId="82" fillId="0" borderId="0"/>
    <xf numFmtId="0" fontId="82" fillId="0" borderId="0"/>
    <xf numFmtId="0" fontId="223" fillId="14" borderId="0" applyNumberFormat="0" applyBorder="0" applyAlignment="0" applyProtection="0"/>
    <xf numFmtId="0" fontId="216" fillId="17" borderId="24" applyNumberFormat="0" applyAlignment="0" applyProtection="0"/>
    <xf numFmtId="4" fontId="124" fillId="48" borderId="53" applyNumberFormat="0" applyProtection="0">
      <alignment horizontal="left" vertical="center" indent="1"/>
    </xf>
    <xf numFmtId="0" fontId="61" fillId="30" borderId="0" applyNumberFormat="0" applyBorder="0" applyAlignment="0" applyProtection="0"/>
    <xf numFmtId="0" fontId="61" fillId="33" borderId="0" applyNumberFormat="0" applyBorder="0" applyAlignment="0" applyProtection="0"/>
    <xf numFmtId="0" fontId="61" fillId="37" borderId="0" applyNumberFormat="0" applyBorder="0" applyAlignment="0" applyProtection="0"/>
    <xf numFmtId="0" fontId="82" fillId="0" borderId="0"/>
    <xf numFmtId="0" fontId="314" fillId="81" borderId="79" applyNumberFormat="0" applyAlignment="0" applyProtection="0"/>
    <xf numFmtId="0" fontId="82" fillId="0" borderId="0"/>
    <xf numFmtId="17" fontId="283" fillId="139" borderId="0"/>
    <xf numFmtId="0" fontId="82" fillId="0" borderId="0"/>
    <xf numFmtId="0" fontId="82" fillId="0" borderId="0"/>
    <xf numFmtId="0" fontId="253" fillId="79" borderId="60" applyNumberFormat="0" applyFont="0" applyAlignment="0" applyProtection="0"/>
    <xf numFmtId="0" fontId="162" fillId="0" borderId="0">
      <protection locked="0"/>
    </xf>
    <xf numFmtId="0" fontId="82" fillId="0" borderId="0"/>
    <xf numFmtId="0" fontId="290" fillId="0" borderId="0" applyNumberFormat="0" applyFill="0" applyBorder="0" applyAlignment="0" applyProtection="0"/>
    <xf numFmtId="0" fontId="253" fillId="79" borderId="60" applyNumberFormat="0" applyFont="0" applyAlignment="0" applyProtection="0"/>
    <xf numFmtId="0" fontId="82" fillId="0" borderId="0"/>
    <xf numFmtId="1" fontId="211" fillId="0" borderId="14" applyFont="0" applyFill="0" applyBorder="0" applyAlignment="0" applyProtection="0">
      <alignment horizontal="left"/>
    </xf>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4" fillId="64" borderId="53" applyNumberFormat="0" applyProtection="0">
      <alignment horizontal="left" vertical="top" indent="1"/>
    </xf>
    <xf numFmtId="0" fontId="82" fillId="0" borderId="0"/>
    <xf numFmtId="0" fontId="4" fillId="116" borderId="53" applyNumberFormat="0" applyProtection="0">
      <alignment horizontal="left" vertical="top" indent="1"/>
    </xf>
    <xf numFmtId="17" fontId="283" fillId="139" borderId="0"/>
    <xf numFmtId="0" fontId="82" fillId="0" borderId="0"/>
    <xf numFmtId="4" fontId="158" fillId="97" borderId="53" applyNumberFormat="0" applyProtection="0">
      <alignment horizontal="right" vertical="center"/>
    </xf>
    <xf numFmtId="0" fontId="82" fillId="0" borderId="0"/>
    <xf numFmtId="0" fontId="91" fillId="0" borderId="0" applyNumberFormat="0" applyFill="0" applyBorder="0" applyAlignment="0" applyProtection="0"/>
    <xf numFmtId="4" fontId="158" fillId="94" borderId="53" applyNumberFormat="0" applyProtection="0">
      <alignment horizontal="right" vertical="center"/>
    </xf>
    <xf numFmtId="0" fontId="4" fillId="138" borderId="0" applyFont="0" applyFill="0" applyBorder="0" applyAlignment="0" applyProtection="0"/>
    <xf numFmtId="4" fontId="158" fillId="90" borderId="53" applyNumberFormat="0" applyProtection="0">
      <alignment horizontal="right" vertical="center"/>
    </xf>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4" fontId="158" fillId="86" borderId="53" applyNumberFormat="0" applyProtection="0">
      <alignment horizontal="right" vertical="center"/>
    </xf>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56" fillId="0" borderId="0"/>
    <xf numFmtId="9" fontId="56" fillId="0" borderId="0" applyFont="0" applyFill="0" applyBorder="0" applyAlignment="0" applyProtection="0"/>
    <xf numFmtId="0" fontId="56" fillId="0" borderId="0"/>
    <xf numFmtId="0" fontId="56" fillId="0" borderId="0"/>
    <xf numFmtId="0" fontId="56" fillId="0" borderId="0"/>
    <xf numFmtId="0" fontId="56" fillId="0" borderId="0"/>
    <xf numFmtId="0" fontId="56" fillId="0" borderId="0"/>
    <xf numFmtId="9" fontId="56" fillId="0" borderId="0" applyFont="0" applyFill="0" applyBorder="0" applyAlignment="0" applyProtection="0"/>
    <xf numFmtId="9" fontId="56" fillId="0" borderId="0" applyFont="0" applyFill="0" applyBorder="0" applyAlignment="0" applyProtection="0"/>
    <xf numFmtId="9" fontId="56" fillId="0" borderId="0" applyFont="0" applyFill="0" applyBorder="0" applyAlignment="0" applyProtection="0"/>
    <xf numFmtId="9" fontId="56" fillId="0" borderId="0" applyFont="0" applyFill="0" applyBorder="0" applyAlignment="0" applyProtection="0"/>
    <xf numFmtId="9" fontId="56" fillId="0" borderId="0" applyFont="0" applyFill="0" applyBorder="0" applyAlignment="0" applyProtection="0"/>
    <xf numFmtId="9" fontId="56" fillId="0" borderId="0" applyFont="0" applyFill="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4" borderId="0"/>
    <xf numFmtId="0" fontId="290" fillId="0" borderId="0" applyNumberFormat="0" applyFill="0" applyBorder="0" applyAlignment="0" applyProtection="0"/>
    <xf numFmtId="0" fontId="7" fillId="0" borderId="68" applyNumberFormat="0" applyFont="0" applyFill="0" applyAlignment="0" applyProtection="0"/>
    <xf numFmtId="0" fontId="56" fillId="0" borderId="0"/>
    <xf numFmtId="0" fontId="120" fillId="0" borderId="0" applyNumberFormat="0" applyFill="0" applyBorder="0" applyAlignment="0" applyProtection="0"/>
    <xf numFmtId="0" fontId="56" fillId="18" borderId="25" applyNumberFormat="0" applyFont="0" applyAlignment="0" applyProtection="0"/>
    <xf numFmtId="9" fontId="56" fillId="0" borderId="0" applyFont="0" applyFill="0" applyBorder="0" applyAlignment="0" applyProtection="0"/>
    <xf numFmtId="0" fontId="82" fillId="0" borderId="0"/>
    <xf numFmtId="4" fontId="124" fillId="84" borderId="53" applyNumberFormat="0" applyProtection="0">
      <alignment vertical="center"/>
    </xf>
    <xf numFmtId="0" fontId="262" fillId="0" borderId="70">
      <protection hidden="1"/>
    </xf>
    <xf numFmtId="0" fontId="82" fillId="0" borderId="0"/>
    <xf numFmtId="38" fontId="4" fillId="46" borderId="0" applyNumberFormat="0" applyFont="0" applyAlignment="0"/>
    <xf numFmtId="0" fontId="4" fillId="138" borderId="0" applyFont="0" applyFill="0" applyBorder="0" applyAlignment="0" applyProtection="0"/>
    <xf numFmtId="0" fontId="82" fillId="0" borderId="0"/>
    <xf numFmtId="0" fontId="253" fillId="79" borderId="60" applyNumberFormat="0" applyFont="0" applyAlignment="0" applyProtection="0"/>
    <xf numFmtId="0" fontId="82" fillId="0" borderId="0"/>
    <xf numFmtId="0" fontId="253" fillId="79" borderId="60" applyNumberFormat="0" applyFont="0" applyAlignment="0" applyProtection="0"/>
    <xf numFmtId="0" fontId="82" fillId="0" borderId="0"/>
    <xf numFmtId="0" fontId="82" fillId="0" borderId="0"/>
    <xf numFmtId="0" fontId="82" fillId="0" borderId="0"/>
    <xf numFmtId="0" fontId="82" fillId="18" borderId="25" applyNumberFormat="0" applyFont="0" applyAlignment="0" applyProtection="0"/>
    <xf numFmtId="0" fontId="82" fillId="0" borderId="0"/>
    <xf numFmtId="0" fontId="82" fillId="18" borderId="25" applyNumberFormat="0" applyFont="0" applyAlignment="0" applyProtection="0"/>
    <xf numFmtId="0" fontId="4" fillId="115" borderId="53" applyNumberFormat="0" applyProtection="0">
      <alignment horizontal="left" vertical="top" indent="1"/>
    </xf>
    <xf numFmtId="0" fontId="82" fillId="0" borderId="0"/>
    <xf numFmtId="0" fontId="82" fillId="0" borderId="0"/>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4" fillId="0" borderId="0"/>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0" fontId="4" fillId="79" borderId="0" applyNumberFormat="0" applyFont="0" applyBorder="0" applyAlignment="0" applyProtection="0"/>
    <xf numFmtId="0" fontId="82" fillId="0" borderId="0"/>
    <xf numFmtId="0" fontId="82" fillId="0" borderId="0"/>
    <xf numFmtId="4" fontId="225" fillId="48" borderId="53" applyNumberFormat="0" applyProtection="0">
      <alignment vertical="center"/>
    </xf>
    <xf numFmtId="0" fontId="154" fillId="0" borderId="70">
      <protection hidden="1"/>
    </xf>
    <xf numFmtId="0" fontId="82" fillId="0" borderId="0"/>
    <xf numFmtId="38" fontId="4" fillId="46" borderId="0" applyNumberFormat="0" applyFont="0" applyAlignment="0"/>
    <xf numFmtId="0" fontId="82" fillId="0" borderId="0"/>
    <xf numFmtId="0" fontId="162" fillId="0" borderId="0">
      <protection locked="0"/>
    </xf>
    <xf numFmtId="0" fontId="82" fillId="0" borderId="0"/>
    <xf numFmtId="0" fontId="253" fillId="79" borderId="60" applyNumberFormat="0" applyFont="0" applyAlignment="0" applyProtection="0"/>
    <xf numFmtId="38" fontId="4" fillId="46" borderId="0" applyNumberFormat="0" applyFont="0" applyAlignment="0"/>
    <xf numFmtId="0" fontId="82" fillId="0" borderId="0"/>
    <xf numFmtId="0" fontId="135" fillId="79" borderId="60" applyNumberFormat="0" applyFont="0" applyAlignment="0" applyProtection="0"/>
    <xf numFmtId="0" fontId="51" fillId="0" borderId="14" applyNumberFormat="0"/>
    <xf numFmtId="0" fontId="82" fillId="0" borderId="0"/>
    <xf numFmtId="38" fontId="4" fillId="46" borderId="0" applyNumberFormat="0" applyFont="0" applyAlignment="0"/>
    <xf numFmtId="0" fontId="4" fillId="79" borderId="60" applyNumberFormat="0" applyFont="0" applyAlignment="0" applyProtection="0"/>
    <xf numFmtId="0" fontId="82" fillId="0" borderId="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0" borderId="0"/>
    <xf numFmtId="0" fontId="82" fillId="0" borderId="0"/>
    <xf numFmtId="0" fontId="4" fillId="64" borderId="53" applyNumberFormat="0" applyProtection="0">
      <alignment horizontal="left" vertical="center" indent="1"/>
    </xf>
    <xf numFmtId="0" fontId="4" fillId="138" borderId="0" applyFont="0" applyFill="0" applyBorder="0" applyAlignment="0" applyProtection="0"/>
    <xf numFmtId="0" fontId="82" fillId="0" borderId="0"/>
    <xf numFmtId="0" fontId="4" fillId="116" borderId="53" applyNumberFormat="0" applyProtection="0">
      <alignment horizontal="left" vertical="center" indent="1"/>
    </xf>
    <xf numFmtId="0" fontId="82" fillId="0" borderId="0"/>
    <xf numFmtId="0" fontId="291" fillId="0" borderId="76">
      <alignment horizontal="center"/>
      <protection hidden="1"/>
    </xf>
    <xf numFmtId="0" fontId="82" fillId="0" borderId="0"/>
    <xf numFmtId="4" fontId="158" fillId="93" borderId="53" applyNumberFormat="0" applyProtection="0">
      <alignment horizontal="right" vertical="center"/>
    </xf>
    <xf numFmtId="4" fontId="158" fillId="89" borderId="53" applyNumberFormat="0" applyProtection="0">
      <alignment horizontal="right" vertical="center"/>
    </xf>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18" borderId="25" applyNumberFormat="0" applyFont="0" applyAlignment="0" applyProtection="0"/>
    <xf numFmtId="0" fontId="82" fillId="19" borderId="0" applyNumberFormat="0" applyBorder="0" applyAlignment="0" applyProtection="0"/>
    <xf numFmtId="0" fontId="82" fillId="20" borderId="0" applyNumberFormat="0" applyBorder="0" applyAlignment="0" applyProtection="0"/>
    <xf numFmtId="0" fontId="82" fillId="23" borderId="0" applyNumberFormat="0" applyBorder="0" applyAlignment="0" applyProtection="0"/>
    <xf numFmtId="0" fontId="82" fillId="24" borderId="0" applyNumberFormat="0" applyBorder="0" applyAlignment="0" applyProtection="0"/>
    <xf numFmtId="0" fontId="82" fillId="27" borderId="0" applyNumberFormat="0" applyBorder="0" applyAlignment="0" applyProtection="0"/>
    <xf numFmtId="0" fontId="82" fillId="28" borderId="0" applyNumberFormat="0" applyBorder="0" applyAlignment="0" applyProtection="0"/>
    <xf numFmtId="0" fontId="82" fillId="31" borderId="0" applyNumberFormat="0" applyBorder="0" applyAlignment="0" applyProtection="0"/>
    <xf numFmtId="0" fontId="82" fillId="32" borderId="0" applyNumberFormat="0" applyBorder="0" applyAlignment="0" applyProtection="0"/>
    <xf numFmtId="0" fontId="82" fillId="35" borderId="0" applyNumberFormat="0" applyBorder="0" applyAlignment="0" applyProtection="0"/>
    <xf numFmtId="0" fontId="82" fillId="36" borderId="0" applyNumberFormat="0" applyBorder="0" applyAlignment="0" applyProtection="0"/>
    <xf numFmtId="0" fontId="82" fillId="39" borderId="0" applyNumberFormat="0" applyBorder="0" applyAlignment="0" applyProtection="0"/>
    <xf numFmtId="0" fontId="82" fillId="40" borderId="0" applyNumberFormat="0" applyBorder="0" applyAlignment="0" applyProtection="0"/>
    <xf numFmtId="0" fontId="82" fillId="4" borderId="0"/>
    <xf numFmtId="0" fontId="7" fillId="0" borderId="68" applyNumberFormat="0" applyFont="0" applyFill="0" applyAlignment="0" applyProtection="0"/>
    <xf numFmtId="0" fontId="82" fillId="4" borderId="0"/>
    <xf numFmtId="0" fontId="82" fillId="4" borderId="0"/>
    <xf numFmtId="0" fontId="82" fillId="4" borderId="0"/>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4" fillId="0" borderId="0" applyFont="0" applyFill="0" applyBorder="0" applyAlignment="0" applyProtection="0"/>
    <xf numFmtId="0" fontId="263" fillId="145" borderId="54"/>
    <xf numFmtId="0" fontId="162" fillId="0" borderId="0">
      <protection locked="0"/>
    </xf>
    <xf numFmtId="0" fontId="4" fillId="0" borderId="10" applyNumberFormat="0" applyFont="0"/>
    <xf numFmtId="0" fontId="162" fillId="0" borderId="0">
      <protection locked="0"/>
    </xf>
    <xf numFmtId="0" fontId="4" fillId="0" borderId="0" applyFont="0" applyFill="0" applyBorder="0" applyAlignment="0" applyProtection="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0" fontId="82" fillId="4" borderId="0"/>
    <xf numFmtId="9" fontId="82" fillId="0" borderId="0" applyFont="0" applyFill="0" applyBorder="0" applyAlignment="0" applyProtection="0"/>
    <xf numFmtId="0" fontId="82" fillId="0" borderId="0"/>
    <xf numFmtId="0" fontId="30" fillId="0" borderId="0"/>
    <xf numFmtId="43" fontId="82" fillId="0" borderId="0" applyFont="0" applyFill="0" applyBorder="0" applyAlignment="0" applyProtection="0"/>
    <xf numFmtId="0" fontId="96" fillId="14" borderId="0" applyNumberFormat="0" applyBorder="0" applyAlignment="0" applyProtection="0"/>
    <xf numFmtId="0" fontId="337" fillId="147" borderId="0" applyNumberFormat="0" applyBorder="0" applyAlignment="0" applyProtection="0"/>
    <xf numFmtId="0" fontId="4" fillId="0" borderId="0"/>
    <xf numFmtId="0" fontId="213" fillId="65" borderId="2" applyNumberFormat="0">
      <alignment horizontal="center" vertical="center" wrapText="1"/>
    </xf>
    <xf numFmtId="0" fontId="226" fillId="0" borderId="0" applyNumberFormat="0" applyFill="0"/>
    <xf numFmtId="0" fontId="30" fillId="0" borderId="0"/>
    <xf numFmtId="0" fontId="125" fillId="146" borderId="84">
      <alignment horizontal="right"/>
    </xf>
    <xf numFmtId="0" fontId="336" fillId="64" borderId="85" applyNumberFormat="0"/>
    <xf numFmtId="0" fontId="122" fillId="0" borderId="0" applyNumberFormat="0" applyFill="0" applyBorder="0" applyAlignment="0" applyProtection="0">
      <alignment vertical="top"/>
      <protection locked="0"/>
    </xf>
    <xf numFmtId="0" fontId="23" fillId="0" borderId="0"/>
    <xf numFmtId="9" fontId="82" fillId="0" borderId="0" applyFont="0" applyFill="0" applyBorder="0" applyAlignment="0" applyProtection="0"/>
    <xf numFmtId="0" fontId="56" fillId="0" borderId="0"/>
    <xf numFmtId="43" fontId="56" fillId="0" borderId="0" applyFont="0" applyFill="0" applyBorder="0" applyAlignment="0" applyProtection="0"/>
    <xf numFmtId="44" fontId="56" fillId="0" borderId="0" applyFont="0" applyFill="0" applyBorder="0" applyAlignment="0" applyProtection="0"/>
    <xf numFmtId="0" fontId="337" fillId="148" borderId="0" applyNumberFormat="0" applyBorder="0" applyAlignment="0" applyProtection="0"/>
    <xf numFmtId="0" fontId="82" fillId="4" borderId="0"/>
    <xf numFmtId="9" fontId="82" fillId="0" borderId="0" applyFont="0" applyFill="0" applyBorder="0" applyAlignment="0" applyProtection="0"/>
    <xf numFmtId="43" fontId="82" fillId="0" borderId="0" applyFont="0" applyFill="0" applyBorder="0" applyAlignment="0" applyProtection="0"/>
    <xf numFmtId="0" fontId="337" fillId="147" borderId="0" applyNumberFormat="0" applyBorder="0" applyAlignment="0" applyProtection="0"/>
    <xf numFmtId="0" fontId="82" fillId="0" borderId="0"/>
    <xf numFmtId="0" fontId="337" fillId="82" borderId="0" applyNumberFormat="0" applyBorder="0" applyAlignment="0" applyProtection="0"/>
    <xf numFmtId="9" fontId="56" fillId="0" borderId="0" applyFont="0" applyFill="0" applyBorder="0" applyAlignment="0" applyProtection="0"/>
    <xf numFmtId="0" fontId="337" fillId="67" borderId="0" applyNumberFormat="0" applyBorder="0" applyAlignment="0" applyProtection="0"/>
    <xf numFmtId="43" fontId="82" fillId="0" borderId="0" applyFont="0" applyFill="0" applyBorder="0" applyAlignment="0" applyProtection="0"/>
    <xf numFmtId="43" fontId="4" fillId="0" borderId="0" applyFont="0" applyFill="0" applyBorder="0" applyAlignment="0" applyProtection="0"/>
    <xf numFmtId="0" fontId="56" fillId="0" borderId="0"/>
    <xf numFmtId="43" fontId="56" fillId="0" borderId="0" applyFont="0" applyFill="0" applyBorder="0" applyAlignment="0" applyProtection="0"/>
    <xf numFmtId="44" fontId="56" fillId="0" borderId="0" applyFont="0" applyFill="0" applyBorder="0" applyAlignment="0" applyProtection="0"/>
    <xf numFmtId="0" fontId="337" fillId="148" borderId="0" applyNumberFormat="0" applyBorder="0" applyAlignment="0" applyProtection="0"/>
    <xf numFmtId="9" fontId="56" fillId="0" borderId="0" applyFont="0" applyFill="0" applyBorder="0" applyAlignment="0" applyProtection="0"/>
    <xf numFmtId="215" fontId="56" fillId="0" borderId="0"/>
    <xf numFmtId="9" fontId="135" fillId="0" borderId="0" applyFont="0" applyFill="0" applyBorder="0" applyAlignment="0" applyProtection="0"/>
    <xf numFmtId="0" fontId="337" fillId="82" borderId="0" applyNumberFormat="0" applyBorder="0" applyAlignment="0" applyProtection="0"/>
    <xf numFmtId="0" fontId="337" fillId="148" borderId="0" applyNumberFormat="0" applyBorder="0" applyAlignment="0" applyProtection="0"/>
    <xf numFmtId="0" fontId="337" fillId="147" borderId="0" applyNumberFormat="0" applyBorder="0" applyAlignment="0" applyProtection="0"/>
    <xf numFmtId="0" fontId="337" fillId="148" borderId="0" applyNumberFormat="0" applyBorder="0" applyAlignment="0" applyProtection="0"/>
    <xf numFmtId="9" fontId="82" fillId="0" borderId="0" applyFont="0" applyFill="0" applyBorder="0" applyAlignment="0" applyProtection="0"/>
    <xf numFmtId="0" fontId="337" fillId="82" borderId="0" applyNumberFormat="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82" fillId="0" borderId="0"/>
    <xf numFmtId="9" fontId="82" fillId="0" borderId="0" applyFont="0" applyFill="0" applyBorder="0" applyAlignment="0" applyProtection="0"/>
    <xf numFmtId="0" fontId="337" fillId="147" borderId="0" applyNumberFormat="0" applyBorder="0" applyAlignment="0" applyProtection="0"/>
    <xf numFmtId="0" fontId="337" fillId="82" borderId="0" applyNumberFormat="0" applyBorder="0" applyAlignment="0" applyProtection="0"/>
    <xf numFmtId="0" fontId="82" fillId="0" borderId="0"/>
    <xf numFmtId="43" fontId="30" fillId="0" borderId="0" applyFont="0" applyFill="0" applyBorder="0" applyAlignment="0" applyProtection="0"/>
    <xf numFmtId="0" fontId="337" fillId="67" borderId="0" applyNumberFormat="0" applyBorder="0" applyAlignment="0" applyProtection="0"/>
    <xf numFmtId="0" fontId="337" fillId="67" borderId="0" applyNumberFormat="0" applyBorder="0" applyAlignment="0" applyProtection="0"/>
    <xf numFmtId="0" fontId="337" fillId="67" borderId="0" applyNumberFormat="0" applyBorder="0" applyAlignment="0" applyProtection="0"/>
    <xf numFmtId="0" fontId="337" fillId="77" borderId="0" applyNumberFormat="0" applyBorder="0" applyAlignment="0" applyProtection="0"/>
    <xf numFmtId="0" fontId="337" fillId="77" borderId="0" applyNumberFormat="0" applyBorder="0" applyAlignment="0" applyProtection="0"/>
    <xf numFmtId="0" fontId="337" fillId="77" borderId="0" applyNumberFormat="0" applyBorder="0" applyAlignment="0" applyProtection="0"/>
    <xf numFmtId="0" fontId="337" fillId="77" borderId="0" applyNumberFormat="0" applyBorder="0" applyAlignment="0" applyProtection="0"/>
    <xf numFmtId="0" fontId="337" fillId="78" borderId="0" applyNumberFormat="0" applyBorder="0" applyAlignment="0" applyProtection="0"/>
    <xf numFmtId="0" fontId="337" fillId="78" borderId="0" applyNumberFormat="0" applyBorder="0" applyAlignment="0" applyProtection="0"/>
    <xf numFmtId="0" fontId="337" fillId="78" borderId="0" applyNumberFormat="0" applyBorder="0" applyAlignment="0" applyProtection="0"/>
    <xf numFmtId="0" fontId="337" fillId="78"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149" borderId="0" applyNumberFormat="0" applyBorder="0" applyAlignment="0" applyProtection="0"/>
    <xf numFmtId="0" fontId="337" fillId="149" borderId="0" applyNumberFormat="0" applyBorder="0" applyAlignment="0" applyProtection="0"/>
    <xf numFmtId="0" fontId="337" fillId="149" borderId="0" applyNumberFormat="0" applyBorder="0" applyAlignment="0" applyProtection="0"/>
    <xf numFmtId="0" fontId="337" fillId="149" borderId="0" applyNumberFormat="0" applyBorder="0" applyAlignment="0" applyProtection="0"/>
    <xf numFmtId="0" fontId="337" fillId="150" borderId="0" applyNumberFormat="0" applyBorder="0" applyAlignment="0" applyProtection="0"/>
    <xf numFmtId="0" fontId="337" fillId="150" borderId="0" applyNumberFormat="0" applyBorder="0" applyAlignment="0" applyProtection="0"/>
    <xf numFmtId="0" fontId="337" fillId="150" borderId="0" applyNumberFormat="0" applyBorder="0" applyAlignment="0" applyProtection="0"/>
    <xf numFmtId="0" fontId="337" fillId="150" borderId="0" applyNumberFormat="0" applyBorder="0" applyAlignment="0" applyProtection="0"/>
    <xf numFmtId="0" fontId="337" fillId="67" borderId="0" applyNumberFormat="0" applyBorder="0" applyAlignment="0" applyProtection="0"/>
    <xf numFmtId="0" fontId="337" fillId="67" borderId="0" applyNumberFormat="0" applyBorder="0" applyAlignment="0" applyProtection="0"/>
    <xf numFmtId="0" fontId="337" fillId="67" borderId="0" applyNumberFormat="0" applyBorder="0" applyAlignment="0" applyProtection="0"/>
    <xf numFmtId="0" fontId="337" fillId="67"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64" borderId="0" applyNumberFormat="0" applyBorder="0" applyAlignment="0" applyProtection="0"/>
    <xf numFmtId="0" fontId="337" fillId="151" borderId="0" applyNumberFormat="0" applyBorder="0" applyAlignment="0" applyProtection="0"/>
    <xf numFmtId="0" fontId="337" fillId="151" borderId="0" applyNumberFormat="0" applyBorder="0" applyAlignment="0" applyProtection="0"/>
    <xf numFmtId="0" fontId="337" fillId="151" borderId="0" applyNumberFormat="0" applyBorder="0" applyAlignment="0" applyProtection="0"/>
    <xf numFmtId="0" fontId="337" fillId="151" borderId="0" applyNumberFormat="0" applyBorder="0" applyAlignment="0" applyProtection="0"/>
    <xf numFmtId="0" fontId="338" fillId="0" borderId="0" applyNumberFormat="0" applyFont="0" applyFill="0" applyBorder="0" applyProtection="0">
      <alignment horizontal="left" vertical="center" indent="5"/>
    </xf>
    <xf numFmtId="0" fontId="339" fillId="133" borderId="0" applyNumberFormat="0" applyBorder="0" applyAlignment="0" applyProtection="0"/>
    <xf numFmtId="0" fontId="339" fillId="133" borderId="0" applyNumberFormat="0" applyBorder="0" applyAlignment="0" applyProtection="0"/>
    <xf numFmtId="0" fontId="339" fillId="133" borderId="0" applyNumberFormat="0" applyBorder="0" applyAlignment="0" applyProtection="0"/>
    <xf numFmtId="0" fontId="339" fillId="133" borderId="0" applyNumberFormat="0" applyBorder="0" applyAlignment="0" applyProtection="0"/>
    <xf numFmtId="0" fontId="339" fillId="149" borderId="0" applyNumberFormat="0" applyBorder="0" applyAlignment="0" applyProtection="0"/>
    <xf numFmtId="0" fontId="339" fillId="149" borderId="0" applyNumberFormat="0" applyBorder="0" applyAlignment="0" applyProtection="0"/>
    <xf numFmtId="0" fontId="339" fillId="149" borderId="0" applyNumberFormat="0" applyBorder="0" applyAlignment="0" applyProtection="0"/>
    <xf numFmtId="0" fontId="339" fillId="149" borderId="0" applyNumberFormat="0" applyBorder="0" applyAlignment="0" applyProtection="0"/>
    <xf numFmtId="0" fontId="339" fillId="150" borderId="0" applyNumberFormat="0" applyBorder="0" applyAlignment="0" applyProtection="0"/>
    <xf numFmtId="0" fontId="339" fillId="150" borderId="0" applyNumberFormat="0" applyBorder="0" applyAlignment="0" applyProtection="0"/>
    <xf numFmtId="0" fontId="339" fillId="150" borderId="0" applyNumberFormat="0" applyBorder="0" applyAlignment="0" applyProtection="0"/>
    <xf numFmtId="0" fontId="339" fillId="150"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4" borderId="0" applyNumberFormat="0" applyBorder="0" applyAlignment="0" applyProtection="0"/>
    <xf numFmtId="0" fontId="339" fillId="154" borderId="0" applyNumberFormat="0" applyBorder="0" applyAlignment="0" applyProtection="0"/>
    <xf numFmtId="0" fontId="339" fillId="154" borderId="0" applyNumberFormat="0" applyBorder="0" applyAlignment="0" applyProtection="0"/>
    <xf numFmtId="0" fontId="339" fillId="154" borderId="0" applyNumberFormat="0" applyBorder="0" applyAlignment="0" applyProtection="0"/>
    <xf numFmtId="0" fontId="339" fillId="65" borderId="0" applyNumberFormat="0" applyBorder="0" applyAlignment="0" applyProtection="0"/>
    <xf numFmtId="0" fontId="339" fillId="65" borderId="0" applyNumberFormat="0" applyBorder="0" applyAlignment="0" applyProtection="0"/>
    <xf numFmtId="0" fontId="339" fillId="65" borderId="0" applyNumberFormat="0" applyBorder="0" applyAlignment="0" applyProtection="0"/>
    <xf numFmtId="0" fontId="339" fillId="65" borderId="0" applyNumberFormat="0" applyBorder="0" applyAlignment="0" applyProtection="0"/>
    <xf numFmtId="0" fontId="339" fillId="73" borderId="0" applyNumberFormat="0" applyBorder="0" applyAlignment="0" applyProtection="0"/>
    <xf numFmtId="0" fontId="339" fillId="73" borderId="0" applyNumberFormat="0" applyBorder="0" applyAlignment="0" applyProtection="0"/>
    <xf numFmtId="0" fontId="339" fillId="73" borderId="0" applyNumberFormat="0" applyBorder="0" applyAlignment="0" applyProtection="0"/>
    <xf numFmtId="0" fontId="339" fillId="73" borderId="0" applyNumberFormat="0" applyBorder="0" applyAlignment="0" applyProtection="0"/>
    <xf numFmtId="0" fontId="339" fillId="103" borderId="0" applyNumberFormat="0" applyBorder="0" applyAlignment="0" applyProtection="0"/>
    <xf numFmtId="0" fontId="339" fillId="103" borderId="0" applyNumberFormat="0" applyBorder="0" applyAlignment="0" applyProtection="0"/>
    <xf numFmtId="0" fontId="339" fillId="103" borderId="0" applyNumberFormat="0" applyBorder="0" applyAlignment="0" applyProtection="0"/>
    <xf numFmtId="0" fontId="339" fillId="103"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2"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3" borderId="0" applyNumberFormat="0" applyBorder="0" applyAlignment="0" applyProtection="0"/>
    <xf numFmtId="0" fontId="339" fillId="155" borderId="0" applyNumberFormat="0" applyBorder="0" applyAlignment="0" applyProtection="0"/>
    <xf numFmtId="0" fontId="339" fillId="155" borderId="0" applyNumberFormat="0" applyBorder="0" applyAlignment="0" applyProtection="0"/>
    <xf numFmtId="0" fontId="339" fillId="155" borderId="0" applyNumberFormat="0" applyBorder="0" applyAlignment="0" applyProtection="0"/>
    <xf numFmtId="0" fontId="339" fillId="155" borderId="0" applyNumberFormat="0" applyBorder="0" applyAlignment="0" applyProtection="0"/>
    <xf numFmtId="4" fontId="148" fillId="77" borderId="2">
      <alignment horizontal="right" vertical="center"/>
    </xf>
    <xf numFmtId="0" fontId="340" fillId="148" borderId="0" applyNumberFormat="0" applyBorder="0" applyAlignment="0" applyProtection="0"/>
    <xf numFmtId="0" fontId="340" fillId="148" borderId="0" applyNumberFormat="0" applyBorder="0" applyAlignment="0" applyProtection="0"/>
    <xf numFmtId="0" fontId="340" fillId="148" borderId="0" applyNumberFormat="0" applyBorder="0" applyAlignment="0" applyProtection="0"/>
    <xf numFmtId="0" fontId="340" fillId="148" borderId="0" applyNumberFormat="0" applyBorder="0" applyAlignment="0" applyProtection="0"/>
    <xf numFmtId="4" fontId="341" fillId="0" borderId="3"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3" fillId="69" borderId="73" applyNumberFormat="0" applyAlignment="0" applyProtection="0"/>
    <xf numFmtId="0" fontId="343" fillId="69" borderId="73" applyNumberFormat="0" applyAlignment="0" applyProtection="0"/>
    <xf numFmtId="0" fontId="343" fillId="69" borderId="73" applyNumberFormat="0" applyAlignment="0" applyProtection="0"/>
    <xf numFmtId="0" fontId="343" fillId="69" borderId="73"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4" fillId="48" borderId="0" applyNumberFormat="0" applyFont="0" applyBorder="0" applyAlignment="0"/>
    <xf numFmtId="176" fontId="4" fillId="0" borderId="0" applyFont="0" applyFill="0" applyBorder="0" applyAlignment="0" applyProtection="0"/>
    <xf numFmtId="0" fontId="344" fillId="0" borderId="0" applyNumberFormat="0" applyFill="0" applyBorder="0" applyAlignment="0" applyProtection="0"/>
    <xf numFmtId="0" fontId="345" fillId="82" borderId="0" applyNumberFormat="0" applyBorder="0" applyAlignment="0" applyProtection="0"/>
    <xf numFmtId="0" fontId="345" fillId="82" borderId="0" applyNumberFormat="0" applyBorder="0" applyAlignment="0" applyProtection="0"/>
    <xf numFmtId="0" fontId="345" fillId="82" borderId="0" applyNumberFormat="0" applyBorder="0" applyAlignment="0" applyProtection="0"/>
    <xf numFmtId="0" fontId="345" fillId="82" borderId="0" applyNumberFormat="0" applyBorder="0" applyAlignment="0" applyProtection="0"/>
    <xf numFmtId="279" fontId="42" fillId="0" borderId="0">
      <alignment horizontal="left" vertical="center"/>
    </xf>
    <xf numFmtId="0" fontId="346" fillId="0" borderId="86" applyNumberFormat="0" applyFill="0" applyAlignment="0" applyProtection="0"/>
    <xf numFmtId="0" fontId="347" fillId="0" borderId="39" applyNumberFormat="0" applyFill="0" applyAlignment="0" applyProtection="0"/>
    <xf numFmtId="0" fontId="348" fillId="0" borderId="87" applyNumberFormat="0" applyFill="0" applyAlignment="0" applyProtection="0"/>
    <xf numFmtId="0" fontId="348" fillId="0" borderId="0" applyNumberFormat="0" applyFill="0" applyBorder="0" applyAlignment="0" applyProtection="0"/>
    <xf numFmtId="0" fontId="349" fillId="0" borderId="0" applyNumberFormat="0" applyFill="0" applyBorder="0" applyAlignment="0" applyProtection="0">
      <alignment vertical="top"/>
      <protection locked="0"/>
    </xf>
    <xf numFmtId="0" fontId="349" fillId="0" borderId="0" applyNumberFormat="0" applyFill="0" applyBorder="0" applyAlignment="0" applyProtection="0">
      <alignment vertical="top"/>
      <protection locked="0"/>
    </xf>
    <xf numFmtId="0" fontId="71" fillId="0" borderId="0" applyNumberForma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4" fontId="148" fillId="0" borderId="8">
      <alignment horizontal="right" vertical="center"/>
    </xf>
    <xf numFmtId="0" fontId="351" fillId="0" borderId="88" applyNumberFormat="0" applyFill="0" applyAlignment="0" applyProtection="0"/>
    <xf numFmtId="0" fontId="4" fillId="78" borderId="0" applyNumberFormat="0" applyFont="0" applyBorder="0" applyAlignment="0"/>
    <xf numFmtId="0" fontId="352" fillId="48" borderId="0" applyNumberFormat="0" applyBorder="0" applyAlignment="0" applyProtection="0"/>
    <xf numFmtId="0" fontId="352" fillId="48" borderId="0" applyNumberFormat="0" applyBorder="0" applyAlignment="0" applyProtection="0"/>
    <xf numFmtId="0" fontId="352" fillId="48" borderId="0" applyNumberFormat="0" applyBorder="0" applyAlignment="0" applyProtection="0"/>
    <xf numFmtId="0" fontId="352" fillId="48" borderId="0" applyNumberFormat="0" applyBorder="0" applyAlignment="0" applyProtection="0"/>
    <xf numFmtId="0" fontId="56" fillId="0" borderId="0"/>
    <xf numFmtId="0" fontId="56" fillId="0" borderId="0"/>
    <xf numFmtId="0" fontId="56" fillId="0" borderId="0"/>
    <xf numFmtId="0" fontId="56" fillId="0" borderId="0"/>
    <xf numFmtId="0" fontId="4" fillId="0" borderId="0"/>
    <xf numFmtId="0" fontId="4" fillId="0" borderId="0"/>
    <xf numFmtId="0" fontId="4" fillId="0" borderId="0"/>
    <xf numFmtId="0" fontId="4" fillId="0" borderId="0"/>
    <xf numFmtId="0" fontId="56" fillId="0" borderId="0"/>
    <xf numFmtId="0" fontId="56" fillId="0" borderId="0"/>
    <xf numFmtId="0" fontId="56" fillId="0" borderId="0"/>
    <xf numFmtId="0" fontId="56" fillId="0" borderId="0"/>
    <xf numFmtId="0" fontId="56" fillId="0" borderId="0"/>
    <xf numFmtId="0" fontId="56" fillId="0" borderId="0"/>
    <xf numFmtId="0" fontId="4" fillId="0" borderId="0"/>
    <xf numFmtId="0" fontId="4" fillId="0" borderId="0"/>
    <xf numFmtId="0" fontId="82" fillId="0" borderId="0"/>
    <xf numFmtId="0" fontId="82" fillId="0" borderId="0"/>
    <xf numFmtId="0" fontId="56" fillId="0" borderId="0"/>
    <xf numFmtId="0" fontId="56" fillId="0" borderId="0"/>
    <xf numFmtId="0" fontId="56" fillId="0" borderId="0"/>
    <xf numFmtId="0" fontId="56" fillId="0" borderId="0"/>
    <xf numFmtId="0" fontId="338" fillId="69" borderId="0" applyNumberFormat="0" applyFont="0" applyBorder="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9" fontId="4" fillId="0" borderId="0" applyFont="0" applyFill="0" applyBorder="0" applyAlignment="0" applyProtection="0"/>
    <xf numFmtId="9" fontId="56" fillId="0" borderId="0" applyFont="0" applyFill="0" applyBorder="0" applyAlignment="0" applyProtection="0"/>
    <xf numFmtId="9" fontId="56" fillId="0" borderId="0" applyFont="0" applyFill="0" applyBorder="0" applyAlignment="0" applyProtection="0"/>
    <xf numFmtId="9" fontId="54" fillId="0" borderId="0" applyFont="0" applyFill="0" applyBorder="0" applyAlignment="0" applyProtection="0"/>
    <xf numFmtId="9" fontId="4"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9" fontId="354" fillId="0" borderId="0" applyFont="0" applyFill="0" applyBorder="0" applyAlignment="0" applyProtection="0"/>
    <xf numFmtId="9" fontId="354"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13" fontId="4" fillId="0" borderId="0" applyFont="0" applyFill="0" applyProtection="0"/>
    <xf numFmtId="9" fontId="82" fillId="0" borderId="0" applyFont="0" applyFill="0" applyBorder="0" applyAlignment="0" applyProtection="0"/>
    <xf numFmtId="279" fontId="137" fillId="0" borderId="0" applyFill="0" applyBorder="0" applyAlignment="0" applyProtection="0"/>
    <xf numFmtId="0" fontId="4" fillId="0" borderId="0"/>
    <xf numFmtId="0" fontId="4" fillId="0" borderId="0"/>
    <xf numFmtId="0" fontId="148" fillId="69" borderId="2"/>
    <xf numFmtId="0" fontId="148" fillId="69" borderId="2"/>
    <xf numFmtId="0" fontId="148" fillId="69" borderId="2"/>
    <xf numFmtId="0" fontId="355" fillId="0" borderId="0"/>
    <xf numFmtId="0" fontId="313" fillId="0" borderId="0">
      <alignment horizontal="right"/>
    </xf>
    <xf numFmtId="0" fontId="313" fillId="0" borderId="0">
      <alignment horizontal="left"/>
    </xf>
    <xf numFmtId="0" fontId="6" fillId="0" borderId="0"/>
    <xf numFmtId="280" fontId="4" fillId="0" borderId="0" applyFont="0" applyFill="0" applyBorder="0" applyAlignment="0" applyProtection="0">
      <alignment horizontal="left"/>
    </xf>
    <xf numFmtId="280" fontId="4" fillId="0" borderId="0" applyFont="0" applyFill="0" applyBorder="0" applyAlignment="0" applyProtection="0">
      <alignment horizontal="left"/>
    </xf>
    <xf numFmtId="171" fontId="4" fillId="0" borderId="0" applyFont="0" applyFill="0" applyBorder="0" applyAlignment="0" applyProtection="0">
      <alignment horizontal="left"/>
    </xf>
    <xf numFmtId="171" fontId="4" fillId="0" borderId="0" applyFont="0" applyFill="0" applyBorder="0" applyAlignment="0" applyProtection="0">
      <alignment horizontal="left"/>
    </xf>
    <xf numFmtId="281" fontId="4" fillId="0" borderId="0" applyFont="0" applyFill="0" applyBorder="0" applyAlignment="0" applyProtection="0">
      <alignment horizontal="left"/>
    </xf>
    <xf numFmtId="281" fontId="4" fillId="0" borderId="0" applyFont="0" applyFill="0" applyBorder="0" applyAlignment="0" applyProtection="0">
      <alignment horizontal="left"/>
    </xf>
    <xf numFmtId="49" fontId="4" fillId="0" borderId="0" applyFill="0" applyBorder="0" applyProtection="0">
      <alignment horizontal="left"/>
    </xf>
    <xf numFmtId="49" fontId="4" fillId="0" borderId="0" applyFill="0" applyBorder="0" applyProtection="0">
      <alignment horizontal="left"/>
    </xf>
    <xf numFmtId="280" fontId="4" fillId="0" borderId="0" applyFont="0" applyFill="0" applyBorder="0" applyAlignment="0" applyProtection="0">
      <alignment horizontal="left"/>
    </xf>
    <xf numFmtId="280" fontId="4" fillId="0" borderId="0" applyFont="0" applyFill="0" applyBorder="0" applyAlignment="0" applyProtection="0">
      <alignment horizontal="left"/>
    </xf>
    <xf numFmtId="171" fontId="4" fillId="0" borderId="0" applyFont="0" applyFill="0" applyBorder="0" applyAlignment="0" applyProtection="0">
      <alignment horizontal="left"/>
    </xf>
    <xf numFmtId="171" fontId="4" fillId="0" borderId="0" applyFont="0" applyFill="0" applyBorder="0" applyAlignment="0" applyProtection="0">
      <alignment horizontal="left"/>
    </xf>
    <xf numFmtId="281" fontId="4" fillId="0" borderId="0" applyFont="0" applyFill="0" applyBorder="0" applyAlignment="0" applyProtection="0">
      <alignment horizontal="left"/>
    </xf>
    <xf numFmtId="281" fontId="4" fillId="0" borderId="0" applyFont="0" applyFill="0" applyBorder="0" applyAlignment="0" applyProtection="0">
      <alignment horizontal="left"/>
    </xf>
    <xf numFmtId="49" fontId="4" fillId="0" borderId="0" applyFill="0" applyBorder="0" applyProtection="0">
      <alignment horizontal="left"/>
    </xf>
    <xf numFmtId="49" fontId="4" fillId="0" borderId="0" applyFill="0" applyBorder="0" applyProtection="0">
      <alignment horizontal="left"/>
    </xf>
    <xf numFmtId="0" fontId="356" fillId="0" borderId="0" applyNumberFormat="0" applyFill="0" applyBorder="0" applyAlignment="0" applyProtection="0"/>
    <xf numFmtId="0" fontId="357" fillId="0" borderId="0">
      <alignment horizontal="left" vertical="top"/>
    </xf>
    <xf numFmtId="0" fontId="358" fillId="0" borderId="0">
      <alignment horizontal="left"/>
    </xf>
    <xf numFmtId="282" fontId="359" fillId="156" borderId="0" applyNumberFormat="0" applyBorder="0">
      <protection locked="0"/>
    </xf>
    <xf numFmtId="0" fontId="226" fillId="0" borderId="89" applyNumberFormat="0" applyFill="0" applyAlignment="0" applyProtection="0"/>
    <xf numFmtId="0" fontId="226" fillId="0" borderId="89" applyNumberFormat="0" applyFill="0" applyAlignment="0" applyProtection="0"/>
    <xf numFmtId="282" fontId="124" fillId="157" borderId="0" applyNumberFormat="0" applyBorder="0">
      <protection locked="0"/>
    </xf>
    <xf numFmtId="41" fontId="4" fillId="0" borderId="0" applyFont="0" applyFill="0" applyBorder="0" applyAlignment="0" applyProtection="0"/>
    <xf numFmtId="43" fontId="4" fillId="0" borderId="0" applyFont="0" applyFill="0" applyBorder="0" applyAlignment="0" applyProtection="0"/>
    <xf numFmtId="0" fontId="360" fillId="0" borderId="0" applyNumberFormat="0" applyFill="0" applyBorder="0" applyAlignment="0" applyProtection="0"/>
    <xf numFmtId="0" fontId="361" fillId="48" borderId="0">
      <alignment horizontal="left" vertical="center" indent="1"/>
    </xf>
    <xf numFmtId="4" fontId="148" fillId="0" borderId="0"/>
    <xf numFmtId="9" fontId="30" fillId="0" borderId="0" applyFont="0" applyFill="0" applyBorder="0" applyAlignment="0" applyProtection="0"/>
    <xf numFmtId="0" fontId="54" fillId="0" borderId="0"/>
    <xf numFmtId="0" fontId="56" fillId="0" borderId="0"/>
    <xf numFmtId="43" fontId="56" fillId="0" borderId="0" applyFont="0" applyFill="0" applyBorder="0" applyAlignment="0" applyProtection="0"/>
    <xf numFmtId="0" fontId="56" fillId="0" borderId="0"/>
    <xf numFmtId="43" fontId="82" fillId="0" borderId="0" applyFont="0" applyFill="0" applyBorder="0" applyAlignment="0" applyProtection="0"/>
    <xf numFmtId="0" fontId="219" fillId="0" borderId="19" applyNumberFormat="0" applyFill="0" applyAlignment="0" applyProtection="0"/>
    <xf numFmtId="0" fontId="220" fillId="0" borderId="20" applyNumberFormat="0" applyFill="0" applyAlignment="0" applyProtection="0"/>
    <xf numFmtId="0" fontId="119" fillId="0" borderId="18" applyNumberFormat="0" applyFill="0" applyAlignment="0" applyProtection="0"/>
    <xf numFmtId="0" fontId="119" fillId="0" borderId="0" applyNumberFormat="0" applyFill="0" applyBorder="0" applyAlignment="0" applyProtection="0"/>
    <xf numFmtId="0" fontId="224" fillId="16" borderId="22" applyNumberFormat="0" applyAlignment="0" applyProtection="0"/>
    <xf numFmtId="0" fontId="215" fillId="16" borderId="21" applyNumberFormat="0" applyAlignment="0" applyProtection="0"/>
    <xf numFmtId="0" fontId="222" fillId="0" borderId="23" applyNumberFormat="0" applyFill="0" applyAlignment="0" applyProtection="0"/>
    <xf numFmtId="0" fontId="216" fillId="17" borderId="24" applyNumberFormat="0" applyAlignment="0" applyProtection="0"/>
    <xf numFmtId="0" fontId="49" fillId="0" borderId="0" applyNumberFormat="0" applyFill="0" applyBorder="0" applyAlignment="0" applyProtection="0"/>
    <xf numFmtId="0" fontId="217" fillId="0" borderId="0" applyNumberFormat="0" applyFill="0" applyBorder="0" applyAlignment="0" applyProtection="0"/>
    <xf numFmtId="0" fontId="68" fillId="0" borderId="26" applyNumberFormat="0" applyFill="0" applyAlignment="0" applyProtection="0"/>
    <xf numFmtId="0" fontId="61" fillId="21" borderId="0" applyNumberFormat="0" applyBorder="0" applyAlignment="0" applyProtection="0"/>
    <xf numFmtId="0" fontId="61" fillId="25" borderId="0" applyNumberFormat="0" applyBorder="0" applyAlignment="0" applyProtection="0"/>
    <xf numFmtId="0" fontId="61" fillId="29" borderId="0" applyNumberFormat="0" applyBorder="0" applyAlignment="0" applyProtection="0"/>
    <xf numFmtId="0" fontId="61" fillId="33" borderId="0" applyNumberFormat="0" applyBorder="0" applyAlignment="0" applyProtection="0"/>
    <xf numFmtId="0" fontId="61" fillId="37" borderId="0" applyNumberFormat="0" applyBorder="0" applyAlignment="0" applyProtection="0"/>
    <xf numFmtId="0" fontId="61" fillId="41" borderId="0" applyNumberFormat="0" applyBorder="0" applyAlignment="0" applyProtection="0"/>
    <xf numFmtId="0" fontId="56" fillId="0" borderId="0"/>
    <xf numFmtId="0" fontId="362" fillId="0" borderId="0"/>
    <xf numFmtId="44" fontId="30" fillId="0" borderId="0" applyFont="0" applyFill="0" applyBorder="0" applyAlignment="0" applyProtection="0"/>
    <xf numFmtId="0" fontId="363" fillId="0" borderId="0" applyNumberFormat="0" applyFill="0" applyBorder="0" applyAlignment="0" applyProtection="0"/>
    <xf numFmtId="0" fontId="56" fillId="0" borderId="0"/>
    <xf numFmtId="43" fontId="56" fillId="0" borderId="0" applyFont="0" applyFill="0" applyBorder="0" applyAlignment="0" applyProtection="0"/>
    <xf numFmtId="0" fontId="4" fillId="0" borderId="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0" fontId="82" fillId="0" borderId="0"/>
    <xf numFmtId="0" fontId="82" fillId="0" borderId="0"/>
    <xf numFmtId="0" fontId="82" fillId="0" borderId="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5" fontId="266" fillId="0" borderId="10" applyAlignment="0" applyProtection="0"/>
    <xf numFmtId="0" fontId="263" fillId="94" borderId="54"/>
    <xf numFmtId="0" fontId="232" fillId="0" borderId="50" applyFont="0" applyBorder="0"/>
    <xf numFmtId="0" fontId="253" fillId="79" borderId="60" applyNumberFormat="0" applyFont="0" applyAlignment="0" applyProtection="0"/>
    <xf numFmtId="0" fontId="135" fillId="79" borderId="60" applyNumberFormat="0" applyFont="0" applyAlignment="0" applyProtection="0"/>
    <xf numFmtId="0" fontId="287" fillId="84"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4" fontId="158" fillId="91" borderId="53" applyNumberFormat="0" applyProtection="0">
      <alignment horizontal="right" vertical="center"/>
    </xf>
    <xf numFmtId="4" fontId="158" fillId="107" borderId="53" applyNumberFormat="0" applyProtection="0">
      <alignment horizontal="right" vertical="center"/>
    </xf>
    <xf numFmtId="4" fontId="158" fillId="66" borderId="53" applyNumberFormat="0" applyProtection="0">
      <alignment vertical="center"/>
    </xf>
    <xf numFmtId="0" fontId="262" fillId="0" borderId="70">
      <protection hidden="1"/>
    </xf>
    <xf numFmtId="0" fontId="154" fillId="0" borderId="70">
      <protection hidden="1"/>
    </xf>
    <xf numFmtId="5" fontId="266" fillId="0" borderId="10" applyAlignment="0" applyProtection="0"/>
    <xf numFmtId="41" fontId="4" fillId="6" borderId="0" applyBorder="0"/>
    <xf numFmtId="0" fontId="271" fillId="81" borderId="72" applyNumberFormat="0" applyAlignment="0" applyProtection="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0" fontId="287" fillId="84" borderId="72" applyNumberFormat="0" applyAlignment="0" applyProtection="0"/>
    <xf numFmtId="0" fontId="291" fillId="0" borderId="76">
      <alignment horizontal="center"/>
      <protection hidden="1"/>
    </xf>
    <xf numFmtId="41" fontId="173" fillId="46" borderId="0" applyBorder="0" applyAlignment="0">
      <alignment horizontal="center" wrapText="1"/>
      <protection locked="0"/>
    </xf>
    <xf numFmtId="5" fontId="4" fillId="0" borderId="0" applyFill="0" applyBorder="0" applyAlignment="0" applyProtection="0"/>
    <xf numFmtId="0" fontId="154" fillId="50" borderId="77">
      <protection hidden="1"/>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4" fillId="81" borderId="79" applyNumberFormat="0" applyAlignment="0" applyProtection="0"/>
    <xf numFmtId="0" fontId="291" fillId="0" borderId="70">
      <alignment horizontal="left" wrapText="1"/>
      <protection hidden="1"/>
    </xf>
    <xf numFmtId="0" fontId="196" fillId="0" borderId="10"/>
    <xf numFmtId="0" fontId="291" fillId="0" borderId="70">
      <alignment horizontal="left" wrapText="1"/>
      <protection locked="0"/>
    </xf>
    <xf numFmtId="0" fontId="4" fillId="0" borderId="10" applyNumberFormat="0" applyFont="0" applyFill="0" applyAlignment="0"/>
    <xf numFmtId="4" fontId="124" fillId="48" borderId="53" applyNumberFormat="0" applyProtection="0">
      <alignment horizontal="left" vertical="center" indent="1"/>
    </xf>
    <xf numFmtId="0" fontId="314" fillId="81" borderId="79" applyNumberFormat="0" applyAlignment="0" applyProtection="0"/>
    <xf numFmtId="0" fontId="253" fillId="79" borderId="60" applyNumberFormat="0" applyFont="0" applyAlignment="0" applyProtection="0"/>
    <xf numFmtId="0" fontId="253" fillId="79" borderId="60" applyNumberFormat="0" applyFont="0" applyAlignment="0" applyProtection="0"/>
    <xf numFmtId="1" fontId="211" fillId="0" borderId="14" applyFont="0" applyFill="0" applyBorder="0" applyAlignment="0" applyProtection="0">
      <alignment horizontal="left"/>
    </xf>
    <xf numFmtId="0" fontId="4" fillId="64" borderId="53" applyNumberFormat="0" applyProtection="0">
      <alignment horizontal="left" vertical="top" indent="1"/>
    </xf>
    <xf numFmtId="0" fontId="4" fillId="116" borderId="53" applyNumberFormat="0" applyProtection="0">
      <alignment horizontal="left" vertical="top" indent="1"/>
    </xf>
    <xf numFmtId="4" fontId="158" fillId="97" borderId="53" applyNumberFormat="0" applyProtection="0">
      <alignment horizontal="right" vertical="center"/>
    </xf>
    <xf numFmtId="4" fontId="158" fillId="94" borderId="53" applyNumberFormat="0" applyProtection="0">
      <alignment horizontal="right" vertical="center"/>
    </xf>
    <xf numFmtId="4" fontId="158" fillId="90" borderId="53" applyNumberFormat="0" applyProtection="0">
      <alignment horizontal="right" vertical="center"/>
    </xf>
    <xf numFmtId="4" fontId="158" fillId="86" borderId="53" applyNumberFormat="0" applyProtection="0">
      <alignment horizontal="right" vertical="center"/>
    </xf>
    <xf numFmtId="4" fontId="124" fillId="84" borderId="53" applyNumberFormat="0" applyProtection="0">
      <alignment vertical="center"/>
    </xf>
    <xf numFmtId="0" fontId="262" fillId="0" borderId="70">
      <protection hidden="1"/>
    </xf>
    <xf numFmtId="0" fontId="253" fillId="79" borderId="60" applyNumberFormat="0" applyFont="0" applyAlignment="0" applyProtection="0"/>
    <xf numFmtId="0" fontId="253" fillId="79" borderId="60" applyNumberFormat="0" applyFont="0" applyAlignment="0" applyProtection="0"/>
    <xf numFmtId="0" fontId="4" fillId="115" borderId="53" applyNumberFormat="0" applyProtection="0">
      <alignment horizontal="left" vertical="top" indent="1"/>
    </xf>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225" fillId="48" borderId="53" applyNumberFormat="0" applyProtection="0">
      <alignment vertical="center"/>
    </xf>
    <xf numFmtId="0" fontId="154" fillId="0" borderId="70">
      <protection hidden="1"/>
    </xf>
    <xf numFmtId="0" fontId="253" fillId="79" borderId="60" applyNumberFormat="0" applyFont="0" applyAlignment="0" applyProtection="0"/>
    <xf numFmtId="0" fontId="135" fillId="79" borderId="60" applyNumberFormat="0" applyFont="0" applyAlignment="0" applyProtection="0"/>
    <xf numFmtId="0" fontId="51" fillId="0" borderId="14" applyNumberFormat="0"/>
    <xf numFmtId="0" fontId="4" fillId="79"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4" fontId="158" fillId="93" borderId="53" applyNumberFormat="0" applyProtection="0">
      <alignment horizontal="right" vertical="center"/>
    </xf>
    <xf numFmtId="4" fontId="158" fillId="89" borderId="53" applyNumberFormat="0" applyProtection="0">
      <alignment horizontal="righ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263" fillId="145" borderId="54"/>
    <xf numFmtId="0" fontId="4" fillId="0" borderId="10" applyNumberFormat="0" applyFont="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44" fontId="56" fillId="0" borderId="0" applyFont="0" applyFill="0" applyBorder="0" applyAlignment="0" applyProtection="0"/>
    <xf numFmtId="176" fontId="180" fillId="0" borderId="50" applyFont="0" applyBorder="0"/>
    <xf numFmtId="0" fontId="232"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192" fillId="101" borderId="54" applyNumberFormat="0" applyProtection="0">
      <alignment horizontal="left" vertical="center" indent="1"/>
    </xf>
    <xf numFmtId="4" fontId="189" fillId="46" borderId="48"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0" fontId="6" fillId="80" borderId="53" applyNumberFormat="0" applyProtection="0">
      <alignment horizontal="left" vertical="top" indent="1"/>
    </xf>
    <xf numFmtId="4" fontId="6" fillId="80" borderId="54" applyNumberFormat="0" applyProtection="0">
      <alignment horizontal="left" vertical="center" indent="1"/>
    </xf>
    <xf numFmtId="4" fontId="6" fillId="97"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4" fontId="6" fillId="95" borderId="54" applyNumberFormat="0" applyProtection="0">
      <alignment horizontal="left" vertical="center" indent="1"/>
    </xf>
    <xf numFmtId="0" fontId="6" fillId="97" borderId="53" applyNumberFormat="0" applyProtection="0">
      <alignment horizontal="left" vertical="top" indent="1"/>
    </xf>
    <xf numFmtId="4" fontId="6" fillId="90" borderId="48" applyNumberFormat="0" applyProtection="0">
      <alignment horizontal="right" vertical="center"/>
    </xf>
    <xf numFmtId="0" fontId="6" fillId="100" borderId="53" applyNumberFormat="0" applyProtection="0">
      <alignment horizontal="left" vertical="top" indent="1"/>
    </xf>
    <xf numFmtId="4" fontId="6" fillId="85" borderId="48" applyNumberFormat="0" applyProtection="0">
      <alignment horizontal="left" vertical="center"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0" fontId="291" fillId="0" borderId="70">
      <alignment horizontal="left" wrapText="1"/>
      <protection hidden="1"/>
    </xf>
    <xf numFmtId="0" fontId="263" fillId="94" borderId="54"/>
    <xf numFmtId="215" fontId="158" fillId="97" borderId="53" applyNumberFormat="0" applyProtection="0">
      <alignment horizontal="left" vertical="top" indent="1"/>
    </xf>
    <xf numFmtId="4" fontId="158" fillId="93" borderId="53" applyNumberFormat="0" applyProtection="0">
      <alignment horizontal="right" vertical="center"/>
    </xf>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91" fillId="98" borderId="53" applyNumberFormat="0" applyProtection="0">
      <alignment horizontal="left" vertical="center" indent="1"/>
    </xf>
    <xf numFmtId="4" fontId="191" fillId="79" borderId="53" applyNumberFormat="0" applyProtection="0">
      <alignment vertical="center"/>
    </xf>
    <xf numFmtId="0" fontId="51" fillId="96" borderId="56" applyBorder="0"/>
    <xf numFmtId="4" fontId="158" fillId="97" borderId="53" applyNumberFormat="0" applyProtection="0">
      <alignment horizontal="right" vertical="center"/>
    </xf>
    <xf numFmtId="0" fontId="6" fillId="100" borderId="48" applyNumberFormat="0" applyProtection="0">
      <alignment horizontal="left" vertical="center" indent="1"/>
    </xf>
    <xf numFmtId="0" fontId="6" fillId="97" borderId="53" applyNumberFormat="0" applyProtection="0">
      <alignment horizontal="left" vertical="top" indent="1"/>
    </xf>
    <xf numFmtId="0" fontId="6" fillId="99" borderId="48" applyNumberFormat="0" applyProtection="0">
      <alignment horizontal="left" vertical="center" indent="1"/>
    </xf>
    <xf numFmtId="0" fontId="6" fillId="96" borderId="53" applyNumberFormat="0" applyProtection="0">
      <alignment horizontal="left" vertical="top" indent="1"/>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4" fillId="0" borderId="96" applyNumberFormat="0" applyFont="0"/>
    <xf numFmtId="0" fontId="342" fillId="6" borderId="72" applyNumberFormat="0" applyAlignment="0" applyProtection="0"/>
    <xf numFmtId="0" fontId="232" fillId="0" borderId="50" applyFont="0" applyBorder="0"/>
    <xf numFmtId="0" fontId="342" fillId="6" borderId="72" applyNumberFormat="0" applyAlignment="0" applyProtection="0"/>
    <xf numFmtId="43" fontId="56" fillId="0" borderId="0" applyFont="0" applyFill="0" applyBorder="0" applyAlignment="0" applyProtection="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6" fillId="98"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4" fontId="158" fillId="66" borderId="53" applyNumberFormat="0" applyProtection="0">
      <alignment horizontal="left" vertical="center" indent="1"/>
    </xf>
    <xf numFmtId="4" fontId="158" fillId="89" borderId="53" applyNumberFormat="0" applyProtection="0">
      <alignment horizontal="right" vertical="center"/>
    </xf>
    <xf numFmtId="0" fontId="4" fillId="116" borderId="53" applyNumberFormat="0" applyProtection="0">
      <alignment horizontal="left" vertical="top" indent="1"/>
    </xf>
    <xf numFmtId="0" fontId="253" fillId="79" borderId="60" applyNumberFormat="0" applyFont="0" applyAlignment="0" applyProtection="0"/>
    <xf numFmtId="0" fontId="253" fillId="79" borderId="60" applyNumberFormat="0" applyFont="0" applyAlignment="0" applyProtection="0"/>
    <xf numFmtId="38" fontId="51" fillId="46" borderId="96" applyNumberFormat="0">
      <alignment horizontal="centerContinuous" wrapText="1"/>
    </xf>
    <xf numFmtId="0" fontId="271" fillId="81" borderId="72" applyNumberFormat="0" applyAlignment="0" applyProtection="0"/>
    <xf numFmtId="4" fontId="158" fillId="107" borderId="53" applyNumberFormat="0" applyProtection="0">
      <alignment horizontal="right" vertical="center"/>
    </xf>
    <xf numFmtId="4" fontId="158" fillId="91" borderId="53" applyNumberFormat="0" applyProtection="0">
      <alignment horizontal="right" vertical="center"/>
    </xf>
    <xf numFmtId="0" fontId="4" fillId="47" borderId="53" applyNumberFormat="0" applyProtection="0">
      <alignment horizontal="left" vertical="top" indent="1"/>
    </xf>
    <xf numFmtId="5" fontId="266" fillId="0" borderId="10" applyAlignment="0" applyProtection="0"/>
    <xf numFmtId="176" fontId="172" fillId="62" borderId="48" applyNumberFormat="0" applyAlignment="0" applyProtection="0"/>
    <xf numFmtId="4" fontId="158" fillId="97" borderId="53" applyNumberFormat="0" applyProtection="0">
      <alignment horizontal="left" vertical="center" indent="1"/>
    </xf>
    <xf numFmtId="4" fontId="158" fillId="79" borderId="53" applyNumberFormat="0" applyProtection="0">
      <alignment horizontal="left" vertical="center" indent="1"/>
    </xf>
    <xf numFmtId="215" fontId="4" fillId="97" borderId="53" applyNumberFormat="0" applyProtection="0">
      <alignment horizontal="left" vertical="top" indent="1"/>
    </xf>
    <xf numFmtId="215" fontId="4" fillId="96" borderId="53" applyNumberFormat="0" applyProtection="0">
      <alignment horizontal="left" vertical="center" indent="1"/>
    </xf>
    <xf numFmtId="4" fontId="158" fillId="88" borderId="53" applyNumberFormat="0" applyProtection="0">
      <alignment horizontal="right" vertical="center"/>
    </xf>
    <xf numFmtId="4" fontId="158" fillId="92"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207" fillId="0" borderId="96"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43" fontId="56" fillId="0" borderId="0" applyFont="0" applyFill="0" applyBorder="0" applyAlignment="0" applyProtection="0"/>
    <xf numFmtId="0" fontId="253" fillId="79" borderId="60" applyNumberFormat="0" applyFont="0" applyAlignment="0" applyProtection="0"/>
    <xf numFmtId="0" fontId="151" fillId="0" borderId="96">
      <alignment horizontal="centerContinuous" vertical="center"/>
    </xf>
    <xf numFmtId="0" fontId="4" fillId="115" borderId="53" applyNumberFormat="0" applyProtection="0">
      <alignment horizontal="left" vertical="center" indent="1"/>
    </xf>
    <xf numFmtId="4" fontId="124" fillId="48" borderId="53" applyNumberFormat="0" applyProtection="0">
      <alignment horizontal="left" vertical="center" indent="1"/>
    </xf>
    <xf numFmtId="4" fontId="225" fillId="84" borderId="53" applyNumberFormat="0" applyProtection="0">
      <alignment vertical="center"/>
    </xf>
    <xf numFmtId="0" fontId="4" fillId="116" borderId="53" applyNumberFormat="0" applyProtection="0">
      <alignment horizontal="left" vertical="center" indent="1"/>
    </xf>
    <xf numFmtId="4" fontId="158" fillId="66" borderId="53" applyNumberFormat="0" applyProtection="0">
      <alignment vertical="center"/>
    </xf>
    <xf numFmtId="4" fontId="158" fillId="93" borderId="53" applyNumberFormat="0" applyProtection="0">
      <alignment horizontal="right" vertical="center"/>
    </xf>
    <xf numFmtId="0" fontId="4" fillId="115" borderId="53" applyNumberFormat="0" applyProtection="0">
      <alignment horizontal="left" vertical="top" indent="1"/>
    </xf>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87" fillId="84" borderId="72" applyNumberFormat="0" applyAlignment="0" applyProtection="0"/>
    <xf numFmtId="0" fontId="158" fillId="115" borderId="53" applyNumberFormat="0" applyProtection="0">
      <alignment horizontal="left" vertical="top" indent="1"/>
    </xf>
    <xf numFmtId="4" fontId="227" fillId="80" borderId="53" applyNumberFormat="0" applyProtection="0">
      <alignment horizontal="right" vertical="center"/>
    </xf>
    <xf numFmtId="4" fontId="227" fillId="79" borderId="53" applyNumberFormat="0" applyProtection="0">
      <alignment vertical="center"/>
    </xf>
    <xf numFmtId="4" fontId="158" fillId="97" borderId="53" applyNumberFormat="0" applyProtection="0">
      <alignment horizontal="right" vertical="center"/>
    </xf>
    <xf numFmtId="215" fontId="4" fillId="97" borderId="53" applyNumberFormat="0" applyProtection="0">
      <alignment horizontal="left" vertical="center" indent="1"/>
    </xf>
    <xf numFmtId="4" fontId="158" fillId="107" borderId="53" applyNumberFormat="0" applyProtection="0">
      <alignment horizontal="right" vertical="center"/>
    </xf>
    <xf numFmtId="4" fontId="158" fillId="91"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0" fontId="253" fillId="79" borderId="60" applyNumberFormat="0" applyFont="0" applyAlignment="0" applyProtection="0"/>
    <xf numFmtId="0" fontId="4" fillId="47" borderId="53" applyNumberFormat="0" applyProtection="0">
      <alignment horizontal="left" vertical="center" indent="1"/>
    </xf>
    <xf numFmtId="215" fontId="4" fillId="100" borderId="53" applyNumberFormat="0" applyProtection="0">
      <alignment horizontal="left" vertical="center" indent="1"/>
    </xf>
    <xf numFmtId="4" fontId="158" fillId="94"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4" fontId="158" fillId="92" borderId="53" applyNumberFormat="0" applyProtection="0">
      <alignment horizontal="right" vertical="center"/>
    </xf>
    <xf numFmtId="0" fontId="314" fillId="81"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263" fillId="145" borderId="54"/>
    <xf numFmtId="0" fontId="4"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38" fontId="51" fillId="48" borderId="96">
      <alignment horizontal="center"/>
      <protection locked="0"/>
    </xf>
    <xf numFmtId="0" fontId="262" fillId="0" borderId="70">
      <protection hidden="1"/>
    </xf>
    <xf numFmtId="0" fontId="135" fillId="79" borderId="60" applyNumberFormat="0" applyFont="0" applyAlignment="0" applyProtection="0"/>
    <xf numFmtId="0" fontId="271" fillId="81" borderId="72" applyNumberFormat="0" applyAlignment="0" applyProtection="0"/>
    <xf numFmtId="43" fontId="56" fillId="0" borderId="0" applyFont="0" applyFill="0" applyBorder="0" applyAlignment="0" applyProtection="0"/>
    <xf numFmtId="4" fontId="158" fillId="66" borderId="53" applyNumberFormat="0" applyProtection="0">
      <alignment horizontal="left" vertical="center" indent="1"/>
    </xf>
    <xf numFmtId="215" fontId="4" fillId="80" borderId="53" applyNumberFormat="0" applyProtection="0">
      <alignment horizontal="left" vertical="center" indent="1"/>
    </xf>
    <xf numFmtId="215" fontId="158" fillId="79" borderId="53" applyNumberFormat="0" applyProtection="0">
      <alignment horizontal="left" vertical="top" indent="1"/>
    </xf>
    <xf numFmtId="215" fontId="4" fillId="96" borderId="53" applyNumberFormat="0" applyProtection="0">
      <alignment horizontal="left" vertical="top" indent="1"/>
    </xf>
    <xf numFmtId="4" fontId="158" fillId="89"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43" fontId="56" fillId="0" borderId="0" applyFont="0" applyFill="0" applyBorder="0" applyAlignment="0" applyProtection="0"/>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43" fontId="56" fillId="0" borderId="0" applyFont="0" applyFill="0" applyBorder="0" applyAlignment="0" applyProtection="0"/>
    <xf numFmtId="0" fontId="232" fillId="0" borderId="50" applyFont="0" applyBorder="0"/>
    <xf numFmtId="4" fontId="225" fillId="48" borderId="53" applyNumberFormat="0" applyProtection="0">
      <alignment vertical="center"/>
    </xf>
    <xf numFmtId="4" fontId="229" fillId="80" borderId="53" applyNumberFormat="0" applyProtection="0">
      <alignment horizontal="right" vertical="center"/>
    </xf>
    <xf numFmtId="215" fontId="4" fillId="100" borderId="53" applyNumberFormat="0" applyProtection="0">
      <alignment horizontal="left" vertical="top" indent="1"/>
    </xf>
    <xf numFmtId="4" fontId="124" fillId="84"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43" fontId="56" fillId="0" borderId="0" applyFont="0" applyFill="0" applyBorder="0" applyAlignment="0" applyProtection="0"/>
    <xf numFmtId="4" fontId="158" fillId="88" borderId="53" applyNumberFormat="0" applyProtection="0">
      <alignment horizontal="right" vertical="center"/>
    </xf>
    <xf numFmtId="0" fontId="4" fillId="47" borderId="53" applyNumberFormat="0" applyProtection="0">
      <alignment horizontal="left" vertical="top" indent="1"/>
    </xf>
    <xf numFmtId="4" fontId="158" fillId="90" borderId="53" applyNumberFormat="0" applyProtection="0">
      <alignment horizontal="right" vertical="center"/>
    </xf>
    <xf numFmtId="0" fontId="4" fillId="64" borderId="53" applyNumberFormat="0" applyProtection="0">
      <alignment horizontal="left" vertical="top" indent="1"/>
    </xf>
    <xf numFmtId="0" fontId="253" fillId="79" borderId="60" applyNumberFormat="0" applyFont="0" applyAlignment="0" applyProtection="0"/>
    <xf numFmtId="0" fontId="253" fillId="79" borderId="60" applyNumberFormat="0" applyFont="0" applyAlignment="0" applyProtection="0"/>
    <xf numFmtId="0" fontId="154" fillId="50" borderId="77">
      <protection hidden="1"/>
    </xf>
    <xf numFmtId="0" fontId="154" fillId="0" borderId="70">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215" fontId="4" fillId="80" borderId="53" applyNumberFormat="0" applyProtection="0">
      <alignment horizontal="left" vertical="top" indent="1"/>
    </xf>
    <xf numFmtId="4" fontId="158" fillId="80" borderId="53" applyNumberFormat="0" applyProtection="0">
      <alignment horizontal="right" vertical="center"/>
    </xf>
    <xf numFmtId="4" fontId="158" fillId="79" borderId="53" applyNumberFormat="0" applyProtection="0">
      <alignment vertical="center"/>
    </xf>
    <xf numFmtId="4" fontId="158" fillId="86" borderId="53" applyNumberFormat="0" applyProtection="0">
      <alignment horizontal="right" vertical="center"/>
    </xf>
    <xf numFmtId="4" fontId="158" fillId="90" borderId="53" applyNumberFormat="0" applyProtection="0">
      <alignment horizontal="right" vertical="center"/>
    </xf>
    <xf numFmtId="0" fontId="4" fillId="115" borderId="53" applyNumberFormat="0" applyProtection="0">
      <alignment horizontal="left" vertical="top" indent="1"/>
    </xf>
    <xf numFmtId="4" fontId="158" fillId="66" borderId="53" applyNumberFormat="0" applyProtection="0">
      <alignment vertical="center"/>
    </xf>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176" fontId="172" fillId="62" borderId="48" applyNumberFormat="0" applyAlignment="0" applyProtection="0"/>
    <xf numFmtId="176" fontId="180" fillId="0" borderId="50" applyFont="0" applyBorder="0"/>
    <xf numFmtId="4" fontId="189" fillId="48" borderId="48" applyNumberFormat="0" applyProtection="0">
      <alignment vertical="center"/>
    </xf>
    <xf numFmtId="5" fontId="266" fillId="0" borderId="10" applyAlignment="0" applyProtection="0"/>
    <xf numFmtId="0" fontId="190" fillId="84" borderId="53" applyNumberFormat="0" applyProtection="0">
      <alignment horizontal="left" vertical="top" indent="1"/>
    </xf>
    <xf numFmtId="4" fontId="6" fillId="94" borderId="48" applyNumberFormat="0" applyProtection="0">
      <alignment horizontal="right" vertical="center"/>
    </xf>
    <xf numFmtId="0" fontId="342" fillId="6" borderId="72" applyNumberFormat="0" applyAlignment="0" applyProtection="0"/>
    <xf numFmtId="0" fontId="291" fillId="0" borderId="70">
      <alignment horizontal="left" wrapText="1"/>
      <protection locked="0"/>
    </xf>
    <xf numFmtId="0" fontId="342" fillId="6" borderId="72" applyNumberFormat="0" applyAlignment="0" applyProtection="0"/>
    <xf numFmtId="4" fontId="158" fillId="86" borderId="53" applyNumberFormat="0" applyProtection="0">
      <alignment horizontal="right" vertical="center"/>
    </xf>
    <xf numFmtId="4" fontId="124" fillId="84" borderId="53" applyNumberFormat="0" applyProtection="0">
      <alignment vertical="center"/>
    </xf>
    <xf numFmtId="0" fontId="253" fillId="79" borderId="60" applyNumberFormat="0" applyFont="0" applyAlignment="0" applyProtection="0"/>
    <xf numFmtId="0" fontId="342" fillId="6" borderId="72" applyNumberFormat="0" applyAlignment="0" applyProtection="0"/>
    <xf numFmtId="44" fontId="56" fillId="0" borderId="0" applyFont="0" applyFill="0" applyBorder="0" applyAlignment="0" applyProtection="0"/>
    <xf numFmtId="0" fontId="4" fillId="0" borderId="10" applyNumberFormat="0" applyFont="0" applyFill="0" applyAlignment="0"/>
    <xf numFmtId="5" fontId="266" fillId="0" borderId="10" applyAlignment="0" applyProtection="0"/>
    <xf numFmtId="0" fontId="196" fillId="0" borderId="10"/>
    <xf numFmtId="0" fontId="4" fillId="0" borderId="10" applyNumberFormat="0" applyFont="0"/>
    <xf numFmtId="0" fontId="263" fillId="145" borderId="54"/>
    <xf numFmtId="0" fontId="291" fillId="0" borderId="70">
      <alignment horizontal="left" wrapText="1"/>
      <protection locked="0"/>
    </xf>
    <xf numFmtId="0" fontId="291" fillId="0" borderId="70">
      <alignment horizontal="left" wrapText="1"/>
      <protection hidden="1"/>
    </xf>
    <xf numFmtId="4" fontId="229" fillId="80" borderId="53" applyNumberFormat="0" applyProtection="0">
      <alignment horizontal="right" vertical="center"/>
    </xf>
    <xf numFmtId="0" fontId="158" fillId="115" borderId="53" applyNumberFormat="0" applyProtection="0">
      <alignment horizontal="left" vertical="top" indent="1"/>
    </xf>
    <xf numFmtId="4" fontId="158" fillId="97" borderId="53" applyNumberFormat="0" applyProtection="0">
      <alignment horizontal="left" vertical="center" indent="1"/>
    </xf>
    <xf numFmtId="4" fontId="227" fillId="80" borderId="53" applyNumberFormat="0" applyProtection="0">
      <alignment horizontal="right" vertical="center"/>
    </xf>
    <xf numFmtId="4" fontId="158" fillId="80" borderId="53" applyNumberFormat="0" applyProtection="0">
      <alignment horizontal="right" vertical="center"/>
    </xf>
    <xf numFmtId="0" fontId="158" fillId="66" borderId="53" applyNumberFormat="0" applyProtection="0">
      <alignment horizontal="left" vertical="top" indent="1"/>
    </xf>
    <xf numFmtId="4" fontId="158" fillId="66" borderId="53" applyNumberFormat="0" applyProtection="0">
      <alignment horizontal="left" vertical="center" indent="1"/>
    </xf>
    <xf numFmtId="4" fontId="227" fillId="66" borderId="53" applyNumberFormat="0" applyProtection="0">
      <alignment vertical="center"/>
    </xf>
    <xf numFmtId="198" fontId="258" fillId="0" borderId="93"/>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0" fontId="262" fillId="0" borderId="94">
      <alignment horizontal="center" wrapText="1"/>
      <protection hidden="1"/>
    </xf>
    <xf numFmtId="41" fontId="173" fillId="46" borderId="0" applyBorder="0" applyAlignment="0">
      <alignment horizontal="center" wrapText="1"/>
      <protection locked="0"/>
    </xf>
    <xf numFmtId="5" fontId="4" fillId="0" borderId="0" applyFill="0" applyBorder="0" applyAlignment="0" applyProtection="0"/>
    <xf numFmtId="4" fontId="227" fillId="66" borderId="53" applyNumberFormat="0" applyProtection="0">
      <alignment vertical="center"/>
    </xf>
    <xf numFmtId="0" fontId="161" fillId="67" borderId="62">
      <alignment horizontal="left"/>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5" fillId="0" borderId="94">
      <alignment horizontal="right" wrapText="1"/>
      <protection hidden="1"/>
    </xf>
    <xf numFmtId="0" fontId="196" fillId="0" borderId="10"/>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10" applyNumberFormat="0" applyFont="0" applyFill="0" applyAlignment="0"/>
    <xf numFmtId="0" fontId="291" fillId="0" borderId="95">
      <alignment horizontal="right"/>
      <protection hidden="1"/>
    </xf>
    <xf numFmtId="0" fontId="253" fillId="79" borderId="60" applyNumberFormat="0" applyFont="0" applyAlignment="0" applyProtection="0"/>
    <xf numFmtId="209" fontId="203" fillId="0" borderId="96" applyBorder="0" applyProtection="0">
      <alignment horizontal="right" vertical="center"/>
    </xf>
    <xf numFmtId="215" fontId="124" fillId="84" borderId="53" applyNumberFormat="0" applyProtection="0">
      <alignment horizontal="left" vertical="top" indent="1"/>
    </xf>
    <xf numFmtId="4" fontId="6" fillId="87" borderId="48" applyNumberFormat="0" applyProtection="0">
      <alignment horizontal="right" vertical="center"/>
    </xf>
    <xf numFmtId="4" fontId="4" fillId="96" borderId="54" applyNumberFormat="0" applyProtection="0">
      <alignment horizontal="left" vertical="center" indent="1"/>
    </xf>
    <xf numFmtId="0" fontId="6" fillId="80" borderId="48" applyNumberFormat="0" applyProtection="0">
      <alignment horizontal="left" vertical="center" indent="1"/>
    </xf>
    <xf numFmtId="4" fontId="6" fillId="0" borderId="48" applyNumberFormat="0" applyProtection="0">
      <alignment horizontal="right" vertical="center"/>
    </xf>
    <xf numFmtId="0" fontId="287" fillId="84" borderId="72" applyNumberFormat="0" applyAlignment="0" applyProtection="0"/>
    <xf numFmtId="0" fontId="154" fillId="0" borderId="70">
      <protection hidden="1"/>
    </xf>
    <xf numFmtId="4" fontId="124" fillId="48" borderId="53" applyNumberFormat="0" applyProtection="0">
      <alignment horizontal="left" vertical="center" indent="1"/>
    </xf>
    <xf numFmtId="4" fontId="158" fillId="66" borderId="53" applyNumberFormat="0" applyProtection="0">
      <alignment vertical="center"/>
    </xf>
    <xf numFmtId="4" fontId="6" fillId="92" borderId="48" applyNumberFormat="0" applyProtection="0">
      <alignment horizontal="right" vertical="center"/>
    </xf>
    <xf numFmtId="4" fontId="193" fillId="81" borderId="48" applyNumberFormat="0" applyProtection="0">
      <alignment horizontal="right" vertical="center"/>
    </xf>
    <xf numFmtId="0" fontId="262" fillId="0" borderId="70">
      <protection hidden="1"/>
    </xf>
    <xf numFmtId="0" fontId="253" fillId="79" borderId="60" applyNumberFormat="0" applyFont="0" applyAlignment="0" applyProtection="0"/>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6" fillId="89" borderId="48" applyNumberFormat="0" applyProtection="0">
      <alignment horizontal="right" vertical="center"/>
    </xf>
    <xf numFmtId="4" fontId="6" fillId="80" borderId="54" applyNumberFormat="0" applyProtection="0">
      <alignment horizontal="left" vertical="center" indent="1"/>
    </xf>
    <xf numFmtId="0" fontId="191" fillId="97" borderId="53" applyNumberFormat="0" applyProtection="0">
      <alignment horizontal="left" vertical="top" indent="1"/>
    </xf>
    <xf numFmtId="0" fontId="4" fillId="79" borderId="60" applyNumberFormat="0" applyFont="0" applyAlignment="0" applyProtection="0"/>
    <xf numFmtId="0" fontId="135" fillId="79" borderId="60" applyNumberFormat="0" applyFont="0" applyAlignment="0" applyProtection="0"/>
    <xf numFmtId="4" fontId="225" fillId="48" borderId="53" applyNumberFormat="0" applyProtection="0">
      <alignment vertical="center"/>
    </xf>
    <xf numFmtId="0" fontId="314" fillId="81"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10" applyAlignment="0" applyProtection="0"/>
    <xf numFmtId="176" fontId="152" fillId="0" borderId="44">
      <protection locked="0"/>
    </xf>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0" fontId="154" fillId="50" borderId="77">
      <protection hidden="1"/>
    </xf>
    <xf numFmtId="4" fontId="158" fillId="97" borderId="53" applyNumberFormat="0" applyProtection="0">
      <alignment horizontal="right" vertical="center"/>
    </xf>
    <xf numFmtId="43" fontId="82" fillId="0" borderId="0" applyFont="0" applyFill="0" applyBorder="0" applyAlignment="0" applyProtection="0"/>
    <xf numFmtId="43" fontId="82" fillId="0" borderId="0" applyFont="0" applyFill="0" applyBorder="0" applyAlignment="0" applyProtection="0"/>
    <xf numFmtId="4" fontId="158" fillId="94" borderId="53" applyNumberFormat="0" applyProtection="0">
      <alignment horizontal="right" vertical="center"/>
    </xf>
    <xf numFmtId="43" fontId="30" fillId="0" borderId="0" applyFont="0" applyFill="0" applyBorder="0" applyAlignment="0" applyProtection="0"/>
    <xf numFmtId="0" fontId="263" fillId="94"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 fontId="6" fillId="84" borderId="48" applyNumberFormat="0" applyProtection="0">
      <alignment vertical="center"/>
    </xf>
    <xf numFmtId="5" fontId="266" fillId="0" borderId="10" applyAlignment="0" applyProtection="0"/>
    <xf numFmtId="4" fontId="6" fillId="48" borderId="48" applyNumberFormat="0" applyProtection="0">
      <alignment horizontal="left" vertical="center" indent="1"/>
    </xf>
    <xf numFmtId="4" fontId="6" fillId="93" borderId="48"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196" fillId="0" borderId="10"/>
    <xf numFmtId="0" fontId="4" fillId="0" borderId="10" applyNumberFormat="0" applyFont="0" applyFill="0" applyAlignment="0"/>
    <xf numFmtId="4" fontId="124" fillId="84" borderId="53" applyNumberFormat="0" applyProtection="0">
      <alignment horizontal="left" vertical="center" indent="1"/>
    </xf>
    <xf numFmtId="4" fontId="6" fillId="86" borderId="48" applyNumberFormat="0" applyProtection="0">
      <alignment horizontal="right" vertical="center"/>
    </xf>
    <xf numFmtId="4" fontId="4" fillId="96" borderId="54" applyNumberFormat="0" applyProtection="0">
      <alignment horizontal="left" vertical="center" indent="1"/>
    </xf>
    <xf numFmtId="0" fontId="6" fillId="100" borderId="53" applyNumberFormat="0" applyProtection="0">
      <alignment horizontal="left" vertical="top" indent="1"/>
    </xf>
    <xf numFmtId="0" fontId="191" fillId="79" borderId="53" applyNumberFormat="0" applyProtection="0">
      <alignment horizontal="left" vertical="top" indent="1"/>
    </xf>
    <xf numFmtId="176" fontId="207" fillId="0" borderId="96" applyAlignment="0"/>
    <xf numFmtId="4" fontId="6" fillId="91" borderId="48"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6" fillId="88" borderId="54" applyNumberFormat="0" applyProtection="0">
      <alignment horizontal="right" vertical="center"/>
    </xf>
    <xf numFmtId="4" fontId="6" fillId="97" borderId="48" applyNumberFormat="0" applyProtection="0">
      <alignment horizontal="right" vertical="center"/>
    </xf>
    <xf numFmtId="4" fontId="6" fillId="85" borderId="48" applyNumberFormat="0" applyProtection="0">
      <alignment horizontal="left" vertical="center" indent="1"/>
    </xf>
    <xf numFmtId="5" fontId="266" fillId="0" borderId="10" applyAlignment="0" applyProtection="0"/>
    <xf numFmtId="176" fontId="151" fillId="0" borderId="96">
      <alignment horizontal="centerContinuous" vertical="center"/>
    </xf>
    <xf numFmtId="44" fontId="56" fillId="0" borderId="0" applyFon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5" fontId="266" fillId="0" borderId="10" applyAlignment="0" applyProtection="0"/>
    <xf numFmtId="0" fontId="263" fillId="94" borderId="54"/>
    <xf numFmtId="0" fontId="232" fillId="0" borderId="50" applyFont="0" applyBorder="0"/>
    <xf numFmtId="0" fontId="253" fillId="79" borderId="60" applyNumberFormat="0" applyFont="0" applyAlignment="0" applyProtection="0"/>
    <xf numFmtId="0" fontId="135" fillId="79" borderId="60" applyNumberFormat="0" applyFont="0" applyAlignment="0" applyProtection="0"/>
    <xf numFmtId="0" fontId="287" fillId="84"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4" fontId="158" fillId="91" borderId="53" applyNumberFormat="0" applyProtection="0">
      <alignment horizontal="right" vertical="center"/>
    </xf>
    <xf numFmtId="4" fontId="158" fillId="107" borderId="53" applyNumberFormat="0" applyProtection="0">
      <alignment horizontal="right" vertical="center"/>
    </xf>
    <xf numFmtId="4" fontId="158" fillId="66" borderId="53" applyNumberFormat="0" applyProtection="0">
      <alignment vertical="center"/>
    </xf>
    <xf numFmtId="0" fontId="262" fillId="0" borderId="70">
      <protection hidden="1"/>
    </xf>
    <xf numFmtId="0" fontId="154" fillId="0" borderId="70">
      <protection hidden="1"/>
    </xf>
    <xf numFmtId="5" fontId="266" fillId="0" borderId="10" applyAlignment="0" applyProtection="0"/>
    <xf numFmtId="0" fontId="271" fillId="81" borderId="72" applyNumberFormat="0" applyAlignment="0" applyProtection="0"/>
    <xf numFmtId="0" fontId="287" fillId="84" borderId="72" applyNumberFormat="0" applyAlignment="0" applyProtection="0"/>
    <xf numFmtId="0" fontId="291" fillId="0" borderId="76">
      <alignment horizontal="center"/>
      <protection hidden="1"/>
    </xf>
    <xf numFmtId="0" fontId="154" fillId="50" borderId="77">
      <protection hidden="1"/>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4" fillId="81" borderId="79" applyNumberFormat="0" applyAlignment="0" applyProtection="0"/>
    <xf numFmtId="0" fontId="291" fillId="0" borderId="70">
      <alignment horizontal="left" wrapText="1"/>
      <protection hidden="1"/>
    </xf>
    <xf numFmtId="0" fontId="196" fillId="0" borderId="10"/>
    <xf numFmtId="0" fontId="291" fillId="0" borderId="70">
      <alignment horizontal="left" wrapText="1"/>
      <protection locked="0"/>
    </xf>
    <xf numFmtId="0" fontId="4" fillId="0" borderId="10" applyNumberFormat="0" applyFont="0" applyFill="0" applyAlignment="0"/>
    <xf numFmtId="4" fontId="124" fillId="48" borderId="53" applyNumberFormat="0" applyProtection="0">
      <alignment horizontal="left" vertical="center" indent="1"/>
    </xf>
    <xf numFmtId="0" fontId="314" fillId="81" borderId="79" applyNumberFormat="0" applyAlignment="0" applyProtection="0"/>
    <xf numFmtId="0" fontId="253" fillId="79" borderId="60" applyNumberFormat="0" applyFont="0" applyAlignment="0" applyProtection="0"/>
    <xf numFmtId="0" fontId="253" fillId="79"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4" fontId="158" fillId="97" borderId="53" applyNumberFormat="0" applyProtection="0">
      <alignment horizontal="right" vertical="center"/>
    </xf>
    <xf numFmtId="4" fontId="158" fillId="94" borderId="53" applyNumberFormat="0" applyProtection="0">
      <alignment horizontal="right" vertical="center"/>
    </xf>
    <xf numFmtId="4" fontId="158" fillId="90" borderId="53" applyNumberFormat="0" applyProtection="0">
      <alignment horizontal="right" vertical="center"/>
    </xf>
    <xf numFmtId="4" fontId="158" fillId="86" borderId="53" applyNumberFormat="0" applyProtection="0">
      <alignment horizontal="right" vertical="center"/>
    </xf>
    <xf numFmtId="4" fontId="124" fillId="84" borderId="53" applyNumberFormat="0" applyProtection="0">
      <alignment vertical="center"/>
    </xf>
    <xf numFmtId="0" fontId="262" fillId="0" borderId="70">
      <protection hidden="1"/>
    </xf>
    <xf numFmtId="0" fontId="253" fillId="79" borderId="60" applyNumberFormat="0" applyFont="0" applyAlignment="0" applyProtection="0"/>
    <xf numFmtId="0" fontId="253" fillId="79" borderId="60" applyNumberFormat="0" applyFont="0" applyAlignment="0" applyProtection="0"/>
    <xf numFmtId="0" fontId="4" fillId="115" borderId="53" applyNumberFormat="0" applyProtection="0">
      <alignment horizontal="left" vertical="top" indent="1"/>
    </xf>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5" fontId="266" fillId="0" borderId="10" applyAlignment="0" applyProtection="0"/>
    <xf numFmtId="4" fontId="225" fillId="48" borderId="53" applyNumberFormat="0" applyProtection="0">
      <alignment vertical="center"/>
    </xf>
    <xf numFmtId="0" fontId="154" fillId="0" borderId="70">
      <protection hidden="1"/>
    </xf>
    <xf numFmtId="0" fontId="253" fillId="79" borderId="60" applyNumberFormat="0" applyFont="0" applyAlignment="0" applyProtection="0"/>
    <xf numFmtId="0" fontId="135" fillId="79" borderId="60" applyNumberFormat="0" applyFont="0" applyAlignment="0" applyProtection="0"/>
    <xf numFmtId="0" fontId="4" fillId="79"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4" fontId="158" fillId="93" borderId="53" applyNumberFormat="0" applyProtection="0">
      <alignment horizontal="right" vertical="center"/>
    </xf>
    <xf numFmtId="4" fontId="158" fillId="89" borderId="53" applyNumberFormat="0" applyProtection="0">
      <alignment horizontal="righ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263" fillId="145" borderId="54"/>
    <xf numFmtId="0" fontId="4" fillId="0" borderId="10" applyNumberFormat="0" applyFont="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5" fontId="266" fillId="0" borderId="10" applyAlignment="0" applyProtection="0"/>
    <xf numFmtId="0" fontId="263" fillId="94" borderId="54"/>
    <xf numFmtId="0" fontId="232" fillId="0" borderId="50" applyFont="0" applyBorder="0"/>
    <xf numFmtId="0" fontId="253" fillId="79" borderId="60" applyNumberFormat="0" applyFont="0" applyAlignment="0" applyProtection="0"/>
    <xf numFmtId="0" fontId="135" fillId="79" borderId="60" applyNumberFormat="0" applyFont="0" applyAlignment="0" applyProtection="0"/>
    <xf numFmtId="0" fontId="287" fillId="84"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4" fontId="158" fillId="91" borderId="53" applyNumberFormat="0" applyProtection="0">
      <alignment horizontal="right" vertical="center"/>
    </xf>
    <xf numFmtId="4" fontId="158" fillId="107" borderId="53" applyNumberFormat="0" applyProtection="0">
      <alignment horizontal="right" vertical="center"/>
    </xf>
    <xf numFmtId="4" fontId="158" fillId="66" borderId="53" applyNumberFormat="0" applyProtection="0">
      <alignment vertical="center"/>
    </xf>
    <xf numFmtId="198" fontId="258" fillId="0" borderId="93"/>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0" fontId="262" fillId="0" borderId="94">
      <alignment horizontal="center" wrapText="1"/>
      <protection hidden="1"/>
    </xf>
    <xf numFmtId="0" fontId="291" fillId="0" borderId="76">
      <alignment horizontal="center"/>
      <protection hidden="1"/>
    </xf>
    <xf numFmtId="41" fontId="173" fillId="46" borderId="0" applyBorder="0" applyAlignment="0">
      <alignment horizontal="center" wrapText="1"/>
      <protection locked="0"/>
    </xf>
    <xf numFmtId="5" fontId="4" fillId="0" borderId="0" applyFill="0" applyBorder="0" applyAlignment="0" applyProtection="0"/>
    <xf numFmtId="0" fontId="154" fillId="50" borderId="77">
      <protection hidden="1"/>
    </xf>
    <xf numFmtId="0" fontId="314" fillId="81"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4" fontId="124" fillId="48" borderId="53" applyNumberFormat="0" applyProtection="0">
      <alignment horizontal="left" vertical="center" indent="1"/>
    </xf>
    <xf numFmtId="0" fontId="314" fillId="81" borderId="79" applyNumberFormat="0" applyAlignment="0" applyProtection="0"/>
    <xf numFmtId="0" fontId="253" fillId="79" borderId="60" applyNumberFormat="0" applyFont="0" applyAlignment="0" applyProtection="0"/>
    <xf numFmtId="0" fontId="253" fillId="79"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4" fontId="158" fillId="97" borderId="53" applyNumberFormat="0" applyProtection="0">
      <alignment horizontal="right" vertical="center"/>
    </xf>
    <xf numFmtId="4" fontId="158" fillId="94" borderId="53" applyNumberFormat="0" applyProtection="0">
      <alignment horizontal="right" vertical="center"/>
    </xf>
    <xf numFmtId="4" fontId="158" fillId="90" borderId="53" applyNumberFormat="0" applyProtection="0">
      <alignment horizontal="right" vertical="center"/>
    </xf>
    <xf numFmtId="4" fontId="158" fillId="86" borderId="53" applyNumberFormat="0" applyProtection="0">
      <alignment horizontal="right" vertical="center"/>
    </xf>
    <xf numFmtId="4" fontId="124" fillId="84" borderId="53" applyNumberFormat="0" applyProtection="0">
      <alignment vertical="center"/>
    </xf>
    <xf numFmtId="0" fontId="262" fillId="0" borderId="70">
      <protection hidden="1"/>
    </xf>
    <xf numFmtId="0" fontId="253" fillId="79" borderId="60" applyNumberFormat="0" applyFont="0" applyAlignment="0" applyProtection="0"/>
    <xf numFmtId="0" fontId="253" fillId="79" borderId="60" applyNumberFormat="0" applyFont="0" applyAlignment="0" applyProtection="0"/>
    <xf numFmtId="0" fontId="4" fillId="115" borderId="53" applyNumberFormat="0" applyProtection="0">
      <alignment horizontal="left" vertical="top" indent="1"/>
    </xf>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225" fillId="48" borderId="53" applyNumberFormat="0" applyProtection="0">
      <alignment vertical="center"/>
    </xf>
    <xf numFmtId="0" fontId="154" fillId="0" borderId="70">
      <protection hidden="1"/>
    </xf>
    <xf numFmtId="0" fontId="253" fillId="79" borderId="60" applyNumberFormat="0" applyFont="0" applyAlignment="0" applyProtection="0"/>
    <xf numFmtId="0" fontId="135" fillId="79" borderId="60" applyNumberFormat="0" applyFont="0" applyAlignment="0" applyProtection="0"/>
    <xf numFmtId="0" fontId="4" fillId="79"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4" fontId="158" fillId="93" borderId="53" applyNumberFormat="0" applyProtection="0">
      <alignment horizontal="right" vertical="center"/>
    </xf>
    <xf numFmtId="4" fontId="158" fillId="89" borderId="53" applyNumberFormat="0" applyProtection="0">
      <alignment horizontal="righ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263" fillId="145" borderId="54"/>
    <xf numFmtId="0" fontId="4" fillId="0" borderId="10" applyNumberFormat="0" applyFont="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30" fillId="0" borderId="0" applyFont="0" applyFill="0" applyBorder="0" applyAlignment="0" applyProtection="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5" fontId="266" fillId="0" borderId="10" applyAlignment="0" applyProtection="0"/>
    <xf numFmtId="0" fontId="263" fillId="94" borderId="54"/>
    <xf numFmtId="0" fontId="232" fillId="0" borderId="50" applyFont="0" applyBorder="0"/>
    <xf numFmtId="0" fontId="253" fillId="79" borderId="60" applyNumberFormat="0" applyFont="0" applyAlignment="0" applyProtection="0"/>
    <xf numFmtId="0" fontId="135" fillId="79" borderId="60" applyNumberFormat="0" applyFont="0" applyAlignment="0" applyProtection="0"/>
    <xf numFmtId="0" fontId="287" fillId="84"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4" fontId="158" fillId="91" borderId="53" applyNumberFormat="0" applyProtection="0">
      <alignment horizontal="right" vertical="center"/>
    </xf>
    <xf numFmtId="4" fontId="158" fillId="107" borderId="53" applyNumberFormat="0" applyProtection="0">
      <alignment horizontal="right" vertical="center"/>
    </xf>
    <xf numFmtId="4" fontId="158" fillId="66" borderId="53" applyNumberFormat="0" applyProtection="0">
      <alignment vertical="center"/>
    </xf>
    <xf numFmtId="0" fontId="262" fillId="0" borderId="70">
      <protection hidden="1"/>
    </xf>
    <xf numFmtId="0" fontId="154" fillId="0" borderId="70">
      <protection hidden="1"/>
    </xf>
    <xf numFmtId="5" fontId="266" fillId="0" borderId="10" applyAlignment="0" applyProtection="0"/>
    <xf numFmtId="41" fontId="4" fillId="6" borderId="0" applyBorder="0"/>
    <xf numFmtId="0" fontId="271" fillId="81" borderId="72" applyNumberFormat="0" applyAlignment="0" applyProtection="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0" fontId="287" fillId="84" borderId="72" applyNumberFormat="0" applyAlignment="0" applyProtection="0"/>
    <xf numFmtId="0" fontId="291" fillId="0" borderId="76">
      <alignment horizontal="center"/>
      <protection hidden="1"/>
    </xf>
    <xf numFmtId="41" fontId="173" fillId="46" borderId="0" applyBorder="0" applyAlignment="0">
      <alignment horizontal="center" wrapText="1"/>
      <protection locked="0"/>
    </xf>
    <xf numFmtId="5" fontId="4" fillId="0" borderId="0" applyFill="0" applyBorder="0" applyAlignment="0" applyProtection="0"/>
    <xf numFmtId="0" fontId="154" fillId="50" borderId="77">
      <protection hidden="1"/>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4" fillId="81" borderId="79" applyNumberFormat="0" applyAlignment="0" applyProtection="0"/>
    <xf numFmtId="0" fontId="291" fillId="0" borderId="70">
      <alignment horizontal="left" wrapText="1"/>
      <protection hidden="1"/>
    </xf>
    <xf numFmtId="0" fontId="196" fillId="0" borderId="10"/>
    <xf numFmtId="0" fontId="291" fillId="0" borderId="70">
      <alignment horizontal="left" wrapText="1"/>
      <protection locked="0"/>
    </xf>
    <xf numFmtId="0" fontId="4" fillId="0" borderId="10" applyNumberFormat="0" applyFont="0" applyFill="0" applyAlignment="0"/>
    <xf numFmtId="4" fontId="124" fillId="48" borderId="53" applyNumberFormat="0" applyProtection="0">
      <alignment horizontal="left" vertical="center" indent="1"/>
    </xf>
    <xf numFmtId="0" fontId="314" fillId="81" borderId="79" applyNumberFormat="0" applyAlignment="0" applyProtection="0"/>
    <xf numFmtId="0" fontId="253" fillId="79" borderId="60" applyNumberFormat="0" applyFont="0" applyAlignment="0" applyProtection="0"/>
    <xf numFmtId="0" fontId="253" fillId="79"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4" fontId="158" fillId="97" borderId="53" applyNumberFormat="0" applyProtection="0">
      <alignment horizontal="right" vertical="center"/>
    </xf>
    <xf numFmtId="4" fontId="158" fillId="94" borderId="53" applyNumberFormat="0" applyProtection="0">
      <alignment horizontal="right" vertical="center"/>
    </xf>
    <xf numFmtId="4" fontId="158" fillId="90" borderId="53" applyNumberFormat="0" applyProtection="0">
      <alignment horizontal="right" vertical="center"/>
    </xf>
    <xf numFmtId="4" fontId="158" fillId="86" borderId="53" applyNumberFormat="0" applyProtection="0">
      <alignment horizontal="right" vertical="center"/>
    </xf>
    <xf numFmtId="4" fontId="124" fillId="84" borderId="53" applyNumberFormat="0" applyProtection="0">
      <alignment vertical="center"/>
    </xf>
    <xf numFmtId="0" fontId="262" fillId="0" borderId="70">
      <protection hidden="1"/>
    </xf>
    <xf numFmtId="0" fontId="253" fillId="79" borderId="60" applyNumberFormat="0" applyFont="0" applyAlignment="0" applyProtection="0"/>
    <xf numFmtId="0" fontId="253" fillId="79" borderId="60" applyNumberFormat="0" applyFont="0" applyAlignment="0" applyProtection="0"/>
    <xf numFmtId="0" fontId="4" fillId="115" borderId="53" applyNumberFormat="0" applyProtection="0">
      <alignment horizontal="left" vertical="top" indent="1"/>
    </xf>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225" fillId="48" borderId="53" applyNumberFormat="0" applyProtection="0">
      <alignment vertical="center"/>
    </xf>
    <xf numFmtId="0" fontId="154" fillId="0" borderId="70">
      <protection hidden="1"/>
    </xf>
    <xf numFmtId="0" fontId="253" fillId="79" borderId="60" applyNumberFormat="0" applyFont="0" applyAlignment="0" applyProtection="0"/>
    <xf numFmtId="0" fontId="135" fillId="79" borderId="60" applyNumberFormat="0" applyFont="0" applyAlignment="0" applyProtection="0"/>
    <xf numFmtId="0" fontId="4" fillId="79"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4" fontId="158" fillId="93" borderId="53" applyNumberFormat="0" applyProtection="0">
      <alignment horizontal="right" vertical="center"/>
    </xf>
    <xf numFmtId="4" fontId="158" fillId="89" borderId="53" applyNumberFormat="0" applyProtection="0">
      <alignment horizontal="righ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263" fillId="145" borderId="54"/>
    <xf numFmtId="0" fontId="4" fillId="0" borderId="10" applyNumberFormat="0" applyFont="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44" fontId="56" fillId="0" borderId="0" applyFont="0" applyFill="0" applyBorder="0" applyAlignment="0" applyProtection="0"/>
    <xf numFmtId="176" fontId="180" fillId="0" borderId="50" applyFont="0" applyBorder="0"/>
    <xf numFmtId="0" fontId="232"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192" fillId="101" borderId="54" applyNumberFormat="0" applyProtection="0">
      <alignment horizontal="left" vertical="center" indent="1"/>
    </xf>
    <xf numFmtId="4" fontId="189" fillId="46" borderId="48"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0" fontId="6" fillId="80" borderId="53" applyNumberFormat="0" applyProtection="0">
      <alignment horizontal="left" vertical="top" indent="1"/>
    </xf>
    <xf numFmtId="4" fontId="6" fillId="80" borderId="54" applyNumberFormat="0" applyProtection="0">
      <alignment horizontal="left" vertical="center" indent="1"/>
    </xf>
    <xf numFmtId="4" fontId="6" fillId="97"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4" fontId="6" fillId="95" borderId="54" applyNumberFormat="0" applyProtection="0">
      <alignment horizontal="left" vertical="center" indent="1"/>
    </xf>
    <xf numFmtId="0" fontId="6" fillId="97" borderId="53" applyNumberFormat="0" applyProtection="0">
      <alignment horizontal="left" vertical="top" indent="1"/>
    </xf>
    <xf numFmtId="4" fontId="6" fillId="90" borderId="48" applyNumberFormat="0" applyProtection="0">
      <alignment horizontal="right" vertical="center"/>
    </xf>
    <xf numFmtId="0" fontId="6" fillId="100" borderId="53" applyNumberFormat="0" applyProtection="0">
      <alignment horizontal="left" vertical="top" indent="1"/>
    </xf>
    <xf numFmtId="4" fontId="6" fillId="85" borderId="48" applyNumberFormat="0" applyProtection="0">
      <alignment horizontal="left" vertical="center"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0" fontId="291" fillId="0" borderId="70">
      <alignment horizontal="left" wrapText="1"/>
      <protection hidden="1"/>
    </xf>
    <xf numFmtId="0" fontId="263" fillId="94" borderId="54"/>
    <xf numFmtId="215" fontId="158" fillId="97" borderId="53" applyNumberFormat="0" applyProtection="0">
      <alignment horizontal="left" vertical="top" indent="1"/>
    </xf>
    <xf numFmtId="4" fontId="158" fillId="93" borderId="53" applyNumberFormat="0" applyProtection="0">
      <alignment horizontal="right" vertical="center"/>
    </xf>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91" fillId="98" borderId="53" applyNumberFormat="0" applyProtection="0">
      <alignment horizontal="left" vertical="center" indent="1"/>
    </xf>
    <xf numFmtId="4" fontId="191" fillId="79" borderId="53" applyNumberFormat="0" applyProtection="0">
      <alignment vertical="center"/>
    </xf>
    <xf numFmtId="0" fontId="51" fillId="96" borderId="56" applyBorder="0"/>
    <xf numFmtId="4" fontId="158" fillId="97" borderId="53" applyNumberFormat="0" applyProtection="0">
      <alignment horizontal="right" vertical="center"/>
    </xf>
    <xf numFmtId="0" fontId="6" fillId="100" borderId="48" applyNumberFormat="0" applyProtection="0">
      <alignment horizontal="left" vertical="center" indent="1"/>
    </xf>
    <xf numFmtId="0" fontId="6" fillId="97" borderId="53" applyNumberFormat="0" applyProtection="0">
      <alignment horizontal="left" vertical="top" indent="1"/>
    </xf>
    <xf numFmtId="0" fontId="6" fillId="99" borderId="48" applyNumberFormat="0" applyProtection="0">
      <alignment horizontal="left" vertical="center" indent="1"/>
    </xf>
    <xf numFmtId="0" fontId="6" fillId="96" borderId="53" applyNumberFormat="0" applyProtection="0">
      <alignment horizontal="left" vertical="top" indent="1"/>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4" fillId="0" borderId="96" applyNumberFormat="0" applyFont="0"/>
    <xf numFmtId="0" fontId="342" fillId="6" borderId="72" applyNumberFormat="0" applyAlignment="0" applyProtection="0"/>
    <xf numFmtId="0" fontId="232" fillId="0" borderId="50" applyFont="0" applyBorder="0"/>
    <xf numFmtId="0" fontId="342" fillId="6" borderId="72" applyNumberFormat="0" applyAlignment="0" applyProtection="0"/>
    <xf numFmtId="43" fontId="56" fillId="0" borderId="0" applyFont="0" applyFill="0" applyBorder="0" applyAlignment="0" applyProtection="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6" fillId="98"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4" fontId="158" fillId="66" borderId="53" applyNumberFormat="0" applyProtection="0">
      <alignment horizontal="left" vertical="center" indent="1"/>
    </xf>
    <xf numFmtId="4" fontId="158" fillId="89" borderId="53" applyNumberFormat="0" applyProtection="0">
      <alignment horizontal="right" vertical="center"/>
    </xf>
    <xf numFmtId="0" fontId="4" fillId="116" borderId="53" applyNumberFormat="0" applyProtection="0">
      <alignment horizontal="left" vertical="top" indent="1"/>
    </xf>
    <xf numFmtId="0" fontId="253" fillId="79" borderId="60" applyNumberFormat="0" applyFont="0" applyAlignment="0" applyProtection="0"/>
    <xf numFmtId="0" fontId="253" fillId="79" borderId="60" applyNumberFormat="0" applyFont="0" applyAlignment="0" applyProtection="0"/>
    <xf numFmtId="38" fontId="51" fillId="46" borderId="96" applyNumberFormat="0">
      <alignment horizontal="centerContinuous" wrapText="1"/>
    </xf>
    <xf numFmtId="0" fontId="271" fillId="81" borderId="72" applyNumberFormat="0" applyAlignment="0" applyProtection="0"/>
    <xf numFmtId="4" fontId="158" fillId="107" borderId="53" applyNumberFormat="0" applyProtection="0">
      <alignment horizontal="right" vertical="center"/>
    </xf>
    <xf numFmtId="4" fontId="158" fillId="91" borderId="53" applyNumberFormat="0" applyProtection="0">
      <alignment horizontal="right" vertical="center"/>
    </xf>
    <xf numFmtId="0" fontId="4" fillId="47" borderId="53" applyNumberFormat="0" applyProtection="0">
      <alignment horizontal="left" vertical="top" indent="1"/>
    </xf>
    <xf numFmtId="5" fontId="266" fillId="0" borderId="10" applyAlignment="0" applyProtection="0"/>
    <xf numFmtId="176" fontId="172" fillId="62" borderId="48" applyNumberFormat="0" applyAlignment="0" applyProtection="0"/>
    <xf numFmtId="4" fontId="158" fillId="97" borderId="53" applyNumberFormat="0" applyProtection="0">
      <alignment horizontal="left" vertical="center" indent="1"/>
    </xf>
    <xf numFmtId="4" fontId="158" fillId="79" borderId="53" applyNumberFormat="0" applyProtection="0">
      <alignment horizontal="left" vertical="center" indent="1"/>
    </xf>
    <xf numFmtId="215" fontId="4" fillId="97" borderId="53" applyNumberFormat="0" applyProtection="0">
      <alignment horizontal="left" vertical="top" indent="1"/>
    </xf>
    <xf numFmtId="215" fontId="4" fillId="96" borderId="53" applyNumberFormat="0" applyProtection="0">
      <alignment horizontal="left" vertical="center" indent="1"/>
    </xf>
    <xf numFmtId="4" fontId="158" fillId="88" borderId="53" applyNumberFormat="0" applyProtection="0">
      <alignment horizontal="right" vertical="center"/>
    </xf>
    <xf numFmtId="4" fontId="158" fillId="92"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207" fillId="0" borderId="96"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43" fontId="56" fillId="0" borderId="0" applyFont="0" applyFill="0" applyBorder="0" applyAlignment="0" applyProtection="0"/>
    <xf numFmtId="0" fontId="253" fillId="79" borderId="60" applyNumberFormat="0" applyFont="0" applyAlignment="0" applyProtection="0"/>
    <xf numFmtId="0" fontId="151" fillId="0" borderId="96">
      <alignment horizontal="centerContinuous" vertical="center"/>
    </xf>
    <xf numFmtId="0" fontId="4" fillId="115" borderId="53" applyNumberFormat="0" applyProtection="0">
      <alignment horizontal="left" vertical="center" indent="1"/>
    </xf>
    <xf numFmtId="4" fontId="124" fillId="48" borderId="53" applyNumberFormat="0" applyProtection="0">
      <alignment horizontal="left" vertical="center" indent="1"/>
    </xf>
    <xf numFmtId="4" fontId="225" fillId="84" borderId="53" applyNumberFormat="0" applyProtection="0">
      <alignment vertical="center"/>
    </xf>
    <xf numFmtId="0" fontId="4" fillId="116" borderId="53" applyNumberFormat="0" applyProtection="0">
      <alignment horizontal="left" vertical="center" indent="1"/>
    </xf>
    <xf numFmtId="4" fontId="158" fillId="66" borderId="53" applyNumberFormat="0" applyProtection="0">
      <alignment vertical="center"/>
    </xf>
    <xf numFmtId="4" fontId="158" fillId="93" borderId="53" applyNumberFormat="0" applyProtection="0">
      <alignment horizontal="right" vertical="center"/>
    </xf>
    <xf numFmtId="0" fontId="4" fillId="115" borderId="53" applyNumberFormat="0" applyProtection="0">
      <alignment horizontal="left" vertical="top" indent="1"/>
    </xf>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87" fillId="84" borderId="72" applyNumberFormat="0" applyAlignment="0" applyProtection="0"/>
    <xf numFmtId="0" fontId="158" fillId="115" borderId="53" applyNumberFormat="0" applyProtection="0">
      <alignment horizontal="left" vertical="top" indent="1"/>
    </xf>
    <xf numFmtId="4" fontId="227" fillId="80" borderId="53" applyNumberFormat="0" applyProtection="0">
      <alignment horizontal="right" vertical="center"/>
    </xf>
    <xf numFmtId="4" fontId="227" fillId="79" borderId="53" applyNumberFormat="0" applyProtection="0">
      <alignment vertical="center"/>
    </xf>
    <xf numFmtId="4" fontId="158" fillId="97" borderId="53" applyNumberFormat="0" applyProtection="0">
      <alignment horizontal="right" vertical="center"/>
    </xf>
    <xf numFmtId="215" fontId="4" fillId="97" borderId="53" applyNumberFormat="0" applyProtection="0">
      <alignment horizontal="left" vertical="center" indent="1"/>
    </xf>
    <xf numFmtId="4" fontId="158" fillId="107" borderId="53" applyNumberFormat="0" applyProtection="0">
      <alignment horizontal="right" vertical="center"/>
    </xf>
    <xf numFmtId="4" fontId="158" fillId="91"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0" fontId="253" fillId="79" borderId="60" applyNumberFormat="0" applyFont="0" applyAlignment="0" applyProtection="0"/>
    <xf numFmtId="0" fontId="4" fillId="47" borderId="53" applyNumberFormat="0" applyProtection="0">
      <alignment horizontal="left" vertical="center" indent="1"/>
    </xf>
    <xf numFmtId="215" fontId="4" fillId="100" borderId="53" applyNumberFormat="0" applyProtection="0">
      <alignment horizontal="left" vertical="center" indent="1"/>
    </xf>
    <xf numFmtId="4" fontId="158" fillId="94"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4" fontId="158" fillId="92" borderId="53" applyNumberFormat="0" applyProtection="0">
      <alignment horizontal="right" vertical="center"/>
    </xf>
    <xf numFmtId="0" fontId="314" fillId="81"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263" fillId="145" borderId="54"/>
    <xf numFmtId="0" fontId="4"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38" fontId="51" fillId="48" borderId="96">
      <alignment horizontal="center"/>
      <protection locked="0"/>
    </xf>
    <xf numFmtId="0" fontId="262" fillId="0" borderId="70">
      <protection hidden="1"/>
    </xf>
    <xf numFmtId="0" fontId="135" fillId="79" borderId="60" applyNumberFormat="0" applyFont="0" applyAlignment="0" applyProtection="0"/>
    <xf numFmtId="0" fontId="271" fillId="81" borderId="72" applyNumberFormat="0" applyAlignment="0" applyProtection="0"/>
    <xf numFmtId="43" fontId="56" fillId="0" borderId="0" applyFont="0" applyFill="0" applyBorder="0" applyAlignment="0" applyProtection="0"/>
    <xf numFmtId="4" fontId="158" fillId="66" borderId="53" applyNumberFormat="0" applyProtection="0">
      <alignment horizontal="left" vertical="center" indent="1"/>
    </xf>
    <xf numFmtId="215" fontId="4" fillId="80" borderId="53" applyNumberFormat="0" applyProtection="0">
      <alignment horizontal="left" vertical="center" indent="1"/>
    </xf>
    <xf numFmtId="215" fontId="158" fillId="79" borderId="53" applyNumberFormat="0" applyProtection="0">
      <alignment horizontal="left" vertical="top" indent="1"/>
    </xf>
    <xf numFmtId="215" fontId="4" fillId="96" borderId="53" applyNumberFormat="0" applyProtection="0">
      <alignment horizontal="left" vertical="top" indent="1"/>
    </xf>
    <xf numFmtId="4" fontId="158" fillId="89"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43" fontId="56" fillId="0" borderId="0" applyFont="0" applyFill="0" applyBorder="0" applyAlignment="0" applyProtection="0"/>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43" fontId="56" fillId="0" borderId="0" applyFont="0" applyFill="0" applyBorder="0" applyAlignment="0" applyProtection="0"/>
    <xf numFmtId="0" fontId="232" fillId="0" borderId="50" applyFont="0" applyBorder="0"/>
    <xf numFmtId="4" fontId="225" fillId="48" borderId="53" applyNumberFormat="0" applyProtection="0">
      <alignment vertical="center"/>
    </xf>
    <xf numFmtId="4" fontId="229" fillId="80" borderId="53" applyNumberFormat="0" applyProtection="0">
      <alignment horizontal="right" vertical="center"/>
    </xf>
    <xf numFmtId="215" fontId="4" fillId="100" borderId="53" applyNumberFormat="0" applyProtection="0">
      <alignment horizontal="left" vertical="top" indent="1"/>
    </xf>
    <xf numFmtId="4" fontId="124" fillId="84"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43" fontId="56" fillId="0" borderId="0" applyFont="0" applyFill="0" applyBorder="0" applyAlignment="0" applyProtection="0"/>
    <xf numFmtId="4" fontId="158" fillId="88" borderId="53" applyNumberFormat="0" applyProtection="0">
      <alignment horizontal="right" vertical="center"/>
    </xf>
    <xf numFmtId="0" fontId="4" fillId="47" borderId="53" applyNumberFormat="0" applyProtection="0">
      <alignment horizontal="left" vertical="top" indent="1"/>
    </xf>
    <xf numFmtId="4" fontId="158" fillId="90" borderId="53" applyNumberFormat="0" applyProtection="0">
      <alignment horizontal="right" vertical="center"/>
    </xf>
    <xf numFmtId="0" fontId="4" fillId="64" borderId="53" applyNumberFormat="0" applyProtection="0">
      <alignment horizontal="left" vertical="top" indent="1"/>
    </xf>
    <xf numFmtId="0" fontId="253" fillId="79" borderId="60" applyNumberFormat="0" applyFont="0" applyAlignment="0" applyProtection="0"/>
    <xf numFmtId="0" fontId="253" fillId="79" borderId="60" applyNumberFormat="0" applyFont="0" applyAlignment="0" applyProtection="0"/>
    <xf numFmtId="0" fontId="154" fillId="50" borderId="77">
      <protection hidden="1"/>
    </xf>
    <xf numFmtId="0" fontId="154" fillId="0" borderId="70">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215" fontId="4" fillId="80" borderId="53" applyNumberFormat="0" applyProtection="0">
      <alignment horizontal="left" vertical="top" indent="1"/>
    </xf>
    <xf numFmtId="4" fontId="158" fillId="80" borderId="53" applyNumberFormat="0" applyProtection="0">
      <alignment horizontal="right" vertical="center"/>
    </xf>
    <xf numFmtId="4" fontId="158" fillId="79" borderId="53" applyNumberFormat="0" applyProtection="0">
      <alignment vertical="center"/>
    </xf>
    <xf numFmtId="4" fontId="158" fillId="86" borderId="53" applyNumberFormat="0" applyProtection="0">
      <alignment horizontal="right" vertical="center"/>
    </xf>
    <xf numFmtId="4" fontId="158" fillId="90" borderId="53" applyNumberFormat="0" applyProtection="0">
      <alignment horizontal="right" vertical="center"/>
    </xf>
    <xf numFmtId="0" fontId="4" fillId="115" borderId="53" applyNumberFormat="0" applyProtection="0">
      <alignment horizontal="left" vertical="top" indent="1"/>
    </xf>
    <xf numFmtId="4" fontId="158" fillId="66" borderId="53" applyNumberFormat="0" applyProtection="0">
      <alignment vertical="center"/>
    </xf>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176" fontId="172" fillId="62" borderId="48" applyNumberFormat="0" applyAlignment="0" applyProtection="0"/>
    <xf numFmtId="176" fontId="180" fillId="0" borderId="50" applyFont="0" applyBorder="0"/>
    <xf numFmtId="4" fontId="189" fillId="48" borderId="48" applyNumberFormat="0" applyProtection="0">
      <alignment vertical="center"/>
    </xf>
    <xf numFmtId="5" fontId="266" fillId="0" borderId="10" applyAlignment="0" applyProtection="0"/>
    <xf numFmtId="0" fontId="190" fillId="84" borderId="53" applyNumberFormat="0" applyProtection="0">
      <alignment horizontal="left" vertical="top" indent="1"/>
    </xf>
    <xf numFmtId="4" fontId="6" fillId="94" borderId="48" applyNumberFormat="0" applyProtection="0">
      <alignment horizontal="right" vertical="center"/>
    </xf>
    <xf numFmtId="0" fontId="342" fillId="6" borderId="72" applyNumberFormat="0" applyAlignment="0" applyProtection="0"/>
    <xf numFmtId="0" fontId="291" fillId="0" borderId="70">
      <alignment horizontal="left" wrapText="1"/>
      <protection locked="0"/>
    </xf>
    <xf numFmtId="0" fontId="342" fillId="6" borderId="72" applyNumberFormat="0" applyAlignment="0" applyProtection="0"/>
    <xf numFmtId="4" fontId="158" fillId="86" borderId="53" applyNumberFormat="0" applyProtection="0">
      <alignment horizontal="right" vertical="center"/>
    </xf>
    <xf numFmtId="4" fontId="124" fillId="84" borderId="53" applyNumberFormat="0" applyProtection="0">
      <alignment vertical="center"/>
    </xf>
    <xf numFmtId="0" fontId="253" fillId="79" borderId="60" applyNumberFormat="0" applyFont="0" applyAlignment="0" applyProtection="0"/>
    <xf numFmtId="0" fontId="342" fillId="6" borderId="72" applyNumberFormat="0" applyAlignment="0" applyProtection="0"/>
    <xf numFmtId="44" fontId="56" fillId="0" borderId="0" applyFont="0" applyFill="0" applyBorder="0" applyAlignment="0" applyProtection="0"/>
    <xf numFmtId="0" fontId="4" fillId="0" borderId="10" applyNumberFormat="0" applyFont="0" applyFill="0" applyAlignment="0"/>
    <xf numFmtId="5" fontId="266" fillId="0" borderId="10" applyAlignment="0" applyProtection="0"/>
    <xf numFmtId="0" fontId="196" fillId="0" borderId="10"/>
    <xf numFmtId="0" fontId="4" fillId="0" borderId="10" applyNumberFormat="0" applyFont="0"/>
    <xf numFmtId="0" fontId="263" fillId="145" borderId="54"/>
    <xf numFmtId="0" fontId="291" fillId="0" borderId="70">
      <alignment horizontal="left" wrapText="1"/>
      <protection locked="0"/>
    </xf>
    <xf numFmtId="0" fontId="291" fillId="0" borderId="70">
      <alignment horizontal="left" wrapText="1"/>
      <protection hidden="1"/>
    </xf>
    <xf numFmtId="4" fontId="229" fillId="80" borderId="53" applyNumberFormat="0" applyProtection="0">
      <alignment horizontal="right" vertical="center"/>
    </xf>
    <xf numFmtId="0" fontId="158" fillId="115" borderId="53" applyNumberFormat="0" applyProtection="0">
      <alignment horizontal="left" vertical="top" indent="1"/>
    </xf>
    <xf numFmtId="4" fontId="158" fillId="97" borderId="53" applyNumberFormat="0" applyProtection="0">
      <alignment horizontal="left" vertical="center" indent="1"/>
    </xf>
    <xf numFmtId="4" fontId="227" fillId="80" borderId="53" applyNumberFormat="0" applyProtection="0">
      <alignment horizontal="right" vertical="center"/>
    </xf>
    <xf numFmtId="4" fontId="158" fillId="80" borderId="53" applyNumberFormat="0" applyProtection="0">
      <alignment horizontal="right" vertical="center"/>
    </xf>
    <xf numFmtId="0" fontId="158" fillId="66" borderId="53" applyNumberFormat="0" applyProtection="0">
      <alignment horizontal="left" vertical="top" indent="1"/>
    </xf>
    <xf numFmtId="4" fontId="158" fillId="66" borderId="53" applyNumberFormat="0" applyProtection="0">
      <alignment horizontal="left" vertical="center" indent="1"/>
    </xf>
    <xf numFmtId="4" fontId="227" fillId="66" borderId="53" applyNumberFormat="0" applyProtection="0">
      <alignment vertical="center"/>
    </xf>
    <xf numFmtId="198" fontId="258" fillId="0" borderId="93"/>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0" fontId="262" fillId="0" borderId="94">
      <alignment horizontal="center" wrapText="1"/>
      <protection hidden="1"/>
    </xf>
    <xf numFmtId="41" fontId="173" fillId="46" borderId="0" applyBorder="0" applyAlignment="0">
      <alignment horizontal="center" wrapText="1"/>
      <protection locked="0"/>
    </xf>
    <xf numFmtId="5" fontId="4" fillId="0" borderId="0" applyFill="0" applyBorder="0" applyAlignment="0" applyProtection="0"/>
    <xf numFmtId="4" fontId="227" fillId="66" borderId="53" applyNumberFormat="0" applyProtection="0">
      <alignment vertical="center"/>
    </xf>
    <xf numFmtId="0" fontId="161" fillId="67" borderId="62">
      <alignment horizontal="left"/>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5" fillId="0" borderId="94">
      <alignment horizontal="right" wrapText="1"/>
      <protection hidden="1"/>
    </xf>
    <xf numFmtId="0" fontId="196" fillId="0" borderId="10"/>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10" applyNumberFormat="0" applyFont="0" applyFill="0" applyAlignment="0"/>
    <xf numFmtId="0" fontId="291" fillId="0" borderId="95">
      <alignment horizontal="right"/>
      <protection hidden="1"/>
    </xf>
    <xf numFmtId="0" fontId="253" fillId="79" borderId="60" applyNumberFormat="0" applyFont="0" applyAlignment="0" applyProtection="0"/>
    <xf numFmtId="209" fontId="203" fillId="0" borderId="96" applyBorder="0" applyProtection="0">
      <alignment horizontal="right" vertical="center"/>
    </xf>
    <xf numFmtId="215" fontId="124" fillId="84" borderId="53" applyNumberFormat="0" applyProtection="0">
      <alignment horizontal="left" vertical="top" indent="1"/>
    </xf>
    <xf numFmtId="4" fontId="6" fillId="87" borderId="48" applyNumberFormat="0" applyProtection="0">
      <alignment horizontal="right" vertical="center"/>
    </xf>
    <xf numFmtId="4" fontId="4" fillId="96" borderId="54" applyNumberFormat="0" applyProtection="0">
      <alignment horizontal="left" vertical="center" indent="1"/>
    </xf>
    <xf numFmtId="0" fontId="6" fillId="80" borderId="48" applyNumberFormat="0" applyProtection="0">
      <alignment horizontal="left" vertical="center" indent="1"/>
    </xf>
    <xf numFmtId="4" fontId="6" fillId="0" borderId="48" applyNumberFormat="0" applyProtection="0">
      <alignment horizontal="right" vertical="center"/>
    </xf>
    <xf numFmtId="0" fontId="287" fillId="84" borderId="72" applyNumberFormat="0" applyAlignment="0" applyProtection="0"/>
    <xf numFmtId="0" fontId="154" fillId="0" borderId="70">
      <protection hidden="1"/>
    </xf>
    <xf numFmtId="4" fontId="124" fillId="48" borderId="53" applyNumberFormat="0" applyProtection="0">
      <alignment horizontal="left" vertical="center" indent="1"/>
    </xf>
    <xf numFmtId="4" fontId="158" fillId="66" borderId="53" applyNumberFormat="0" applyProtection="0">
      <alignment vertical="center"/>
    </xf>
    <xf numFmtId="4" fontId="6" fillId="92" borderId="48" applyNumberFormat="0" applyProtection="0">
      <alignment horizontal="right" vertical="center"/>
    </xf>
    <xf numFmtId="4" fontId="193" fillId="81" borderId="48" applyNumberFormat="0" applyProtection="0">
      <alignment horizontal="right" vertical="center"/>
    </xf>
    <xf numFmtId="0" fontId="262" fillId="0" borderId="70">
      <protection hidden="1"/>
    </xf>
    <xf numFmtId="0" fontId="253" fillId="79" borderId="60" applyNumberFormat="0" applyFont="0" applyAlignment="0" applyProtection="0"/>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6" fillId="89" borderId="48" applyNumberFormat="0" applyProtection="0">
      <alignment horizontal="right" vertical="center"/>
    </xf>
    <xf numFmtId="4" fontId="6" fillId="80" borderId="54" applyNumberFormat="0" applyProtection="0">
      <alignment horizontal="left" vertical="center" indent="1"/>
    </xf>
    <xf numFmtId="0" fontId="191" fillId="97" borderId="53" applyNumberFormat="0" applyProtection="0">
      <alignment horizontal="left" vertical="top" indent="1"/>
    </xf>
    <xf numFmtId="0" fontId="4" fillId="79" borderId="60" applyNumberFormat="0" applyFont="0" applyAlignment="0" applyProtection="0"/>
    <xf numFmtId="0" fontId="135" fillId="79" borderId="60" applyNumberFormat="0" applyFont="0" applyAlignment="0" applyProtection="0"/>
    <xf numFmtId="4" fontId="225" fillId="48" borderId="53" applyNumberFormat="0" applyProtection="0">
      <alignment vertical="center"/>
    </xf>
    <xf numFmtId="0" fontId="314" fillId="81"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10" applyAlignment="0" applyProtection="0"/>
    <xf numFmtId="176" fontId="152" fillId="0" borderId="44">
      <protection locked="0"/>
    </xf>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0" fontId="154" fillId="50" borderId="77">
      <protection hidden="1"/>
    </xf>
    <xf numFmtId="4" fontId="158" fillId="97" borderId="53" applyNumberFormat="0" applyProtection="0">
      <alignment horizontal="right" vertical="center"/>
    </xf>
    <xf numFmtId="43" fontId="82" fillId="0" borderId="0" applyFont="0" applyFill="0" applyBorder="0" applyAlignment="0" applyProtection="0"/>
    <xf numFmtId="43" fontId="82" fillId="0" borderId="0" applyFont="0" applyFill="0" applyBorder="0" applyAlignment="0" applyProtection="0"/>
    <xf numFmtId="4" fontId="158" fillId="94" borderId="53" applyNumberFormat="0" applyProtection="0">
      <alignment horizontal="right" vertical="center"/>
    </xf>
    <xf numFmtId="43" fontId="30" fillId="0" borderId="0" applyFont="0" applyFill="0" applyBorder="0" applyAlignment="0" applyProtection="0"/>
    <xf numFmtId="0" fontId="263" fillId="94"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3" fontId="56" fillId="0" borderId="0" applyFont="0" applyFill="0" applyBorder="0" applyAlignment="0" applyProtection="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applyAlignment="0">
      <alignment horizontal="center" wrapText="1"/>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 fontId="6" fillId="84" borderId="48" applyNumberFormat="0" applyProtection="0">
      <alignment vertical="center"/>
    </xf>
    <xf numFmtId="5" fontId="266" fillId="0" borderId="10" applyAlignment="0" applyProtection="0"/>
    <xf numFmtId="4" fontId="6" fillId="48" borderId="48" applyNumberFormat="0" applyProtection="0">
      <alignment horizontal="left" vertical="center" indent="1"/>
    </xf>
    <xf numFmtId="4" fontId="6" fillId="93" borderId="48"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196" fillId="0" borderId="10"/>
    <xf numFmtId="0" fontId="4" fillId="0" borderId="10" applyNumberFormat="0" applyFont="0" applyFill="0" applyAlignment="0"/>
    <xf numFmtId="4" fontId="124" fillId="84" borderId="53" applyNumberFormat="0" applyProtection="0">
      <alignment horizontal="left" vertical="center" indent="1"/>
    </xf>
    <xf numFmtId="4" fontId="6" fillId="86" borderId="48" applyNumberFormat="0" applyProtection="0">
      <alignment horizontal="right" vertical="center"/>
    </xf>
    <xf numFmtId="4" fontId="4" fillId="96" borderId="54" applyNumberFormat="0" applyProtection="0">
      <alignment horizontal="left" vertical="center" indent="1"/>
    </xf>
    <xf numFmtId="0" fontId="6" fillId="100" borderId="53" applyNumberFormat="0" applyProtection="0">
      <alignment horizontal="left" vertical="top" indent="1"/>
    </xf>
    <xf numFmtId="0" fontId="191" fillId="79" borderId="53" applyNumberFormat="0" applyProtection="0">
      <alignment horizontal="left" vertical="top" indent="1"/>
    </xf>
    <xf numFmtId="176" fontId="207" fillId="0" borderId="96" applyAlignment="0"/>
    <xf numFmtId="4" fontId="6" fillId="91" borderId="48" applyNumberFormat="0" applyProtection="0">
      <alignment horizontal="right" vertical="center"/>
    </xf>
    <xf numFmtId="5" fontId="266" fillId="0" borderId="10"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applyProtection="0">
      <protection locked="0"/>
    </xf>
    <xf numFmtId="41" fontId="173" fillId="46" borderId="0" applyBorder="0" applyAlignment="0">
      <alignment horizontal="center" wrapText="1"/>
      <protection locked="0"/>
    </xf>
    <xf numFmtId="5" fontId="4" fillId="0" borderId="0" applyFill="0" applyBorder="0" applyAlignment="0" applyProtection="0"/>
    <xf numFmtId="4" fontId="6" fillId="88" borderId="54" applyNumberFormat="0" applyProtection="0">
      <alignment horizontal="right" vertical="center"/>
    </xf>
    <xf numFmtId="4" fontId="6" fillId="97" borderId="48" applyNumberFormat="0" applyProtection="0">
      <alignment horizontal="right" vertical="center"/>
    </xf>
    <xf numFmtId="4" fontId="6" fillId="85" borderId="48" applyNumberFormat="0" applyProtection="0">
      <alignment horizontal="left" vertical="center" indent="1"/>
    </xf>
    <xf numFmtId="5" fontId="266" fillId="0" borderId="10" applyAlignment="0" applyProtection="0"/>
    <xf numFmtId="176" fontId="151" fillId="0" borderId="96">
      <alignment horizontal="centerContinuous" vertical="center"/>
    </xf>
    <xf numFmtId="44" fontId="56" fillId="0" borderId="0" applyFont="0" applyFill="0" applyBorder="0" applyAlignment="0" applyProtection="0"/>
    <xf numFmtId="0" fontId="287" fillId="10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84" borderId="53" applyNumberFormat="0" applyProtection="0">
      <alignment horizontal="left" vertical="top" indent="1"/>
    </xf>
    <xf numFmtId="4" fontId="6" fillId="88" borderId="54" applyNumberFormat="0" applyProtection="0">
      <alignment horizontal="right" vertical="center"/>
    </xf>
    <xf numFmtId="4" fontId="6" fillId="95" borderId="54" applyNumberFormat="0" applyProtection="0">
      <alignment horizontal="left" vertical="center" indent="1"/>
    </xf>
    <xf numFmtId="4" fontId="4" fillId="96" borderId="54" applyNumberFormat="0" applyProtection="0">
      <alignment horizontal="left" vertical="center" indent="1"/>
    </xf>
    <xf numFmtId="4" fontId="4" fillId="96" borderId="54" applyNumberFormat="0" applyProtection="0">
      <alignment horizontal="left" vertical="center" indent="1"/>
    </xf>
    <xf numFmtId="4" fontId="6" fillId="80" borderId="54" applyNumberFormat="0" applyProtection="0">
      <alignment horizontal="left" vertical="center" indent="1"/>
    </xf>
    <xf numFmtId="4" fontId="6" fillId="97" borderId="54" applyNumberFormat="0" applyProtection="0">
      <alignment horizontal="left" vertical="center" indent="1"/>
    </xf>
    <xf numFmtId="0" fontId="6" fillId="96" borderId="53" applyNumberFormat="0" applyProtection="0">
      <alignment horizontal="left" vertical="top" indent="1"/>
    </xf>
    <xf numFmtId="0" fontId="6" fillId="97" borderId="53" applyNumberFormat="0" applyProtection="0">
      <alignment horizontal="left" vertical="top" indent="1"/>
    </xf>
    <xf numFmtId="0" fontId="6" fillId="100" borderId="53" applyNumberFormat="0" applyProtection="0">
      <alignment horizontal="left" vertical="top" indent="1"/>
    </xf>
    <xf numFmtId="0" fontId="6" fillId="80" borderId="53" applyNumberFormat="0" applyProtection="0">
      <alignment horizontal="left" vertical="top" indent="1"/>
    </xf>
    <xf numFmtId="4" fontId="191" fillId="79" borderId="53" applyNumberFormat="0" applyProtection="0">
      <alignment vertical="center"/>
    </xf>
    <xf numFmtId="4" fontId="191" fillId="98" borderId="53" applyNumberFormat="0" applyProtection="0">
      <alignment horizontal="left" vertical="center" indent="1"/>
    </xf>
    <xf numFmtId="0" fontId="191" fillId="79" borderId="53" applyNumberFormat="0" applyProtection="0">
      <alignment horizontal="left" vertical="top" indent="1"/>
    </xf>
    <xf numFmtId="0" fontId="191" fillId="97" borderId="53" applyNumberFormat="0" applyProtection="0">
      <alignment horizontal="left" vertical="top" indent="1"/>
    </xf>
    <xf numFmtId="4" fontId="192" fillId="101" borderId="54" applyNumberFormat="0" applyProtection="0">
      <alignment horizontal="left" vertical="center" indent="1"/>
    </xf>
    <xf numFmtId="176" fontId="196" fillId="0" borderId="10"/>
    <xf numFmtId="176" fontId="4" fillId="0" borderId="10" applyNumberFormat="0" applyFont="0" applyFill="0" applyAlignment="0"/>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232" fillId="0" borderId="50" applyFont="0" applyBorder="0"/>
    <xf numFmtId="4" fontId="225" fillId="48" borderId="53" applyNumberFormat="0" applyProtection="0">
      <alignment vertical="center"/>
    </xf>
    <xf numFmtId="4"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4" fontId="158"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81" borderId="72" applyNumberFormat="0" applyAlignment="0" applyProtection="0"/>
    <xf numFmtId="0" fontId="124" fillId="48" borderId="53" applyNumberFormat="0" applyProtection="0">
      <alignment horizontal="left" vertical="top" indent="1"/>
    </xf>
    <xf numFmtId="5" fontId="266" fillId="0" borderId="10" applyAlignment="0" applyProtection="0"/>
    <xf numFmtId="0" fontId="263" fillId="94" borderId="54"/>
    <xf numFmtId="0" fontId="232" fillId="0" borderId="50" applyFont="0" applyBorder="0"/>
    <xf numFmtId="0" fontId="253" fillId="79" borderId="60" applyNumberFormat="0" applyFont="0" applyAlignment="0" applyProtection="0"/>
    <xf numFmtId="0" fontId="135" fillId="79" borderId="60" applyNumberFormat="0" applyFont="0" applyAlignment="0" applyProtection="0"/>
    <xf numFmtId="0" fontId="287" fillId="84"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4" fontId="158" fillId="91" borderId="53" applyNumberFormat="0" applyProtection="0">
      <alignment horizontal="right" vertical="center"/>
    </xf>
    <xf numFmtId="4" fontId="158" fillId="107" borderId="53" applyNumberFormat="0" applyProtection="0">
      <alignment horizontal="right" vertical="center"/>
    </xf>
    <xf numFmtId="4" fontId="158" fillId="66" borderId="53" applyNumberFormat="0" applyProtection="0">
      <alignment vertical="center"/>
    </xf>
    <xf numFmtId="0" fontId="262" fillId="0" borderId="70">
      <protection hidden="1"/>
    </xf>
    <xf numFmtId="0" fontId="154" fillId="0" borderId="70">
      <protection hidden="1"/>
    </xf>
    <xf numFmtId="5" fontId="266" fillId="0" borderId="10" applyAlignment="0" applyProtection="0"/>
    <xf numFmtId="0" fontId="271" fillId="81" borderId="72" applyNumberFormat="0" applyAlignment="0" applyProtection="0"/>
    <xf numFmtId="0" fontId="287" fillId="84" borderId="72" applyNumberFormat="0" applyAlignment="0" applyProtection="0"/>
    <xf numFmtId="0" fontId="291" fillId="0" borderId="76">
      <alignment horizontal="center"/>
      <protection hidden="1"/>
    </xf>
    <xf numFmtId="0" fontId="154" fillId="50" borderId="77">
      <protection hidden="1"/>
    </xf>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135"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253" fillId="79" borderId="60" applyNumberFormat="0" applyFont="0" applyAlignment="0" applyProtection="0"/>
    <xf numFmtId="0" fontId="314" fillId="81" borderId="79" applyNumberFormat="0" applyAlignment="0" applyProtection="0"/>
    <xf numFmtId="0" fontId="291" fillId="0" borderId="70">
      <alignment horizontal="left" wrapText="1"/>
      <protection hidden="1"/>
    </xf>
    <xf numFmtId="0" fontId="196" fillId="0" borderId="10"/>
    <xf numFmtId="0" fontId="291" fillId="0" borderId="70">
      <alignment horizontal="left" wrapText="1"/>
      <protection locked="0"/>
    </xf>
    <xf numFmtId="0" fontId="4" fillId="0" borderId="10" applyNumberFormat="0" applyFont="0" applyFill="0" applyAlignment="0"/>
    <xf numFmtId="4" fontId="124" fillId="48" borderId="53" applyNumberFormat="0" applyProtection="0">
      <alignment horizontal="left" vertical="center" indent="1"/>
    </xf>
    <xf numFmtId="0" fontId="314" fillId="81" borderId="79" applyNumberFormat="0" applyAlignment="0" applyProtection="0"/>
    <xf numFmtId="0" fontId="253" fillId="79" borderId="60" applyNumberFormat="0" applyFont="0" applyAlignment="0" applyProtection="0"/>
    <xf numFmtId="0" fontId="253" fillId="79"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4" fontId="158" fillId="97" borderId="53" applyNumberFormat="0" applyProtection="0">
      <alignment horizontal="right" vertical="center"/>
    </xf>
    <xf numFmtId="4" fontId="158" fillId="94" borderId="53" applyNumberFormat="0" applyProtection="0">
      <alignment horizontal="right" vertical="center"/>
    </xf>
    <xf numFmtId="4" fontId="158" fillId="90" borderId="53" applyNumberFormat="0" applyProtection="0">
      <alignment horizontal="right" vertical="center"/>
    </xf>
    <xf numFmtId="4" fontId="158" fillId="86" borderId="53" applyNumberFormat="0" applyProtection="0">
      <alignment horizontal="right" vertical="center"/>
    </xf>
    <xf numFmtId="4" fontId="124" fillId="84" borderId="53" applyNumberFormat="0" applyProtection="0">
      <alignment vertical="center"/>
    </xf>
    <xf numFmtId="0" fontId="262" fillId="0" borderId="70">
      <protection hidden="1"/>
    </xf>
    <xf numFmtId="0" fontId="253" fillId="79" borderId="60" applyNumberFormat="0" applyFont="0" applyAlignment="0" applyProtection="0"/>
    <xf numFmtId="0" fontId="253" fillId="79" borderId="60" applyNumberFormat="0" applyFont="0" applyAlignment="0" applyProtection="0"/>
    <xf numFmtId="0" fontId="4" fillId="115" borderId="53" applyNumberFormat="0" applyProtection="0">
      <alignment horizontal="left" vertical="top" indent="1"/>
    </xf>
    <xf numFmtId="4" fontId="158" fillId="92" borderId="53" applyNumberFormat="0" applyProtection="0">
      <alignment horizontal="right" vertical="center"/>
    </xf>
    <xf numFmtId="0" fontId="154" fillId="50" borderId="77">
      <protection hidden="1"/>
    </xf>
    <xf numFmtId="4" fontId="158" fillId="88" borderId="53" applyNumberFormat="0" applyProtection="0">
      <alignment horizontal="right" vertical="center"/>
    </xf>
    <xf numFmtId="5" fontId="266" fillId="0" borderId="10" applyAlignment="0" applyProtection="0"/>
    <xf numFmtId="4" fontId="225" fillId="48" borderId="53" applyNumberFormat="0" applyProtection="0">
      <alignment vertical="center"/>
    </xf>
    <xf numFmtId="0" fontId="154" fillId="0" borderId="70">
      <protection hidden="1"/>
    </xf>
    <xf numFmtId="0" fontId="253" fillId="79" borderId="60" applyNumberFormat="0" applyFont="0" applyAlignment="0" applyProtection="0"/>
    <xf numFmtId="0" fontId="135" fillId="79" borderId="60" applyNumberFormat="0" applyFont="0" applyAlignment="0" applyProtection="0"/>
    <xf numFmtId="0" fontId="4" fillId="79"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4" fontId="158" fillId="93" borderId="53" applyNumberFormat="0" applyProtection="0">
      <alignment horizontal="right" vertical="center"/>
    </xf>
    <xf numFmtId="4" fontId="158" fillId="89" borderId="53" applyNumberFormat="0" applyProtection="0">
      <alignment horizontal="right" vertical="center"/>
    </xf>
    <xf numFmtId="4" fontId="227" fillId="66" borderId="53" applyNumberFormat="0" applyProtection="0">
      <alignment vertical="center"/>
    </xf>
    <xf numFmtId="4" fontId="158" fillId="66" borderId="53" applyNumberFormat="0" applyProtection="0">
      <alignment horizontal="left" vertical="center" indent="1"/>
    </xf>
    <xf numFmtId="0" fontId="158" fillId="66"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0" fontId="158" fillId="115" borderId="53" applyNumberFormat="0" applyProtection="0">
      <alignment horizontal="left" vertical="top" indent="1"/>
    </xf>
    <xf numFmtId="4" fontId="229" fillId="80" borderId="53" applyNumberFormat="0" applyProtection="0">
      <alignment horizontal="right" vertical="center"/>
    </xf>
    <xf numFmtId="0" fontId="291" fillId="0" borderId="70">
      <alignment horizontal="left" wrapText="1"/>
      <protection hidden="1"/>
    </xf>
    <xf numFmtId="0" fontId="291" fillId="0" borderId="70">
      <alignment horizontal="left" wrapText="1"/>
      <protection locked="0"/>
    </xf>
    <xf numFmtId="0" fontId="263" fillId="145" borderId="54"/>
    <xf numFmtId="0" fontId="4" fillId="0" borderId="10" applyNumberFormat="0" applyFont="0"/>
    <xf numFmtId="0" fontId="196" fillId="0" borderId="10"/>
    <xf numFmtId="5" fontId="266" fillId="0" borderId="10" applyAlignment="0" applyProtection="0"/>
    <xf numFmtId="0" fontId="4" fillId="0" borderId="10" applyNumberFormat="0" applyFont="0" applyFill="0" applyAlignment="0"/>
    <xf numFmtId="0" fontId="4" fillId="0" borderId="15" applyNumberFormat="0" applyFont="0"/>
    <xf numFmtId="0" fontId="82" fillId="4" borderId="0"/>
    <xf numFmtId="0" fontId="82" fillId="4" borderId="0"/>
    <xf numFmtId="0" fontId="82" fillId="0" borderId="0"/>
    <xf numFmtId="0" fontId="221" fillId="15" borderId="21" applyNumberFormat="0" applyAlignment="0" applyProtection="0"/>
    <xf numFmtId="0" fontId="221" fillId="15" borderId="21" applyNumberFormat="0" applyAlignment="0" applyProtection="0"/>
    <xf numFmtId="0" fontId="221" fillId="15" borderId="21" applyNumberFormat="0" applyAlignment="0" applyProtection="0"/>
    <xf numFmtId="0" fontId="82" fillId="0" borderId="0"/>
    <xf numFmtId="0" fontId="82" fillId="0" borderId="0"/>
    <xf numFmtId="0" fontId="61" fillId="7" borderId="0" applyNumberFormat="0" applyBorder="0" applyAlignment="0" applyProtection="0"/>
    <xf numFmtId="0" fontId="61" fillId="7" borderId="0" applyNumberFormat="0" applyBorder="0" applyAlignment="0" applyProtection="0"/>
    <xf numFmtId="0" fontId="61" fillId="22" borderId="0" applyNumberFormat="0" applyBorder="0" applyAlignment="0" applyProtection="0"/>
    <xf numFmtId="0" fontId="61" fillId="26" borderId="0" applyNumberFormat="0" applyBorder="0" applyAlignment="0" applyProtection="0"/>
    <xf numFmtId="0" fontId="61" fillId="26"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30" borderId="0" applyNumberFormat="0" applyBorder="0" applyAlignment="0" applyProtection="0"/>
    <xf numFmtId="0" fontId="61" fillId="26" borderId="0" applyNumberFormat="0" applyBorder="0" applyAlignment="0" applyProtection="0"/>
    <xf numFmtId="0" fontId="61" fillId="7"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61" fillId="22" borderId="0" applyNumberFormat="0" applyBorder="0" applyAlignment="0" applyProtection="0"/>
    <xf numFmtId="0" fontId="61" fillId="34" borderId="0" applyNumberFormat="0" applyBorder="0" applyAlignment="0" applyProtection="0"/>
    <xf numFmtId="0" fontId="61" fillId="38" borderId="0" applyNumberFormat="0" applyBorder="0" applyAlignment="0" applyProtection="0"/>
    <xf numFmtId="0" fontId="82" fillId="4" borderId="0"/>
    <xf numFmtId="0" fontId="54" fillId="129" borderId="63" applyProtection="0">
      <alignment horizontal="left" vertical="top" indent="1"/>
    </xf>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4" fillId="0" borderId="0"/>
    <xf numFmtId="0" fontId="82" fillId="0" borderId="0"/>
    <xf numFmtId="0" fontId="82" fillId="0" borderId="0"/>
    <xf numFmtId="43" fontId="82" fillId="0" borderId="0" applyFont="0" applyFill="0" applyBorder="0" applyAlignment="0" applyProtection="0"/>
    <xf numFmtId="43" fontId="82" fillId="0" borderId="0" applyFont="0" applyFill="0" applyBorder="0" applyAlignment="0" applyProtection="0"/>
    <xf numFmtId="9" fontId="82" fillId="0" borderId="0" applyFont="0" applyFill="0" applyBorder="0" applyAlignment="0" applyProtection="0"/>
    <xf numFmtId="0" fontId="82" fillId="4" borderId="0"/>
    <xf numFmtId="0" fontId="362" fillId="0" borderId="0"/>
    <xf numFmtId="261" fontId="82" fillId="0" borderId="0" applyFont="0" applyFill="0" applyBorder="0" applyAlignment="0" applyProtection="0"/>
    <xf numFmtId="0" fontId="82" fillId="0" borderId="0"/>
    <xf numFmtId="0" fontId="82" fillId="0" borderId="0"/>
    <xf numFmtId="43" fontId="56" fillId="0" borderId="0" applyFont="0" applyFill="0" applyBorder="0" applyAlignment="0" applyProtection="0"/>
    <xf numFmtId="43" fontId="4" fillId="0" borderId="0" applyFont="0" applyFill="0" applyBorder="0" applyAlignment="0" applyProtection="0"/>
    <xf numFmtId="0" fontId="82" fillId="0" borderId="0"/>
    <xf numFmtId="43" fontId="82" fillId="0" borderId="0" applyFont="0" applyFill="0" applyBorder="0" applyAlignment="0" applyProtection="0"/>
    <xf numFmtId="0" fontId="82" fillId="4" borderId="0"/>
    <xf numFmtId="0" fontId="82" fillId="0" borderId="0"/>
    <xf numFmtId="0" fontId="56" fillId="0" borderId="0"/>
    <xf numFmtId="0" fontId="120" fillId="0" borderId="0" applyNumberFormat="0" applyFill="0" applyBorder="0" applyAlignment="0" applyProtection="0"/>
    <xf numFmtId="0" fontId="92" fillId="0" borderId="19" applyNumberFormat="0" applyFill="0" applyAlignment="0" applyProtection="0"/>
    <xf numFmtId="0" fontId="93" fillId="0" borderId="100" applyNumberFormat="0" applyFill="0" applyAlignment="0" applyProtection="0"/>
    <xf numFmtId="0" fontId="69" fillId="0" borderId="18" applyNumberFormat="0" applyFill="0" applyAlignment="0" applyProtection="0"/>
    <xf numFmtId="0" fontId="69" fillId="0" borderId="0" applyNumberFormat="0" applyFill="0" applyBorder="0" applyAlignment="0" applyProtection="0"/>
    <xf numFmtId="0" fontId="94" fillId="163" borderId="0" applyNumberFormat="0" applyBorder="0" applyAlignment="0" applyProtection="0"/>
    <xf numFmtId="0" fontId="95" fillId="164" borderId="0" applyNumberFormat="0" applyBorder="0" applyAlignment="0" applyProtection="0"/>
    <xf numFmtId="0" fontId="121" fillId="165" borderId="0" applyNumberFormat="0" applyBorder="0" applyAlignment="0" applyProtection="0"/>
    <xf numFmtId="0" fontId="97" fillId="166" borderId="21" applyNumberFormat="0" applyAlignment="0" applyProtection="0"/>
    <xf numFmtId="0" fontId="98" fillId="167" borderId="22" applyNumberFormat="0" applyAlignment="0" applyProtection="0"/>
    <xf numFmtId="0" fontId="99" fillId="167" borderId="21" applyNumberFormat="0" applyAlignment="0" applyProtection="0"/>
    <xf numFmtId="0" fontId="100" fillId="0" borderId="23" applyNumberFormat="0" applyFill="0" applyAlignment="0" applyProtection="0"/>
    <xf numFmtId="0" fontId="70" fillId="168" borderId="24" applyNumberFormat="0" applyAlignment="0" applyProtection="0"/>
    <xf numFmtId="0" fontId="39" fillId="0" borderId="0" applyNumberFormat="0" applyFill="0" applyBorder="0" applyAlignment="0" applyProtection="0"/>
    <xf numFmtId="0" fontId="56" fillId="169" borderId="25" applyNumberFormat="0" applyFont="0" applyAlignment="0" applyProtection="0"/>
    <xf numFmtId="0" fontId="101" fillId="0" borderId="0" applyNumberFormat="0" applyFill="0" applyBorder="0" applyAlignment="0" applyProtection="0"/>
    <xf numFmtId="0" fontId="2" fillId="0" borderId="26" applyNumberFormat="0" applyFill="0" applyAlignment="0" applyProtection="0"/>
    <xf numFmtId="0" fontId="57" fillId="43" borderId="0" applyNumberFormat="0" applyBorder="0" applyAlignment="0" applyProtection="0"/>
    <xf numFmtId="0" fontId="56" fillId="170" borderId="0" applyNumberFormat="0" applyBorder="0" applyAlignment="0" applyProtection="0"/>
    <xf numFmtId="0" fontId="56" fillId="171" borderId="0" applyNumberFormat="0" applyBorder="0" applyAlignment="0" applyProtection="0"/>
    <xf numFmtId="0" fontId="57" fillId="159" borderId="0" applyNumberFormat="0" applyBorder="0" applyAlignment="0" applyProtection="0"/>
    <xf numFmtId="0" fontId="57" fillId="42" borderId="0" applyNumberFormat="0" applyBorder="0" applyAlignment="0" applyProtection="0"/>
    <xf numFmtId="0" fontId="56" fillId="172" borderId="0" applyNumberFormat="0" applyBorder="0" applyAlignment="0" applyProtection="0"/>
    <xf numFmtId="0" fontId="56" fillId="173" borderId="0" applyNumberFormat="0" applyBorder="0" applyAlignment="0" applyProtection="0"/>
    <xf numFmtId="0" fontId="57" fillId="161" borderId="0" applyNumberFormat="0" applyBorder="0" applyAlignment="0" applyProtection="0"/>
    <xf numFmtId="0" fontId="57" fillId="174" borderId="0" applyNumberFormat="0" applyBorder="0" applyAlignment="0" applyProtection="0"/>
    <xf numFmtId="0" fontId="56" fillId="175" borderId="0" applyNumberFormat="0" applyBorder="0" applyAlignment="0" applyProtection="0"/>
    <xf numFmtId="0" fontId="56" fillId="176" borderId="0" applyNumberFormat="0" applyBorder="0" applyAlignment="0" applyProtection="0"/>
    <xf numFmtId="0" fontId="57" fillId="162" borderId="0" applyNumberFormat="0" applyBorder="0" applyAlignment="0" applyProtection="0"/>
    <xf numFmtId="0" fontId="57" fillId="160" borderId="0" applyNumberFormat="0" applyBorder="0" applyAlignment="0" applyProtection="0"/>
    <xf numFmtId="0" fontId="56" fillId="177" borderId="0" applyNumberFormat="0" applyBorder="0" applyAlignment="0" applyProtection="0"/>
    <xf numFmtId="0" fontId="56" fillId="178" borderId="0" applyNumberFormat="0" applyBorder="0" applyAlignment="0" applyProtection="0"/>
    <xf numFmtId="0" fontId="57" fillId="179" borderId="0" applyNumberFormat="0" applyBorder="0" applyAlignment="0" applyProtection="0"/>
    <xf numFmtId="0" fontId="57" fillId="180" borderId="0" applyNumberFormat="0" applyBorder="0" applyAlignment="0" applyProtection="0"/>
    <xf numFmtId="0" fontId="56" fillId="181" borderId="0" applyNumberFormat="0" applyBorder="0" applyAlignment="0" applyProtection="0"/>
    <xf numFmtId="0" fontId="56" fillId="182" borderId="0" applyNumberFormat="0" applyBorder="0" applyAlignment="0" applyProtection="0"/>
    <xf numFmtId="0" fontId="57" fillId="183" borderId="0" applyNumberFormat="0" applyBorder="0" applyAlignment="0" applyProtection="0"/>
    <xf numFmtId="0" fontId="57" fillId="44" borderId="0" applyNumberFormat="0" applyBorder="0" applyAlignment="0" applyProtection="0"/>
    <xf numFmtId="0" fontId="56" fillId="184" borderId="0" applyNumberFormat="0" applyBorder="0" applyAlignment="0" applyProtection="0"/>
    <xf numFmtId="0" fontId="56" fillId="185" borderId="0" applyNumberFormat="0" applyBorder="0" applyAlignment="0" applyProtection="0"/>
    <xf numFmtId="0" fontId="57" fillId="10" borderId="0" applyNumberFormat="0" applyBorder="0" applyAlignment="0" applyProtection="0"/>
    <xf numFmtId="9" fontId="6" fillId="0" borderId="0" applyFont="0" applyFill="0" applyBorder="0" applyAlignment="0" applyProtection="0"/>
    <xf numFmtId="0" fontId="127" fillId="47" borderId="101" applyNumberFormat="0"/>
    <xf numFmtId="176" fontId="255" fillId="0" borderId="0"/>
    <xf numFmtId="176" fontId="255" fillId="0" borderId="0"/>
    <xf numFmtId="176" fontId="255" fillId="0" borderId="0"/>
    <xf numFmtId="176" fontId="255" fillId="0" borderId="0"/>
    <xf numFmtId="176" fontId="255" fillId="0" borderId="0"/>
    <xf numFmtId="176" fontId="255" fillId="0" borderId="0"/>
    <xf numFmtId="176" fontId="255" fillId="0" borderId="0"/>
    <xf numFmtId="176" fontId="255" fillId="0" borderId="0"/>
    <xf numFmtId="176" fontId="255" fillId="0" borderId="0"/>
    <xf numFmtId="176" fontId="255" fillId="0" borderId="0"/>
    <xf numFmtId="176" fontId="364" fillId="0" borderId="0"/>
    <xf numFmtId="176" fontId="364" fillId="0" borderId="0"/>
    <xf numFmtId="176" fontId="365" fillId="0" borderId="0"/>
    <xf numFmtId="176" fontId="366" fillId="0" borderId="0"/>
    <xf numFmtId="176" fontId="365" fillId="0" borderId="0"/>
    <xf numFmtId="176" fontId="364" fillId="0" borderId="0"/>
    <xf numFmtId="176" fontId="365" fillId="0" borderId="0"/>
    <xf numFmtId="176" fontId="364" fillId="0" borderId="0"/>
    <xf numFmtId="37" fontId="255" fillId="0" borderId="0"/>
    <xf numFmtId="0" fontId="135" fillId="186" borderId="0" applyNumberFormat="0" applyBorder="0" applyAlignment="0" applyProtection="0"/>
    <xf numFmtId="0" fontId="135" fillId="6" borderId="0" applyNumberFormat="0" applyBorder="0" applyAlignment="0" applyProtection="0"/>
    <xf numFmtId="0" fontId="136" fillId="187" borderId="0" applyNumberFormat="0" applyBorder="0" applyAlignment="0" applyProtection="0"/>
    <xf numFmtId="0" fontId="135" fillId="147" borderId="0" applyNumberFormat="0" applyBorder="0" applyAlignment="0" applyProtection="0"/>
    <xf numFmtId="0" fontId="135" fillId="115" borderId="0" applyNumberFormat="0" applyBorder="0" applyAlignment="0" applyProtection="0"/>
    <xf numFmtId="0" fontId="136" fillId="148" borderId="0" applyNumberFormat="0" applyBorder="0" applyAlignment="0" applyProtection="0"/>
    <xf numFmtId="0" fontId="135" fillId="188" borderId="0" applyNumberFormat="0" applyBorder="0" applyAlignment="0" applyProtection="0"/>
    <xf numFmtId="0" fontId="135" fillId="150" borderId="0" applyNumberFormat="0" applyBorder="0" applyAlignment="0" applyProtection="0"/>
    <xf numFmtId="0" fontId="136" fillId="104" borderId="0" applyNumberFormat="0" applyBorder="0" applyAlignment="0" applyProtection="0"/>
    <xf numFmtId="0" fontId="135" fillId="147" borderId="0" applyNumberFormat="0" applyBorder="0" applyAlignment="0" applyProtection="0"/>
    <xf numFmtId="0" fontId="135" fillId="69" borderId="0" applyNumberFormat="0" applyBorder="0" applyAlignment="0" applyProtection="0"/>
    <xf numFmtId="0" fontId="136" fillId="115" borderId="0" applyNumberFormat="0" applyBorder="0" applyAlignment="0" applyProtection="0"/>
    <xf numFmtId="0" fontId="135" fillId="47" borderId="0" applyNumberFormat="0" applyBorder="0" applyAlignment="0" applyProtection="0"/>
    <xf numFmtId="0" fontId="135" fillId="116" borderId="0" applyNumberFormat="0" applyBorder="0" applyAlignment="0" applyProtection="0"/>
    <xf numFmtId="0" fontId="136" fillId="187" borderId="0" applyNumberFormat="0" applyBorder="0" applyAlignment="0" applyProtection="0"/>
    <xf numFmtId="0" fontId="135" fillId="66" borderId="0" applyNumberFormat="0" applyBorder="0" applyAlignment="0" applyProtection="0"/>
    <xf numFmtId="0" fontId="135" fillId="78" borderId="0" applyNumberFormat="0" applyBorder="0" applyAlignment="0" applyProtection="0"/>
    <xf numFmtId="0" fontId="136" fillId="151" borderId="0" applyNumberFormat="0" applyBorder="0" applyAlignment="0" applyProtection="0"/>
    <xf numFmtId="0" fontId="138" fillId="0" borderId="0" applyNumberFormat="0">
      <alignment horizontal="center"/>
    </xf>
    <xf numFmtId="0" fontId="140" fillId="164" borderId="0" applyNumberFormat="0" applyBorder="0" applyAlignment="0" applyProtection="0"/>
    <xf numFmtId="176" fontId="364" fillId="0" borderId="0"/>
    <xf numFmtId="37" fontId="367" fillId="68" borderId="42">
      <protection locked="0"/>
    </xf>
    <xf numFmtId="176" fontId="150" fillId="0" borderId="102">
      <alignment horizontal="centerContinuous"/>
    </xf>
    <xf numFmtId="176" fontId="151" fillId="0" borderId="1">
      <alignment horizontal="centerContinuous" vertical="center"/>
    </xf>
    <xf numFmtId="49" fontId="368" fillId="0" borderId="0">
      <alignment horizontal="right" vertical="center"/>
    </xf>
    <xf numFmtId="179" fontId="4" fillId="0" borderId="0" applyFont="0" applyFill="0" applyBorder="0" applyProtection="0"/>
    <xf numFmtId="180" fontId="4" fillId="0" borderId="0" applyFont="0" applyFill="0" applyBorder="0" applyProtection="0"/>
    <xf numFmtId="176" fontId="366" fillId="0" borderId="0"/>
    <xf numFmtId="176" fontId="364" fillId="0" borderId="0"/>
    <xf numFmtId="176" fontId="366" fillId="0" borderId="0"/>
    <xf numFmtId="185" fontId="4" fillId="0" borderId="0" applyFont="0" applyFill="0" applyBorder="0" applyAlignment="0" applyProtection="0"/>
    <xf numFmtId="176" fontId="369" fillId="0" borderId="0"/>
    <xf numFmtId="176" fontId="255" fillId="0" borderId="0"/>
    <xf numFmtId="176" fontId="255" fillId="0" borderId="0"/>
    <xf numFmtId="176" fontId="369" fillId="0" borderId="0"/>
    <xf numFmtId="176" fontId="255" fillId="0" borderId="0"/>
    <xf numFmtId="186" fontId="4" fillId="0" borderId="0" applyFill="0" applyBorder="0" applyProtection="0"/>
    <xf numFmtId="189" fontId="161" fillId="67" borderId="0" applyFont="0" applyFill="0" applyBorder="0" applyProtection="0"/>
    <xf numFmtId="176" fontId="366" fillId="0" borderId="0">
      <alignment horizontal="right"/>
    </xf>
    <xf numFmtId="176" fontId="366" fillId="0" borderId="0">
      <alignment horizontal="right"/>
      <protection locked="0"/>
    </xf>
    <xf numFmtId="176" fontId="366" fillId="0" borderId="0"/>
    <xf numFmtId="176" fontId="366" fillId="0" borderId="0">
      <alignment horizontal="right"/>
      <protection locked="0"/>
    </xf>
    <xf numFmtId="38" fontId="154" fillId="0" borderId="103">
      <alignment vertical="center"/>
    </xf>
    <xf numFmtId="176" fontId="366" fillId="0" borderId="0"/>
    <xf numFmtId="0" fontId="167" fillId="46" borderId="46" applyNumberFormat="0" applyAlignment="0">
      <protection locked="0"/>
    </xf>
    <xf numFmtId="176" fontId="4" fillId="75" borderId="5" applyFont="0">
      <alignment horizontal="center"/>
    </xf>
    <xf numFmtId="0" fontId="135" fillId="150" borderId="0" applyNumberFormat="0" applyBorder="0" applyAlignment="0" applyProtection="0"/>
    <xf numFmtId="0" fontId="6" fillId="46" borderId="0" applyNumberFormat="0" applyBorder="0" applyAlignment="0" applyProtection="0"/>
    <xf numFmtId="0" fontId="168" fillId="66" borderId="0" applyNumberFormat="0" applyBorder="0" applyAlignment="0" applyProtection="0"/>
    <xf numFmtId="0" fontId="66" fillId="0" borderId="104" applyNumberFormat="0" applyProtection="0"/>
    <xf numFmtId="176" fontId="66" fillId="0" borderId="98">
      <alignment horizontal="left" vertical="center"/>
    </xf>
    <xf numFmtId="176" fontId="150" fillId="0" borderId="104">
      <alignment horizontal="center" vertical="center" wrapText="1"/>
    </xf>
    <xf numFmtId="0" fontId="123" fillId="0" borderId="105" applyNumberFormat="0" applyFill="0" applyAlignment="0" applyProtection="0"/>
    <xf numFmtId="0" fontId="170" fillId="0" borderId="0" applyNumberFormat="0" applyFill="0" applyBorder="0">
      <protection locked="0"/>
    </xf>
    <xf numFmtId="176" fontId="370" fillId="0" borderId="0">
      <alignment horizontal="left" indent="1"/>
    </xf>
    <xf numFmtId="0" fontId="6" fillId="46" borderId="106" applyNumberFormat="0" applyBorder="0" applyAlignment="0" applyProtection="0"/>
    <xf numFmtId="0" fontId="172" fillId="78" borderId="48" applyNumberFormat="0" applyAlignment="0" applyProtection="0"/>
    <xf numFmtId="41" fontId="173" fillId="46" borderId="0" applyBorder="0">
      <protection locked="0"/>
    </xf>
    <xf numFmtId="0" fontId="371" fillId="0" borderId="0" applyNumberFormat="0" applyFill="0" applyBorder="0">
      <protection locked="0"/>
    </xf>
    <xf numFmtId="0" fontId="372" fillId="0" borderId="0" applyNumberFormat="0" applyFill="0" applyBorder="0">
      <protection locked="0"/>
    </xf>
    <xf numFmtId="0" fontId="178" fillId="66" borderId="0" applyNumberFormat="0" applyBorder="0" applyAlignment="0" applyProtection="0"/>
    <xf numFmtId="0" fontId="146" fillId="66" borderId="0" applyNumberFormat="0" applyBorder="0" applyAlignment="0" applyProtection="0"/>
    <xf numFmtId="178" fontId="178" fillId="66" borderId="0"/>
    <xf numFmtId="197" fontId="123" fillId="47" borderId="0" applyFont="0" applyFill="0" applyBorder="0">
      <alignment horizontal="right" vertical="center"/>
      <protection locked="0"/>
    </xf>
    <xf numFmtId="0" fontId="181" fillId="78" borderId="0" applyNumberFormat="0" applyBorder="0" applyAlignment="0" applyProtection="0"/>
    <xf numFmtId="176" fontId="373" fillId="0" borderId="0"/>
    <xf numFmtId="0" fontId="6" fillId="188" borderId="0"/>
    <xf numFmtId="0" fontId="6" fillId="188" borderId="0"/>
    <xf numFmtId="176" fontId="364" fillId="0" borderId="11"/>
    <xf numFmtId="176" fontId="374" fillId="0" borderId="5"/>
    <xf numFmtId="202" fontId="375" fillId="0" borderId="0">
      <alignment horizontal="right"/>
    </xf>
    <xf numFmtId="203" fontId="158" fillId="46" borderId="0">
      <alignment horizontal="right"/>
    </xf>
    <xf numFmtId="176" fontId="366" fillId="0" borderId="0"/>
    <xf numFmtId="176" fontId="364" fillId="0" borderId="0"/>
    <xf numFmtId="176" fontId="364" fillId="0" borderId="0"/>
    <xf numFmtId="176" fontId="376" fillId="0" borderId="0"/>
    <xf numFmtId="208" fontId="188" fillId="83" borderId="52" applyFont="0" applyBorder="0" applyProtection="0"/>
    <xf numFmtId="0" fontId="6" fillId="48" borderId="48" applyNumberFormat="0" applyProtection="0">
      <alignment vertical="center"/>
    </xf>
    <xf numFmtId="0" fontId="189" fillId="48" borderId="48" applyNumberFormat="0" applyProtection="0">
      <alignment vertical="center"/>
    </xf>
    <xf numFmtId="0" fontId="6" fillId="48" borderId="48" applyNumberFormat="0" applyProtection="0">
      <alignment horizontal="left" vertical="center" indent="1"/>
    </xf>
    <xf numFmtId="0" fontId="190" fillId="48" borderId="53" applyNumberFormat="0" applyProtection="0">
      <alignment horizontal="left" vertical="top" indent="1"/>
    </xf>
    <xf numFmtId="0" fontId="6" fillId="153" borderId="48" applyNumberFormat="0" applyProtection="0">
      <alignment horizontal="left" vertical="center" indent="1"/>
    </xf>
    <xf numFmtId="0" fontId="6" fillId="148" borderId="48" applyNumberFormat="0" applyProtection="0">
      <alignment horizontal="right" vertical="center"/>
    </xf>
    <xf numFmtId="0" fontId="6" fillId="189" borderId="48" applyNumberFormat="0" applyProtection="0">
      <alignment horizontal="right" vertical="center"/>
    </xf>
    <xf numFmtId="0" fontId="6" fillId="73" borderId="54" applyNumberFormat="0" applyProtection="0">
      <alignment horizontal="right" vertical="center"/>
    </xf>
    <xf numFmtId="0" fontId="6" fillId="151" borderId="48" applyNumberFormat="0" applyProtection="0">
      <alignment horizontal="right" vertical="center"/>
    </xf>
    <xf numFmtId="0" fontId="6" fillId="154" borderId="48" applyNumberFormat="0" applyProtection="0">
      <alignment horizontal="right" vertical="center"/>
    </xf>
    <xf numFmtId="0" fontId="6" fillId="155" borderId="48" applyNumberFormat="0" applyProtection="0">
      <alignment horizontal="right" vertical="center"/>
    </xf>
    <xf numFmtId="0" fontId="6" fillId="103" borderId="48" applyNumberFormat="0" applyProtection="0">
      <alignment horizontal="right" vertical="center"/>
    </xf>
    <xf numFmtId="0" fontId="6" fillId="104" borderId="48" applyNumberFormat="0" applyProtection="0">
      <alignment horizontal="right" vertical="center"/>
    </xf>
    <xf numFmtId="0" fontId="6" fillId="150"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115" borderId="48" applyNumberFormat="0" applyProtection="0">
      <alignment horizontal="right" vertical="center"/>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6" borderId="48" applyNumberFormat="0" applyProtection="0">
      <alignment horizontal="left" vertical="center" indent="1"/>
    </xf>
    <xf numFmtId="0" fontId="6" fillId="116" borderId="53" applyNumberFormat="0" applyProtection="0">
      <alignment horizontal="left" vertical="top" indent="1"/>
    </xf>
    <xf numFmtId="0" fontId="6" fillId="76" borderId="48" applyNumberFormat="0" applyProtection="0">
      <alignment horizontal="left" vertical="center" indent="1"/>
    </xf>
    <xf numFmtId="0" fontId="6" fillId="115" borderId="53" applyNumberFormat="0" applyProtection="0">
      <alignment horizontal="left" vertical="top" indent="1"/>
    </xf>
    <xf numFmtId="0" fontId="6" fillId="64" borderId="48" applyNumberFormat="0" applyProtection="0">
      <alignment horizontal="left" vertical="center" indent="1"/>
    </xf>
    <xf numFmtId="0" fontId="6" fillId="64" borderId="53" applyNumberFormat="0" applyProtection="0">
      <alignment horizontal="left" vertical="top" indent="1"/>
    </xf>
    <xf numFmtId="0" fontId="6" fillId="47" borderId="48" applyNumberFormat="0" applyProtection="0">
      <alignment horizontal="left" vertical="center" indent="1"/>
    </xf>
    <xf numFmtId="0" fontId="6" fillId="47" borderId="53" applyNumberFormat="0" applyProtection="0">
      <alignment horizontal="left" vertical="top" indent="1"/>
    </xf>
    <xf numFmtId="0" fontId="6" fillId="46" borderId="55" applyNumberFormat="0">
      <protection locked="0"/>
    </xf>
    <xf numFmtId="0" fontId="51" fillId="116" borderId="56" applyBorder="0"/>
    <xf numFmtId="0" fontId="191" fillId="66" borderId="53" applyNumberFormat="0" applyProtection="0">
      <alignment vertical="center"/>
    </xf>
    <xf numFmtId="0" fontId="189" fillId="66" borderId="106"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6" fillId="0" borderId="48" applyNumberFormat="0" applyProtection="0">
      <alignment horizontal="right" vertical="center"/>
    </xf>
    <xf numFmtId="0" fontId="189" fillId="46" borderId="48" applyNumberFormat="0" applyProtection="0">
      <alignment horizontal="right" vertical="center"/>
    </xf>
    <xf numFmtId="0" fontId="6" fillId="153" borderId="48" applyNumberFormat="0" applyProtection="0">
      <alignment horizontal="left" vertical="center"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0" fontId="6" fillId="191" borderId="106"/>
    <xf numFmtId="0" fontId="193" fillId="46" borderId="48" applyNumberFormat="0" applyProtection="0">
      <alignment horizontal="right" vertical="center"/>
    </xf>
    <xf numFmtId="176" fontId="196" fillId="0" borderId="97"/>
    <xf numFmtId="176" fontId="198" fillId="46" borderId="58">
      <protection locked="0"/>
    </xf>
    <xf numFmtId="176" fontId="364" fillId="106" borderId="0" applyFont="0"/>
    <xf numFmtId="176" fontId="4" fillId="0" borderId="107"/>
    <xf numFmtId="176" fontId="255" fillId="0" borderId="0"/>
    <xf numFmtId="176" fontId="377" fillId="0" borderId="0"/>
    <xf numFmtId="176" fontId="377" fillId="0" borderId="0"/>
    <xf numFmtId="176" fontId="377" fillId="0" borderId="0"/>
    <xf numFmtId="176" fontId="377" fillId="0" borderId="0"/>
    <xf numFmtId="176" fontId="151" fillId="0" borderId="108">
      <alignment horizontal="center" vertical="top" wrapText="1"/>
    </xf>
    <xf numFmtId="0" fontId="4" fillId="0" borderId="97" applyNumberFormat="0" applyFont="0" applyFill="0" applyAlignment="0"/>
    <xf numFmtId="209" fontId="203" fillId="0" borderId="1" applyBorder="0" applyProtection="0">
      <alignment horizontal="right" vertical="center"/>
    </xf>
    <xf numFmtId="176" fontId="378" fillId="0" borderId="0" applyFill="0" applyBorder="0" applyProtection="0">
      <alignment horizontal="left"/>
    </xf>
    <xf numFmtId="176" fontId="205" fillId="0" borderId="13" applyFill="0" applyBorder="0" applyProtection="0">
      <alignment horizontal="left" vertical="top"/>
    </xf>
    <xf numFmtId="176" fontId="375" fillId="0" borderId="0" applyFill="0" applyBorder="0">
      <alignment vertical="center"/>
    </xf>
    <xf numFmtId="176" fontId="379" fillId="0" borderId="0">
      <alignment vertical="center"/>
    </xf>
    <xf numFmtId="176" fontId="380" fillId="0" borderId="1" applyAlignment="0"/>
    <xf numFmtId="176" fontId="379" fillId="0" borderId="11" applyAlignment="0"/>
    <xf numFmtId="211" fontId="381" fillId="48" borderId="0" applyFont="0" applyFill="0" applyBorder="0" applyAlignment="0" applyProtection="0"/>
    <xf numFmtId="0" fontId="6" fillId="48" borderId="0" applyNumberFormat="0" applyBorder="0" applyAlignment="0" applyProtection="0"/>
    <xf numFmtId="3" fontId="209" fillId="0" borderId="105" applyProtection="0"/>
    <xf numFmtId="0" fontId="210" fillId="0" borderId="0" applyNumberFormat="0" applyFill="0" applyBorder="0" applyAlignment="0">
      <protection locked="0"/>
    </xf>
    <xf numFmtId="1" fontId="211" fillId="0" borderId="99" applyFont="0" applyFill="0" applyBorder="0" applyProtection="0"/>
    <xf numFmtId="43" fontId="56" fillId="0" borderId="0" applyFont="0" applyFill="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61" fillId="159" borderId="0" applyNumberFormat="0" applyBorder="0" applyAlignment="0" applyProtection="0"/>
    <xf numFmtId="0" fontId="213" fillId="116" borderId="0" applyNumberFormat="0" applyBorder="0" applyAlignment="0" applyProtection="0"/>
    <xf numFmtId="0" fontId="61" fillId="161" borderId="0" applyNumberFormat="0" applyBorder="0" applyAlignment="0" applyProtection="0"/>
    <xf numFmtId="0" fontId="213" fillId="149" borderId="0" applyNumberFormat="0" applyBorder="0" applyAlignment="0" applyProtection="0"/>
    <xf numFmtId="0" fontId="61" fillId="162" borderId="0" applyNumberFormat="0" applyBorder="0" applyAlignment="0" applyProtection="0"/>
    <xf numFmtId="0" fontId="213" fillId="103" borderId="0" applyNumberFormat="0" applyBorder="0" applyAlignment="0" applyProtection="0"/>
    <xf numFmtId="0" fontId="61" fillId="179" borderId="0" applyNumberFormat="0" applyBorder="0" applyAlignment="0" applyProtection="0"/>
    <xf numFmtId="0" fontId="213" fillId="6" borderId="0" applyNumberFormat="0" applyBorder="0" applyAlignment="0" applyProtection="0"/>
    <xf numFmtId="0" fontId="61" fillId="183" borderId="0" applyNumberFormat="0" applyBorder="0" applyAlignment="0" applyProtection="0"/>
    <xf numFmtId="0" fontId="213" fillId="116" borderId="0" applyNumberFormat="0" applyBorder="0" applyAlignment="0" applyProtection="0"/>
    <xf numFmtId="0" fontId="61" fillId="10" borderId="0" applyNumberFormat="0" applyBorder="0" applyAlignment="0" applyProtection="0"/>
    <xf numFmtId="0" fontId="213" fillId="78" borderId="0" applyNumberFormat="0" applyBorder="0" applyAlignment="0" applyProtection="0"/>
    <xf numFmtId="0" fontId="135" fillId="64" borderId="0" applyNumberFormat="0" applyBorder="0" applyAlignment="0" applyProtection="0"/>
    <xf numFmtId="0" fontId="135" fillId="116" borderId="0" applyNumberFormat="0" applyBorder="0" applyAlignment="0" applyProtection="0"/>
    <xf numFmtId="0" fontId="136" fillId="192"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135" fillId="190" borderId="0" applyNumberFormat="0" applyBorder="0" applyAlignment="0" applyProtection="0"/>
    <xf numFmtId="0" fontId="135" fillId="148" borderId="0" applyNumberFormat="0" applyBorder="0" applyAlignment="0" applyProtection="0"/>
    <xf numFmtId="0" fontId="136" fillId="69"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135" fillId="47" borderId="0" applyNumberFormat="0" applyBorder="0" applyAlignment="0" applyProtection="0"/>
    <xf numFmtId="0" fontId="135" fillId="115" borderId="0" applyNumberFormat="0" applyBorder="0" applyAlignment="0" applyProtection="0"/>
    <xf numFmtId="0" fontId="136" fillId="6"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135" fillId="115" borderId="0" applyNumberFormat="0" applyBorder="0" applyAlignment="0" applyProtection="0"/>
    <xf numFmtId="0" fontId="135" fillId="6" borderId="0" applyNumberFormat="0" applyBorder="0" applyAlignment="0" applyProtection="0"/>
    <xf numFmtId="0" fontId="136" fillId="6"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135" fillId="64" borderId="0" applyNumberFormat="0" applyBorder="0" applyAlignment="0" applyProtection="0"/>
    <xf numFmtId="0" fontId="135" fillId="116" borderId="0" applyNumberFormat="0" applyBorder="0" applyAlignment="0" applyProtection="0"/>
    <xf numFmtId="0" fontId="136" fillId="116"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135" fillId="66" borderId="0" applyNumberFormat="0" applyBorder="0" applyAlignment="0" applyProtection="0"/>
    <xf numFmtId="0" fontId="135" fillId="148" borderId="0" applyNumberFormat="0" applyBorder="0" applyAlignment="0" applyProtection="0"/>
    <xf numFmtId="0" fontId="136" fillId="78"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214" fillId="164" borderId="0" applyNumberFormat="0" applyBorder="0" applyAlignment="0" applyProtection="0"/>
    <xf numFmtId="0" fontId="215" fillId="167" borderId="21" applyNumberFormat="0" applyAlignment="0" applyProtection="0"/>
    <xf numFmtId="0" fontId="216" fillId="168" borderId="24" applyNumberFormat="0" applyAlignment="0" applyProtection="0"/>
    <xf numFmtId="0" fontId="164" fillId="112" borderId="0" applyNumberFormat="0" applyBorder="0" applyAlignment="0" applyProtection="0"/>
    <xf numFmtId="0" fontId="164" fillId="113" borderId="0" applyNumberFormat="0" applyBorder="0" applyAlignment="0" applyProtection="0"/>
    <xf numFmtId="0" fontId="164" fillId="72" borderId="0" applyNumberFormat="0" applyBorder="0" applyAlignment="0" applyProtection="0"/>
    <xf numFmtId="0" fontId="218" fillId="163" borderId="0" applyNumberFormat="0" applyBorder="0" applyAlignment="0" applyProtection="0"/>
    <xf numFmtId="0" fontId="220" fillId="0" borderId="100" applyNumberFormat="0" applyFill="0" applyAlignment="0" applyProtection="0"/>
    <xf numFmtId="0" fontId="221" fillId="166" borderId="21" applyNumberFormat="0" applyAlignment="0" applyProtection="0"/>
    <xf numFmtId="0" fontId="221" fillId="166" borderId="21" applyNumberFormat="0" applyAlignment="0" applyProtection="0"/>
    <xf numFmtId="0" fontId="223" fillId="16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224" fillId="167" borderId="22" applyNumberFormat="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24" fillId="115" borderId="0" applyNumberFormat="0" applyProtection="0">
      <alignment horizontal="left" vertical="center"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24" fillId="95" borderId="61" applyNumberFormat="0" applyProtection="0">
      <alignment horizontal="left" vertical="center" indent="1"/>
    </xf>
    <xf numFmtId="0" fontId="158" fillId="47" borderId="0" applyNumberFormat="0" applyProtection="0">
      <alignment horizontal="left" vertical="center" indent="1"/>
    </xf>
    <xf numFmtId="0" fontId="226" fillId="116" borderId="0" applyNumberFormat="0" applyProtection="0">
      <alignment horizontal="left" vertical="center" indent="1"/>
    </xf>
    <xf numFmtId="0" fontId="226" fillId="116" borderId="0" applyNumberFormat="0" applyProtection="0">
      <alignment horizontal="left" vertical="center" indent="1"/>
    </xf>
    <xf numFmtId="0" fontId="158" fillId="115" borderId="53" applyNumberFormat="0" applyProtection="0">
      <alignment horizontal="right" vertical="center"/>
    </xf>
    <xf numFmtId="0" fontId="158" fillId="47" borderId="0" applyNumberFormat="0" applyProtection="0">
      <alignment horizontal="left" vertical="center" indent="1"/>
    </xf>
    <xf numFmtId="0" fontId="158" fillId="47" borderId="0" applyNumberFormat="0" applyProtection="0">
      <alignment horizontal="left" vertical="center" indent="1"/>
    </xf>
    <xf numFmtId="0" fontId="158" fillId="115" borderId="0" applyNumberFormat="0" applyProtection="0">
      <alignment horizontal="left" vertical="center" indent="1"/>
    </xf>
    <xf numFmtId="0" fontId="158" fillId="115" borderId="0" applyNumberFormat="0" applyProtection="0">
      <alignment horizontal="left" vertical="center" indent="1"/>
    </xf>
    <xf numFmtId="0" fontId="4" fillId="46" borderId="106" applyNumberFormat="0">
      <protection locked="0"/>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8" fillId="190" borderId="0" applyNumberFormat="0" applyProtection="0">
      <alignment horizontal="left" vertical="center" indent="1"/>
    </xf>
    <xf numFmtId="0" fontId="229" fillId="47" borderId="53" applyNumberFormat="0" applyProtection="0">
      <alignment horizontal="right" vertical="center"/>
    </xf>
    <xf numFmtId="0" fontId="201" fillId="0" borderId="0" applyNumberFormat="0" applyFill="0" applyBorder="0" applyAlignment="0" applyProtection="0"/>
    <xf numFmtId="0" fontId="201" fillId="0" borderId="0" applyNumberFormat="0" applyFill="0" applyBorder="0" applyAlignment="0" applyProtection="0"/>
    <xf numFmtId="0" fontId="221" fillId="166" borderId="21" applyNumberFormat="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3" fillId="165"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26" fillId="0" borderId="0"/>
    <xf numFmtId="217" fontId="4" fillId="0" borderId="0" applyFill="0" applyBorder="0" applyProtection="0"/>
    <xf numFmtId="218" fontId="4" fillId="0" borderId="0" applyFont="0" applyFill="0" applyBorder="0" applyProtection="0"/>
    <xf numFmtId="0" fontId="369" fillId="0" borderId="0"/>
    <xf numFmtId="0" fontId="255" fillId="0" borderId="0"/>
    <xf numFmtId="0" fontId="255" fillId="0" borderId="0"/>
    <xf numFmtId="0" fontId="369" fillId="0" borderId="0"/>
    <xf numFmtId="0" fontId="255" fillId="0" borderId="0"/>
    <xf numFmtId="219" fontId="4" fillId="0" borderId="0" applyFill="0" applyBorder="0" applyProtection="0"/>
    <xf numFmtId="0" fontId="4" fillId="114" borderId="5" applyNumberFormat="0" applyFont="0" applyBorder="0" applyProtection="0"/>
    <xf numFmtId="0" fontId="167" fillId="46" borderId="46" applyNumberFormat="0" applyAlignment="0">
      <protection locked="0"/>
    </xf>
    <xf numFmtId="0" fontId="4" fillId="75" borderId="5" applyFont="0">
      <alignment horizontal="center"/>
    </xf>
    <xf numFmtId="0" fontId="6" fillId="6" borderId="0" applyNumberFormat="0" applyBorder="0" applyAlignment="0" applyProtection="0"/>
    <xf numFmtId="0" fontId="66" fillId="0" borderId="104" applyNumberFormat="0" applyProtection="0"/>
    <xf numFmtId="0" fontId="66" fillId="0" borderId="98">
      <alignment horizontal="left" vertical="center"/>
    </xf>
    <xf numFmtId="0" fontId="123" fillId="0" borderId="105" applyNumberFormat="0" applyFill="0" applyAlignment="0" applyProtection="0"/>
    <xf numFmtId="0" fontId="6" fillId="66" borderId="106" applyNumberFormat="0" applyBorder="0" applyAlignment="0" applyProtection="0"/>
    <xf numFmtId="0" fontId="180" fillId="0" borderId="50" applyFont="0" applyBorder="0"/>
    <xf numFmtId="223" fontId="373" fillId="0" borderId="0"/>
    <xf numFmtId="0" fontId="225" fillId="48" borderId="53" applyNumberFormat="0" applyProtection="0">
      <alignment vertical="center"/>
    </xf>
    <xf numFmtId="0" fontId="124" fillId="48" borderId="53" applyNumberFormat="0" applyProtection="0">
      <alignment horizontal="left" vertical="center" indent="1"/>
    </xf>
    <xf numFmtId="0" fontId="124" fillId="115" borderId="0" applyNumberFormat="0" applyProtection="0">
      <alignment horizontal="left" vertical="center" indent="1"/>
    </xf>
    <xf numFmtId="0" fontId="226" fillId="116" borderId="0" applyNumberFormat="0" applyProtection="0">
      <alignment horizontal="left" vertical="center" indent="1"/>
    </xf>
    <xf numFmtId="0" fontId="158" fillId="115" borderId="0"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4" fillId="0" borderId="107"/>
    <xf numFmtId="0" fontId="377" fillId="0" borderId="0"/>
    <xf numFmtId="0" fontId="377" fillId="0" borderId="0"/>
    <xf numFmtId="0" fontId="377" fillId="0" borderId="0"/>
    <xf numFmtId="0" fontId="377" fillId="0" borderId="0"/>
    <xf numFmtId="0" fontId="378" fillId="0" borderId="0" applyFill="0" applyBorder="0" applyProtection="0">
      <alignment horizontal="left"/>
    </xf>
    <xf numFmtId="0" fontId="205" fillId="0" borderId="13" applyFill="0" applyBorder="0" applyProtection="0">
      <alignment horizontal="left" vertical="top"/>
    </xf>
    <xf numFmtId="0" fontId="375" fillId="0" borderId="0" applyFill="0" applyBorder="0">
      <alignment vertical="center"/>
    </xf>
    <xf numFmtId="0" fontId="379" fillId="0" borderId="0">
      <alignment vertical="center"/>
    </xf>
    <xf numFmtId="0" fontId="380" fillId="0" borderId="1" applyAlignment="0"/>
    <xf numFmtId="0" fontId="379" fillId="0" borderId="11" applyAlignment="0"/>
    <xf numFmtId="192" fontId="4" fillId="0" borderId="109">
      <protection locked="0"/>
    </xf>
    <xf numFmtId="0" fontId="93" fillId="0" borderId="100" applyNumberFormat="0" applyFill="0" applyAlignment="0" applyProtection="0"/>
    <xf numFmtId="0" fontId="97" fillId="166" borderId="21" applyNumberFormat="0" applyAlignment="0" applyProtection="0"/>
    <xf numFmtId="0" fontId="97" fillId="166" borderId="21" applyNumberFormat="0" applyAlignment="0" applyProtection="0"/>
    <xf numFmtId="0" fontId="56" fillId="169" borderId="25" applyNumberFormat="0" applyFont="0" applyAlignment="0" applyProtection="0"/>
    <xf numFmtId="217" fontId="4" fillId="0" borderId="0" applyFill="0" applyBorder="0" applyProtection="0"/>
    <xf numFmtId="218" fontId="4" fillId="0" borderId="0" applyFont="0" applyFill="0" applyBorder="0" applyProtection="0"/>
    <xf numFmtId="219" fontId="4" fillId="0" borderId="0" applyFill="0" applyBorder="0" applyProtection="0"/>
    <xf numFmtId="0" fontId="4" fillId="114" borderId="5" applyNumberFormat="0" applyFont="0" applyBorder="0" applyProtection="0"/>
    <xf numFmtId="0" fontId="4" fillId="75" borderId="5" applyFont="0">
      <alignment horizontal="center"/>
    </xf>
    <xf numFmtId="0" fontId="6" fillId="6" borderId="0" applyNumberFormat="0" applyBorder="0" applyAlignment="0" applyProtection="0"/>
    <xf numFmtId="0" fontId="66" fillId="0" borderId="104" applyNumberFormat="0" applyProtection="0"/>
    <xf numFmtId="0" fontId="66" fillId="0" borderId="98">
      <alignment horizontal="left" vertical="center"/>
    </xf>
    <xf numFmtId="0" fontId="6" fillId="66" borderId="106" applyNumberFormat="0" applyBorder="0" applyAlignment="0" applyProtection="0"/>
    <xf numFmtId="203" fontId="158" fillId="46" borderId="0">
      <alignment horizontal="right"/>
    </xf>
    <xf numFmtId="0" fontId="97" fillId="166" borderId="21" applyNumberFormat="0" applyAlignment="0" applyProtection="0"/>
    <xf numFmtId="0" fontId="97" fillId="166" borderId="21" applyNumberFormat="0" applyAlignment="0" applyProtection="0"/>
    <xf numFmtId="0" fontId="97" fillId="166" borderId="21" applyNumberFormat="0" applyAlignment="0" applyProtection="0"/>
    <xf numFmtId="0" fontId="158" fillId="66" borderId="53" applyNumberFormat="0" applyProtection="0">
      <alignment vertical="center"/>
    </xf>
    <xf numFmtId="0" fontId="158" fillId="66" borderId="53" applyNumberFormat="0" applyProtection="0">
      <alignment horizontal="left" vertical="center" indent="1"/>
    </xf>
    <xf numFmtId="0" fontId="4" fillId="0" borderId="107"/>
    <xf numFmtId="0" fontId="97" fillId="166" borderId="21" applyNumberFormat="0" applyAlignment="0" applyProtection="0"/>
    <xf numFmtId="0" fontId="97" fillId="166" borderId="21" applyNumberFormat="0" applyAlignment="0" applyProtection="0"/>
    <xf numFmtId="0" fontId="6" fillId="48" borderId="0" applyNumberFormat="0" applyBorder="0" applyAlignment="0" applyProtection="0"/>
    <xf numFmtId="0" fontId="97" fillId="166" borderId="21" applyNumberFormat="0" applyAlignment="0" applyProtection="0"/>
    <xf numFmtId="0" fontId="97" fillId="166" borderId="21" applyNumberFormat="0" applyAlignment="0" applyProtection="0"/>
    <xf numFmtId="0" fontId="97" fillId="166" borderId="21" applyNumberFormat="0" applyAlignment="0" applyProtection="0"/>
    <xf numFmtId="0" fontId="97" fillId="166" borderId="21" applyNumberFormat="0" applyAlignment="0" applyProtection="0"/>
    <xf numFmtId="0" fontId="220" fillId="0" borderId="100" applyNumberFormat="0" applyFill="0" applyAlignment="0" applyProtection="0"/>
    <xf numFmtId="0" fontId="218" fillId="163" borderId="0" applyNumberFormat="0" applyBorder="0" applyAlignment="0" applyProtection="0"/>
    <xf numFmtId="0" fontId="214" fillId="164"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21" fillId="165"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56"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56"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56"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56"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56"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56"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56"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56"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56"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56"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56"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56" fillId="185" borderId="0" applyNumberFormat="0" applyBorder="0" applyAlignment="0" applyProtection="0"/>
    <xf numFmtId="0" fontId="82" fillId="185" borderId="0" applyNumberFormat="0" applyBorder="0" applyAlignment="0" applyProtection="0"/>
    <xf numFmtId="0" fontId="57" fillId="159" borderId="0" applyNumberFormat="0" applyBorder="0" applyAlignment="0" applyProtection="0"/>
    <xf numFmtId="0" fontId="57" fillId="161" borderId="0" applyNumberFormat="0" applyBorder="0" applyAlignment="0" applyProtection="0"/>
    <xf numFmtId="0" fontId="57" fillId="162" borderId="0" applyNumberFormat="0" applyBorder="0" applyAlignment="0" applyProtection="0"/>
    <xf numFmtId="0" fontId="57" fillId="179" borderId="0" applyNumberFormat="0" applyBorder="0" applyAlignment="0" applyProtection="0"/>
    <xf numFmtId="0" fontId="57" fillId="183" borderId="0" applyNumberFormat="0" applyBorder="0" applyAlignment="0" applyProtection="0"/>
    <xf numFmtId="0" fontId="57" fillId="10" borderId="0" applyNumberFormat="0" applyBorder="0" applyAlignment="0" applyProtection="0"/>
    <xf numFmtId="0" fontId="57" fillId="43" borderId="0" applyNumberFormat="0" applyBorder="0" applyAlignment="0" applyProtection="0"/>
    <xf numFmtId="0" fontId="57" fillId="42" borderId="0" applyNumberFormat="0" applyBorder="0" applyAlignment="0" applyProtection="0"/>
    <xf numFmtId="0" fontId="57" fillId="174" borderId="0" applyNumberFormat="0" applyBorder="0" applyAlignment="0" applyProtection="0"/>
    <xf numFmtId="0" fontId="57" fillId="160" borderId="0" applyNumberFormat="0" applyBorder="0" applyAlignment="0" applyProtection="0"/>
    <xf numFmtId="0" fontId="57" fillId="180" borderId="0" applyNumberFormat="0" applyBorder="0" applyAlignment="0" applyProtection="0"/>
    <xf numFmtId="0" fontId="57" fillId="44" borderId="0" applyNumberFormat="0" applyBorder="0" applyAlignment="0" applyProtection="0"/>
    <xf numFmtId="0" fontId="140" fillId="164" borderId="0" applyNumberFormat="0" applyBorder="0" applyAlignment="0" applyProtection="0"/>
    <xf numFmtId="0" fontId="214" fillId="164" borderId="0" applyNumberFormat="0" applyBorder="0" applyAlignment="0" applyProtection="0"/>
    <xf numFmtId="0" fontId="95" fillId="164" borderId="0" applyNumberFormat="0" applyBorder="0" applyAlignment="0" applyProtection="0"/>
    <xf numFmtId="0" fontId="99" fillId="167" borderId="21" applyNumberFormat="0" applyAlignment="0" applyProtection="0"/>
    <xf numFmtId="0" fontId="70" fillId="168" borderId="24" applyNumberFormat="0" applyAlignment="0" applyProtection="0"/>
    <xf numFmtId="0" fontId="135" fillId="150" borderId="0" applyNumberFormat="0" applyBorder="0" applyAlignment="0" applyProtection="0"/>
    <xf numFmtId="0" fontId="218" fillId="163" borderId="0" applyNumberFormat="0" applyBorder="0" applyAlignment="0" applyProtection="0"/>
    <xf numFmtId="0" fontId="94" fillId="163" borderId="0" applyNumberFormat="0" applyBorder="0" applyAlignment="0" applyProtection="0"/>
    <xf numFmtId="0" fontId="93" fillId="0" borderId="100" applyNumberFormat="0" applyFill="0" applyAlignment="0" applyProtection="0"/>
    <xf numFmtId="0" fontId="170" fillId="0" borderId="0" applyNumberFormat="0" applyFill="0" applyBorder="0">
      <protection locked="0"/>
    </xf>
    <xf numFmtId="0" fontId="236" fillId="0" borderId="0" applyNumberFormat="0" applyFill="0" applyBorder="0">
      <protection locked="0"/>
    </xf>
    <xf numFmtId="0" fontId="172" fillId="78" borderId="48" applyNumberFormat="0" applyAlignment="0" applyProtection="0"/>
    <xf numFmtId="0" fontId="221" fillId="166" borderId="21" applyNumberFormat="0" applyAlignment="0" applyProtection="0"/>
    <xf numFmtId="0" fontId="181" fillId="78" borderId="0" applyNumberFormat="0" applyBorder="0" applyAlignment="0" applyProtection="0"/>
    <xf numFmtId="0" fontId="121" fillId="16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98" fillId="167" borderId="22" applyNumberFormat="0" applyAlignment="0" applyProtection="0"/>
    <xf numFmtId="0" fontId="221" fillId="166" borderId="21" applyNumberFormat="0" applyAlignment="0" applyProtection="0"/>
    <xf numFmtId="0" fontId="221" fillId="166" borderId="21" applyNumberFormat="0" applyAlignment="0" applyProtection="0"/>
    <xf numFmtId="0" fontId="221" fillId="166" borderId="21" applyNumberFormat="0" applyAlignment="0" applyProtection="0"/>
    <xf numFmtId="0" fontId="82" fillId="169" borderId="25" applyNumberFormat="0" applyFont="0" applyAlignment="0" applyProtection="0"/>
    <xf numFmtId="0" fontId="221" fillId="166" borderId="21" applyNumberForma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3"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61" fillId="174" borderId="0" applyNumberFormat="0" applyBorder="0" applyAlignment="0" applyProtection="0"/>
    <xf numFmtId="0" fontId="61" fillId="174"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61" fillId="44"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174"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221" fillId="166" borderId="21" applyNumberFormat="0" applyAlignment="0" applyProtection="0"/>
    <xf numFmtId="0" fontId="61" fillId="160"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4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180" borderId="0" applyNumberFormat="0" applyBorder="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93" fillId="0" borderId="100" applyNumberFormat="0" applyFill="0" applyAlignment="0" applyProtection="0"/>
    <xf numFmtId="0" fontId="94" fillId="163" borderId="0" applyNumberFormat="0" applyBorder="0" applyAlignment="0" applyProtection="0"/>
    <xf numFmtId="0" fontId="95" fillId="164" borderId="0" applyNumberFormat="0" applyBorder="0" applyAlignment="0" applyProtection="0"/>
    <xf numFmtId="0" fontId="121" fillId="165" borderId="0" applyNumberFormat="0" applyBorder="0" applyAlignment="0" applyProtection="0"/>
    <xf numFmtId="0" fontId="97" fillId="166" borderId="21" applyNumberFormat="0" applyAlignment="0" applyProtection="0"/>
    <xf numFmtId="0" fontId="98" fillId="167" borderId="22" applyNumberFormat="0" applyAlignment="0" applyProtection="0"/>
    <xf numFmtId="0" fontId="99" fillId="167" borderId="21" applyNumberFormat="0" applyAlignment="0" applyProtection="0"/>
    <xf numFmtId="0" fontId="70" fillId="168" borderId="24" applyNumberFormat="0" applyAlignment="0" applyProtection="0"/>
    <xf numFmtId="0" fontId="56" fillId="169" borderId="25" applyNumberFormat="0" applyFont="0" applyAlignment="0" applyProtection="0"/>
    <xf numFmtId="0" fontId="57" fillId="43" borderId="0" applyNumberFormat="0" applyBorder="0" applyAlignment="0" applyProtection="0"/>
    <xf numFmtId="0" fontId="56" fillId="170" borderId="0" applyNumberFormat="0" applyBorder="0" applyAlignment="0" applyProtection="0"/>
    <xf numFmtId="0" fontId="56" fillId="171" borderId="0" applyNumberFormat="0" applyBorder="0" applyAlignment="0" applyProtection="0"/>
    <xf numFmtId="0" fontId="57" fillId="159" borderId="0" applyNumberFormat="0" applyBorder="0" applyAlignment="0" applyProtection="0"/>
    <xf numFmtId="0" fontId="57" fillId="42" borderId="0" applyNumberFormat="0" applyBorder="0" applyAlignment="0" applyProtection="0"/>
    <xf numFmtId="0" fontId="56" fillId="172" borderId="0" applyNumberFormat="0" applyBorder="0" applyAlignment="0" applyProtection="0"/>
    <xf numFmtId="0" fontId="56" fillId="173" borderId="0" applyNumberFormat="0" applyBorder="0" applyAlignment="0" applyProtection="0"/>
    <xf numFmtId="0" fontId="57" fillId="161" borderId="0" applyNumberFormat="0" applyBorder="0" applyAlignment="0" applyProtection="0"/>
    <xf numFmtId="0" fontId="57" fillId="174" borderId="0" applyNumberFormat="0" applyBorder="0" applyAlignment="0" applyProtection="0"/>
    <xf numFmtId="0" fontId="56" fillId="175" borderId="0" applyNumberFormat="0" applyBorder="0" applyAlignment="0" applyProtection="0"/>
    <xf numFmtId="0" fontId="56" fillId="176" borderId="0" applyNumberFormat="0" applyBorder="0" applyAlignment="0" applyProtection="0"/>
    <xf numFmtId="0" fontId="57" fillId="162" borderId="0" applyNumberFormat="0" applyBorder="0" applyAlignment="0" applyProtection="0"/>
    <xf numFmtId="0" fontId="57" fillId="160" borderId="0" applyNumberFormat="0" applyBorder="0" applyAlignment="0" applyProtection="0"/>
    <xf numFmtId="0" fontId="56" fillId="177" borderId="0" applyNumberFormat="0" applyBorder="0" applyAlignment="0" applyProtection="0"/>
    <xf numFmtId="0" fontId="56" fillId="178" borderId="0" applyNumberFormat="0" applyBorder="0" applyAlignment="0" applyProtection="0"/>
    <xf numFmtId="0" fontId="57" fillId="179" borderId="0" applyNumberFormat="0" applyBorder="0" applyAlignment="0" applyProtection="0"/>
    <xf numFmtId="0" fontId="57" fillId="180" borderId="0" applyNumberFormat="0" applyBorder="0" applyAlignment="0" applyProtection="0"/>
    <xf numFmtId="0" fontId="56" fillId="181" borderId="0" applyNumberFormat="0" applyBorder="0" applyAlignment="0" applyProtection="0"/>
    <xf numFmtId="0" fontId="56" fillId="182" borderId="0" applyNumberFormat="0" applyBorder="0" applyAlignment="0" applyProtection="0"/>
    <xf numFmtId="0" fontId="57" fillId="183" borderId="0" applyNumberFormat="0" applyBorder="0" applyAlignment="0" applyProtection="0"/>
    <xf numFmtId="0" fontId="57" fillId="44" borderId="0" applyNumberFormat="0" applyBorder="0" applyAlignment="0" applyProtection="0"/>
    <xf numFmtId="0" fontId="56" fillId="184" borderId="0" applyNumberFormat="0" applyBorder="0" applyAlignment="0" applyProtection="0"/>
    <xf numFmtId="0" fontId="56" fillId="185" borderId="0" applyNumberFormat="0" applyBorder="0" applyAlignment="0" applyProtection="0"/>
    <xf numFmtId="0" fontId="57" fillId="1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44"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221" fillId="166" borderId="21" applyNumberFormat="0" applyAlignment="0" applyProtection="0"/>
    <xf numFmtId="0" fontId="61" fillId="180"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61" fillId="160"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61" fillId="44"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221" fillId="166" borderId="21" applyNumberFormat="0" applyAlignment="0" applyProtection="0"/>
    <xf numFmtId="0" fontId="61" fillId="43" borderId="0" applyNumberFormat="0" applyBorder="0" applyAlignment="0" applyProtection="0"/>
    <xf numFmtId="0" fontId="221" fillId="166" borderId="21" applyNumberFormat="0" applyAlignment="0" applyProtection="0"/>
    <xf numFmtId="0" fontId="61" fillId="17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160" borderId="0" applyNumberFormat="0" applyBorder="0" applyAlignment="0" applyProtection="0"/>
    <xf numFmtId="0" fontId="221" fillId="166" borderId="21" applyNumberFormat="0" applyAlignment="0" applyProtection="0"/>
    <xf numFmtId="0" fontId="61" fillId="160" borderId="0" applyNumberFormat="0" applyBorder="0" applyAlignment="0" applyProtection="0"/>
    <xf numFmtId="0" fontId="61" fillId="180" borderId="0" applyNumberFormat="0" applyBorder="0" applyAlignment="0" applyProtection="0"/>
    <xf numFmtId="0" fontId="61" fillId="174"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80"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180"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61" fillId="18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61" fillId="43" borderId="0" applyNumberFormat="0" applyBorder="0" applyAlignment="0" applyProtection="0"/>
    <xf numFmtId="0" fontId="221" fillId="166" borderId="21" applyNumberFormat="0" applyAlignment="0" applyProtection="0"/>
    <xf numFmtId="0" fontId="61" fillId="174" borderId="0" applyNumberFormat="0" applyBorder="0" applyAlignment="0" applyProtection="0"/>
    <xf numFmtId="0" fontId="61" fillId="180"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61" fillId="43"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43"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6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43"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61" fillId="174"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174"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174" borderId="0" applyNumberFormat="0" applyBorder="0" applyAlignment="0" applyProtection="0"/>
    <xf numFmtId="0" fontId="61" fillId="42" borderId="0" applyNumberFormat="0" applyBorder="0" applyAlignment="0" applyProtection="0"/>
    <xf numFmtId="0" fontId="82" fillId="169" borderId="25" applyNumberFormat="0" applyFont="0" applyAlignment="0" applyProtection="0"/>
    <xf numFmtId="0" fontId="221" fillId="166" borderId="21" applyNumberForma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61" fillId="160"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180"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61" fillId="160"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43"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61" fillId="43"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221" fillId="166" borderId="21" applyNumberFormat="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61" fillId="44" borderId="0" applyNumberFormat="0" applyBorder="0" applyAlignment="0" applyProtection="0"/>
    <xf numFmtId="0" fontId="61" fillId="180" borderId="0" applyNumberFormat="0" applyBorder="0" applyAlignment="0" applyProtection="0"/>
    <xf numFmtId="0" fontId="61" fillId="180"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61" fillId="44"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221" fillId="166" borderId="21" applyNumberFormat="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61" fillId="174" borderId="0" applyNumberFormat="0" applyBorder="0" applyAlignment="0" applyProtection="0"/>
    <xf numFmtId="0" fontId="221" fillId="166" borderId="21" applyNumberFormat="0" applyAlignment="0" applyProtection="0"/>
    <xf numFmtId="0" fontId="61" fillId="160" borderId="0" applyNumberFormat="0" applyBorder="0" applyAlignment="0" applyProtection="0"/>
    <xf numFmtId="0" fontId="61" fillId="160"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97" fillId="166" borderId="21" applyNumberFormat="0" applyAlignment="0" applyProtection="0"/>
    <xf numFmtId="0" fontId="57" fillId="43" borderId="0" applyNumberFormat="0" applyBorder="0" applyAlignment="0" applyProtection="0"/>
    <xf numFmtId="0" fontId="57" fillId="42" borderId="0" applyNumberFormat="0" applyBorder="0" applyAlignment="0" applyProtection="0"/>
    <xf numFmtId="0" fontId="57" fillId="174" borderId="0" applyNumberFormat="0" applyBorder="0" applyAlignment="0" applyProtection="0"/>
    <xf numFmtId="0" fontId="57" fillId="160" borderId="0" applyNumberFormat="0" applyBorder="0" applyAlignment="0" applyProtection="0"/>
    <xf numFmtId="0" fontId="57" fillId="180" borderId="0" applyNumberFormat="0" applyBorder="0" applyAlignment="0" applyProtection="0"/>
    <xf numFmtId="0" fontId="57" fillId="44" borderId="0" applyNumberFormat="0" applyBorder="0" applyAlignment="0" applyProtection="0"/>
    <xf numFmtId="0" fontId="122" fillId="0" borderId="0" applyNumberFormat="0" applyFill="0" applyBorder="0">
      <protection locked="0"/>
    </xf>
    <xf numFmtId="0" fontId="61" fillId="174" borderId="0" applyNumberFormat="0" applyBorder="0" applyAlignment="0" applyProtection="0"/>
    <xf numFmtId="0" fontId="221" fillId="166" borderId="21" applyNumberFormat="0" applyAlignment="0" applyProtection="0"/>
    <xf numFmtId="0" fontId="61" fillId="180" borderId="0" applyNumberFormat="0" applyBorder="0" applyAlignment="0" applyProtection="0"/>
    <xf numFmtId="0" fontId="61" fillId="180"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174"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61" fillId="44"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42" borderId="0" applyNumberFormat="0" applyBorder="0" applyAlignment="0" applyProtection="0"/>
    <xf numFmtId="0" fontId="61" fillId="42"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4"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180" borderId="0" applyNumberFormat="0" applyBorder="0" applyAlignment="0" applyProtection="0"/>
    <xf numFmtId="0" fontId="61" fillId="43"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16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61" fillId="160" borderId="0" applyNumberFormat="0" applyBorder="0" applyAlignment="0" applyProtection="0"/>
    <xf numFmtId="0" fontId="221" fillId="166" borderId="21" applyNumberFormat="0" applyAlignment="0" applyProtection="0"/>
    <xf numFmtId="0" fontId="61" fillId="44"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61" fillId="43" borderId="0" applyNumberFormat="0" applyBorder="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4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221" fillId="166" borderId="21" applyNumberFormat="0" applyAlignment="0" applyProtection="0"/>
    <xf numFmtId="0" fontId="221" fillId="166" borderId="21" applyNumberFormat="0" applyAlignment="0" applyProtection="0"/>
    <xf numFmtId="0" fontId="82" fillId="169" borderId="25" applyNumberFormat="0" applyFont="0" applyAlignment="0" applyProtection="0"/>
    <xf numFmtId="0" fontId="61" fillId="43" borderId="0" applyNumberFormat="0" applyBorder="0" applyAlignment="0" applyProtection="0"/>
    <xf numFmtId="0" fontId="82" fillId="170" borderId="0" applyNumberFormat="0" applyBorder="0" applyAlignment="0" applyProtection="0"/>
    <xf numFmtId="0" fontId="82" fillId="171" borderId="0" applyNumberFormat="0" applyBorder="0" applyAlignment="0" applyProtection="0"/>
    <xf numFmtId="0" fontId="61" fillId="42"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61" fillId="174"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61" fillId="43" borderId="0" applyNumberFormat="0" applyBorder="0" applyAlignment="0" applyProtection="0"/>
    <xf numFmtId="0" fontId="61" fillId="160"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61" fillId="180"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61" fillId="44"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41" fontId="173" fillId="46" borderId="0" applyBorder="0">
      <protection locked="0"/>
    </xf>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50" fillId="193" borderId="110" applyNumberFormat="0" applyProtection="0">
      <alignment horizontal="left" vertical="center" indent="1"/>
    </xf>
    <xf numFmtId="0" fontId="55" fillId="0" borderId="111" applyNumberFormat="0" applyProtection="0">
      <alignment horizontal="right" vertical="center"/>
    </xf>
    <xf numFmtId="0" fontId="249" fillId="131" borderId="65" applyNumberFormat="0" applyProtection="0">
      <alignment horizontal="right" vertical="center"/>
    </xf>
    <xf numFmtId="0" fontId="239" fillId="8" borderId="65" applyNumberFormat="0" applyProtection="0"/>
    <xf numFmtId="0" fontId="239" fillId="194" borderId="65" applyNumberFormat="0" applyProtection="0"/>
    <xf numFmtId="0" fontId="238" fillId="195" borderId="111" applyNumberFormat="0" applyBorder="0" applyProtection="0">
      <alignment horizontal="right" vertical="center"/>
    </xf>
    <xf numFmtId="0" fontId="239" fillId="8" borderId="65" applyNumberFormat="0" applyProtection="0"/>
    <xf numFmtId="0" fontId="237" fillId="194" borderId="65" applyNumberFormat="0" applyProtection="0">
      <alignment horizontal="right" vertical="center"/>
    </xf>
    <xf numFmtId="0" fontId="237" fillId="195" borderId="65" applyNumberFormat="0" applyBorder="0" applyProtection="0">
      <alignment horizontal="right" vertical="center"/>
    </xf>
    <xf numFmtId="0" fontId="240" fillId="196" borderId="66" applyNumberFormat="0" applyBorder="0" applyProtection="0"/>
    <xf numFmtId="0" fontId="241" fillId="197" borderId="66" applyNumberFormat="0" applyBorder="0" applyProtection="0"/>
    <xf numFmtId="0" fontId="241" fillId="198" borderId="66" applyNumberFormat="0" applyBorder="0" applyProtection="0"/>
    <xf numFmtId="0" fontId="242" fillId="199" borderId="66" applyNumberFormat="0" applyBorder="0" applyProtection="0"/>
    <xf numFmtId="0" fontId="242" fillId="200" borderId="66" applyNumberFormat="0" applyBorder="0" applyProtection="0"/>
    <xf numFmtId="0" fontId="242" fillId="158" borderId="66" applyNumberFormat="0" applyBorder="0" applyProtection="0"/>
    <xf numFmtId="0" fontId="243" fillId="164" borderId="66" applyNumberFormat="0" applyBorder="0" applyProtection="0"/>
    <xf numFmtId="0" fontId="243" fillId="201" borderId="66" applyNumberFormat="0" applyBorder="0" applyProtection="0"/>
    <xf numFmtId="0" fontId="243" fillId="202" borderId="66" applyNumberFormat="0" applyBorder="0" applyProtection="0"/>
    <xf numFmtId="0" fontId="7" fillId="0" borderId="110" applyNumberFormat="0" applyFont="0" applyFill="0" applyAlignment="0" applyProtection="0"/>
    <xf numFmtId="0" fontId="54" fillId="129" borderId="110" applyNumberFormat="0" applyProtection="0">
      <alignment horizontal="left" vertical="top" indent="1"/>
    </xf>
    <xf numFmtId="0" fontId="90" fillId="43" borderId="110" applyNumberFormat="0" applyProtection="0">
      <alignment horizontal="left" vertical="center" indent="1"/>
    </xf>
    <xf numFmtId="0" fontId="7" fillId="0" borderId="110" applyNumberFormat="0" applyProtection="0">
      <alignment horizontal="left" vertical="center" indent="1"/>
    </xf>
    <xf numFmtId="0" fontId="239" fillId="203" borderId="110" applyNumberFormat="0" applyProtection="0"/>
    <xf numFmtId="0" fontId="239" fillId="195" borderId="110" applyNumberFormat="0" applyProtection="0"/>
    <xf numFmtId="0" fontId="239" fillId="194" borderId="65" applyNumberFormat="0" applyProtection="0"/>
    <xf numFmtId="0" fontId="244" fillId="8" borderId="65" applyNumberFormat="0" applyProtection="0"/>
    <xf numFmtId="0" fontId="244" fillId="8" borderId="65" applyNumberFormat="0" applyProtection="0"/>
    <xf numFmtId="0" fontId="244" fillId="194" borderId="65" applyNumberFormat="0" applyProtection="0"/>
    <xf numFmtId="0" fontId="246" fillId="194" borderId="65" applyNumberFormat="0" applyProtection="0">
      <alignment horizontal="right" vertical="center"/>
    </xf>
    <xf numFmtId="0" fontId="247" fillId="195" borderId="111" applyNumberFormat="0" applyBorder="0" applyProtection="0">
      <alignment horizontal="right" vertical="center"/>
    </xf>
    <xf numFmtId="0" fontId="246" fillId="195" borderId="65" applyNumberFormat="0" applyBorder="0" applyProtection="0">
      <alignment horizontal="right" vertical="center"/>
    </xf>
    <xf numFmtId="0" fontId="238" fillId="0" borderId="111" applyNumberFormat="0" applyFill="0" applyBorder="0" applyProtection="0"/>
    <xf numFmtId="0" fontId="238" fillId="0" borderId="111" applyNumberFormat="0" applyFill="0" applyBorder="0" applyProtection="0"/>
    <xf numFmtId="0" fontId="238" fillId="204" borderId="110" applyNumberFormat="0" applyProtection="0"/>
    <xf numFmtId="0" fontId="251" fillId="204" borderId="0" applyNumberFormat="0" applyProtection="0"/>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4" fillId="46" borderId="0" applyFont="0" applyFill="0" applyBorder="0" applyAlignment="0" applyProtection="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49"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66" borderId="53" applyNumberFormat="0" applyProtection="0">
      <alignment vertical="center"/>
    </xf>
    <xf numFmtId="226" fontId="137" fillId="0" borderId="0" applyFont="0" applyFill="0" applyBorder="0" applyAlignment="0">
      <protection locked="0"/>
    </xf>
    <xf numFmtId="0" fontId="127" fillId="47" borderId="101" applyNumberFormat="0"/>
    <xf numFmtId="0" fontId="163" fillId="133" borderId="0" applyNumberFormat="0" applyFont="0"/>
    <xf numFmtId="0" fontId="255" fillId="0" borderId="0"/>
    <xf numFmtId="0" fontId="255" fillId="0" borderId="0"/>
    <xf numFmtId="0" fontId="255" fillId="0" borderId="0"/>
    <xf numFmtId="0" fontId="255" fillId="0" borderId="0"/>
    <xf numFmtId="0" fontId="255" fillId="0" borderId="0"/>
    <xf numFmtId="0" fontId="255" fillId="0" borderId="0"/>
    <xf numFmtId="0" fontId="163" fillId="133" borderId="0" applyNumberFormat="0" applyFont="0"/>
    <xf numFmtId="0" fontId="163" fillId="133" borderId="0" applyNumberFormat="0" applyFont="0"/>
    <xf numFmtId="0" fontId="163" fillId="133" borderId="0" applyNumberFormat="0" applyFont="0"/>
    <xf numFmtId="0" fontId="163" fillId="133" borderId="0" applyNumberFormat="0" applyFont="0"/>
    <xf numFmtId="0" fontId="255" fillId="0" borderId="0"/>
    <xf numFmtId="0" fontId="255" fillId="0" borderId="0"/>
    <xf numFmtId="0" fontId="255" fillId="0" borderId="0"/>
    <xf numFmtId="0" fontId="255" fillId="0" borderId="0"/>
    <xf numFmtId="0" fontId="255" fillId="0" borderId="0"/>
    <xf numFmtId="0" fontId="163" fillId="133" borderId="0" applyNumberFormat="0" applyFont="0"/>
    <xf numFmtId="0" fontId="163" fillId="133" borderId="0" applyNumberFormat="0" applyFont="0"/>
    <xf numFmtId="0" fontId="163" fillId="133" borderId="0" applyNumberFormat="0" applyFont="0"/>
    <xf numFmtId="0" fontId="163" fillId="133" borderId="0" applyNumberFormat="0" applyFont="0"/>
    <xf numFmtId="0" fontId="163" fillId="133" borderId="0" applyNumberFormat="0" applyFont="0"/>
    <xf numFmtId="0" fontId="163" fillId="133" borderId="0" applyNumberFormat="0" applyFont="0"/>
    <xf numFmtId="0" fontId="255" fillId="0" borderId="0"/>
    <xf numFmtId="0" fontId="255" fillId="0" borderId="0"/>
    <xf numFmtId="0" fontId="255" fillId="0" borderId="0"/>
    <xf numFmtId="0" fontId="163" fillId="133" borderId="0" applyNumberFormat="0" applyFont="0"/>
    <xf numFmtId="0" fontId="255" fillId="0" borderId="0"/>
    <xf numFmtId="0" fontId="255" fillId="0" borderId="0"/>
    <xf numFmtId="0" fontId="255" fillId="0" borderId="0"/>
    <xf numFmtId="0" fontId="163" fillId="133" borderId="0" applyNumberFormat="0" applyFont="0"/>
    <xf numFmtId="0" fontId="255" fillId="0" borderId="0"/>
    <xf numFmtId="0" fontId="255" fillId="0" borderId="0"/>
    <xf numFmtId="0" fontId="255" fillId="0" borderId="0"/>
    <xf numFmtId="0" fontId="255" fillId="0" borderId="0"/>
    <xf numFmtId="0" fontId="255" fillId="0" borderId="0"/>
    <xf numFmtId="0" fontId="255" fillId="0" borderId="0"/>
    <xf numFmtId="0" fontId="163" fillId="133" borderId="0" applyNumberFormat="0" applyFont="0"/>
    <xf numFmtId="0" fontId="255" fillId="0" borderId="0"/>
    <xf numFmtId="0" fontId="255" fillId="0" borderId="0"/>
    <xf numFmtId="0" fontId="163" fillId="133" borderId="0" applyNumberFormat="0" applyFont="0"/>
    <xf numFmtId="0" fontId="163" fillId="133" borderId="0" applyNumberFormat="0" applyFont="0"/>
    <xf numFmtId="0" fontId="255" fillId="0" borderId="0"/>
    <xf numFmtId="0" fontId="163" fillId="133" borderId="0" applyNumberFormat="0" applyFont="0"/>
    <xf numFmtId="0" fontId="255" fillId="0" borderId="0"/>
    <xf numFmtId="0" fontId="255" fillId="0" borderId="0"/>
    <xf numFmtId="0" fontId="163" fillId="133" borderId="0" applyNumberFormat="0" applyFont="0"/>
    <xf numFmtId="0" fontId="163" fillId="133" borderId="0" applyNumberFormat="0" applyFont="0"/>
    <xf numFmtId="0" fontId="255" fillId="0" borderId="0"/>
    <xf numFmtId="0" fontId="255" fillId="0" borderId="0"/>
    <xf numFmtId="0" fontId="163" fillId="133" borderId="0" applyNumberFormat="0" applyFont="0"/>
    <xf numFmtId="0" fontId="255" fillId="0" borderId="0"/>
    <xf numFmtId="0" fontId="255" fillId="0" borderId="0"/>
    <xf numFmtId="0" fontId="255" fillId="0" borderId="0"/>
    <xf numFmtId="0" fontId="255" fillId="0" borderId="0"/>
    <xf numFmtId="0" fontId="163" fillId="133" borderId="0" applyNumberFormat="0" applyFont="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255" fillId="0" borderId="0"/>
    <xf numFmtId="0" fontId="163" fillId="133" borderId="0" applyNumberFormat="0" applyFont="0"/>
    <xf numFmtId="0" fontId="163" fillId="133" borderId="0" applyNumberFormat="0" applyFont="0"/>
    <xf numFmtId="0" fontId="255" fillId="0" borderId="0"/>
    <xf numFmtId="0" fontId="255" fillId="0" borderId="0"/>
    <xf numFmtId="0" fontId="382" fillId="0" borderId="0"/>
    <xf numFmtId="229" fontId="137" fillId="0" borderId="0" applyFont="0" applyFill="0" applyBorder="0" applyAlignment="0">
      <protection locked="0"/>
    </xf>
    <xf numFmtId="0" fontId="135" fillId="77" borderId="0" applyNumberFormat="0" applyBorder="0" applyAlignment="0" applyProtection="0"/>
    <xf numFmtId="0" fontId="135" fillId="64" borderId="0" applyNumberFormat="0" applyBorder="0" applyAlignment="0" applyProtection="0"/>
    <xf numFmtId="0" fontId="135" fillId="149" borderId="0" applyNumberFormat="0" applyBorder="0" applyAlignment="0" applyProtection="0"/>
    <xf numFmtId="0" fontId="135" fillId="66" borderId="0" applyNumberFormat="0" applyBorder="0" applyAlignment="0" applyProtection="0"/>
    <xf numFmtId="0" fontId="135" fillId="78" borderId="0" applyNumberFormat="0" applyBorder="0" applyAlignment="0" applyProtection="0"/>
    <xf numFmtId="0" fontId="135" fillId="77" borderId="0" applyNumberFormat="0" applyBorder="0" applyAlignment="0" applyProtection="0"/>
    <xf numFmtId="0" fontId="135" fillId="66" borderId="0" applyNumberFormat="0" applyBorder="0" applyAlignment="0" applyProtection="0"/>
    <xf numFmtId="0" fontId="135" fillId="64" borderId="0" applyNumberFormat="0" applyBorder="0" applyAlignment="0" applyProtection="0"/>
    <xf numFmtId="0" fontId="135" fillId="151" borderId="0" applyNumberFormat="0" applyBorder="0" applyAlignment="0" applyProtection="0"/>
    <xf numFmtId="0" fontId="135" fillId="151" borderId="0" applyNumberFormat="0" applyBorder="0" applyAlignment="0" applyProtection="0"/>
    <xf numFmtId="0" fontId="135" fillId="77" borderId="0" applyNumberFormat="0" applyBorder="0" applyAlignment="0" applyProtection="0"/>
    <xf numFmtId="0" fontId="135" fillId="149" borderId="0" applyNumberFormat="0" applyBorder="0" applyAlignment="0" applyProtection="0"/>
    <xf numFmtId="0" fontId="135" fillId="48" borderId="0" applyNumberFormat="0" applyBorder="0" applyAlignment="0" applyProtection="0"/>
    <xf numFmtId="0" fontId="135" fillId="148" borderId="0" applyNumberFormat="0" applyBorder="0" applyAlignment="0" applyProtection="0"/>
    <xf numFmtId="0" fontId="135" fillId="77" borderId="0" applyNumberFormat="0" applyBorder="0" applyAlignment="0" applyProtection="0"/>
    <xf numFmtId="0" fontId="135" fillId="66" borderId="0" applyNumberFormat="0" applyBorder="0" applyAlignment="0" applyProtection="0"/>
    <xf numFmtId="0" fontId="136" fillId="152" borderId="0" applyNumberFormat="0" applyBorder="0" applyAlignment="0" applyProtection="0"/>
    <xf numFmtId="0" fontId="136" fillId="153" borderId="0" applyNumberFormat="0" applyBorder="0" applyAlignment="0" applyProtection="0"/>
    <xf numFmtId="0" fontId="136" fillId="77" borderId="0" applyNumberFormat="0" applyBorder="0" applyAlignment="0" applyProtection="0"/>
    <xf numFmtId="0" fontId="136" fillId="155" borderId="0" applyNumberFormat="0" applyBorder="0" applyAlignment="0" applyProtection="0"/>
    <xf numFmtId="0" fontId="136" fillId="151" borderId="0" applyNumberFormat="0" applyBorder="0" applyAlignment="0" applyProtection="0"/>
    <xf numFmtId="0" fontId="136" fillId="148" borderId="0" applyNumberFormat="0" applyBorder="0" applyAlignment="0" applyProtection="0"/>
    <xf numFmtId="0" fontId="136" fillId="77" borderId="0" applyNumberFormat="0" applyBorder="0" applyAlignment="0" applyProtection="0"/>
    <xf numFmtId="0" fontId="136" fillId="149" borderId="0" applyNumberFormat="0" applyBorder="0" applyAlignment="0" applyProtection="0"/>
    <xf numFmtId="0" fontId="136" fillId="152" borderId="0" applyNumberFormat="0" applyBorder="0" applyAlignment="0" applyProtection="0"/>
    <xf numFmtId="0" fontId="4" fillId="46" borderId="0" applyNumberFormat="0" applyFont="0" applyAlignment="0"/>
    <xf numFmtId="0" fontId="262" fillId="0" borderId="112">
      <protection hidden="1"/>
    </xf>
    <xf numFmtId="0" fontId="154" fillId="0" borderId="112">
      <protection hidden="1"/>
    </xf>
    <xf numFmtId="0" fontId="383" fillId="0" borderId="0" applyNumberFormat="0" applyFill="0" applyBorder="0" applyAlignment="0" applyProtection="0"/>
    <xf numFmtId="236" fontId="384" fillId="0" borderId="71"/>
    <xf numFmtId="5" fontId="266" fillId="0" borderId="97" applyAlignment="0" applyProtection="0"/>
    <xf numFmtId="0" fontId="267" fillId="115" borderId="42" applyNumberFormat="0" applyFont="0" applyBorder="0" applyAlignment="0" applyProtection="0"/>
    <xf numFmtId="0" fontId="181" fillId="77" borderId="0" applyNumberFormat="0" applyBorder="0" applyAlignment="0" applyProtection="0"/>
    <xf numFmtId="0" fontId="385" fillId="205" borderId="0"/>
    <xf numFmtId="0" fontId="385" fillId="205" borderId="0"/>
    <xf numFmtId="0" fontId="271" fillId="46" borderId="72" applyNumberFormat="0" applyAlignment="0" applyProtection="0"/>
    <xf numFmtId="0" fontId="272" fillId="69" borderId="73" applyNumberFormat="0" applyAlignment="0" applyProtection="0"/>
    <xf numFmtId="0" fontId="150" fillId="0" borderId="102">
      <alignment horizontal="centerContinuous"/>
    </xf>
    <xf numFmtId="0" fontId="151" fillId="0" borderId="1">
      <alignment horizontal="centerContinuous" vertical="center"/>
    </xf>
    <xf numFmtId="0" fontId="272" fillId="69" borderId="73" applyNumberFormat="0" applyAlignment="0" applyProtection="0"/>
    <xf numFmtId="0" fontId="272" fillId="69" borderId="73" applyNumberFormat="0" applyAlignment="0" applyProtection="0"/>
    <xf numFmtId="49" fontId="386" fillId="0" borderId="0">
      <alignment horizontal="right" vertical="center"/>
    </xf>
    <xf numFmtId="0" fontId="127" fillId="0" borderId="0" applyNumberFormat="0" applyFill="0" applyBorder="0" applyAlignment="0">
      <protection locked="0"/>
    </xf>
    <xf numFmtId="0" fontId="276" fillId="0" borderId="0" applyNumberFormat="0" applyFill="0" applyBorder="0" applyAlignment="0">
      <protection locked="0"/>
    </xf>
    <xf numFmtId="0" fontId="277" fillId="0" borderId="0" applyNumberFormat="0" applyFill="0" applyBorder="0" applyAlignment="0">
      <protection locked="0"/>
    </xf>
    <xf numFmtId="0" fontId="51" fillId="46" borderId="1" applyNumberFormat="0">
      <alignment horizontal="centerContinuous" wrapText="1"/>
    </xf>
    <xf numFmtId="38" fontId="51" fillId="48" borderId="1">
      <alignment horizontal="center"/>
      <protection locked="0"/>
    </xf>
    <xf numFmtId="238" fontId="387" fillId="0" borderId="0"/>
    <xf numFmtId="238" fontId="387" fillId="0" borderId="0"/>
    <xf numFmtId="238" fontId="387" fillId="0" borderId="0"/>
    <xf numFmtId="238" fontId="387" fillId="0" borderId="0"/>
    <xf numFmtId="238" fontId="387" fillId="0" borderId="0"/>
    <xf numFmtId="238" fontId="387" fillId="0" borderId="0"/>
    <xf numFmtId="238" fontId="387" fillId="0" borderId="0"/>
    <xf numFmtId="238" fontId="387" fillId="0" borderId="0"/>
    <xf numFmtId="181" fontId="137" fillId="0" borderId="0" applyFont="0" applyFill="0" applyBorder="0" applyAlignment="0">
      <protection locked="0"/>
    </xf>
    <xf numFmtId="40" fontId="137" fillId="0" borderId="0" applyFont="0" applyFill="0" applyBorder="0" applyAlignment="0">
      <protection locked="0"/>
    </xf>
    <xf numFmtId="0" fontId="255" fillId="0" borderId="0"/>
    <xf numFmtId="0" fontId="388" fillId="0" borderId="0"/>
    <xf numFmtId="0" fontId="255" fillId="0" borderId="0"/>
    <xf numFmtId="0" fontId="255" fillId="0" borderId="0"/>
    <xf numFmtId="0" fontId="255" fillId="0" borderId="0"/>
    <xf numFmtId="0" fontId="280" fillId="46" borderId="0">
      <alignment vertical="center"/>
    </xf>
    <xf numFmtId="0" fontId="282" fillId="0" borderId="0" applyNumberFormat="0"/>
    <xf numFmtId="0" fontId="388" fillId="0" borderId="0"/>
    <xf numFmtId="8" fontId="137" fillId="0" borderId="0" applyFont="0" applyFill="0" applyBorder="0" applyAlignment="0">
      <protection locked="0"/>
    </xf>
    <xf numFmtId="0" fontId="4" fillId="46" borderId="0" applyFont="0" applyFill="0" applyBorder="0" applyAlignment="0" applyProtection="0"/>
    <xf numFmtId="0" fontId="123" fillId="0" borderId="0" applyNumberFormat="0" applyFill="0" applyBorder="0">
      <protection locked="0"/>
    </xf>
    <xf numFmtId="0" fontId="388" fillId="0" borderId="0"/>
    <xf numFmtId="0" fontId="388" fillId="0" borderId="0"/>
    <xf numFmtId="0" fontId="379" fillId="0" borderId="0"/>
    <xf numFmtId="0" fontId="284" fillId="0" borderId="5">
      <alignment horizontal="left"/>
    </xf>
    <xf numFmtId="0" fontId="154" fillId="76" borderId="0">
      <protection hidden="1"/>
    </xf>
    <xf numFmtId="0" fontId="136" fillId="206" borderId="0" applyNumberFormat="0" applyBorder="0" applyAlignment="0" applyProtection="0"/>
    <xf numFmtId="0" fontId="136" fillId="155" borderId="0" applyNumberFormat="0" applyBorder="0" applyAlignment="0" applyProtection="0"/>
    <xf numFmtId="0" fontId="136" fillId="151" borderId="0" applyNumberFormat="0" applyBorder="0" applyAlignment="0" applyProtection="0"/>
    <xf numFmtId="0" fontId="136" fillId="116" borderId="0" applyNumberFormat="0" applyBorder="0" applyAlignment="0" applyProtection="0"/>
    <xf numFmtId="0" fontId="136" fillId="153" borderId="0" applyNumberFormat="0" applyBorder="0" applyAlignment="0" applyProtection="0"/>
    <xf numFmtId="0" fontId="136" fillId="73" borderId="0" applyNumberFormat="0" applyBorder="0" applyAlignment="0" applyProtection="0"/>
    <xf numFmtId="0" fontId="286" fillId="0" borderId="0" applyNumberFormat="0"/>
    <xf numFmtId="0" fontId="287" fillId="48" borderId="72" applyNumberFormat="0" applyAlignment="0" applyProtection="0"/>
    <xf numFmtId="0" fontId="255" fillId="205" borderId="0"/>
    <xf numFmtId="0" fontId="255" fillId="205" borderId="0"/>
    <xf numFmtId="0" fontId="388" fillId="0" borderId="0"/>
    <xf numFmtId="0" fontId="255" fillId="0" borderId="0"/>
    <xf numFmtId="2" fontId="4" fillId="46" borderId="0" applyFont="0" applyFill="0" applyBorder="0" applyAlignment="0" applyProtection="0"/>
    <xf numFmtId="0" fontId="289" fillId="0" borderId="0" applyNumberFormat="0" applyFill="0" applyBorder="0">
      <protection locked="0"/>
    </xf>
    <xf numFmtId="49" fontId="386" fillId="0" borderId="0"/>
    <xf numFmtId="0" fontId="3" fillId="64" borderId="106" applyNumberFormat="0">
      <alignment horizontal="centerContinuous" vertical="center" wrapText="1"/>
    </xf>
    <xf numFmtId="0" fontId="291" fillId="0" borderId="76">
      <alignment horizontal="center"/>
      <protection hidden="1"/>
    </xf>
    <xf numFmtId="0" fontId="252" fillId="0" borderId="0" applyNumberFormat="0" applyFill="0" applyBorder="0">
      <protection locked="0"/>
    </xf>
    <xf numFmtId="0" fontId="252" fillId="0" borderId="0" applyNumberFormat="0" applyFill="0" applyBorder="0">
      <protection locked="0"/>
    </xf>
    <xf numFmtId="0" fontId="292" fillId="67" borderId="0" applyNumberFormat="0" applyBorder="0" applyAlignment="0" applyProtection="0"/>
    <xf numFmtId="0" fontId="294" fillId="0" borderId="0" applyNumberFormat="0" applyFill="0" applyBorder="0" applyAlignment="0">
      <protection locked="0"/>
    </xf>
    <xf numFmtId="41" fontId="173" fillId="46" borderId="0" applyBorder="0">
      <protection locked="0"/>
    </xf>
    <xf numFmtId="0" fontId="255" fillId="143" borderId="0"/>
    <xf numFmtId="0" fontId="296" fillId="46" borderId="0">
      <alignment vertical="center"/>
    </xf>
    <xf numFmtId="0" fontId="123" fillId="0" borderId="0" applyNumberFormat="0" applyFill="0" applyBorder="0" applyAlignment="0"/>
    <xf numFmtId="0" fontId="371" fillId="0" borderId="0" applyNumberFormat="0" applyFill="0" applyBorder="0">
      <protection locked="0"/>
    </xf>
    <xf numFmtId="0" fontId="372" fillId="0" borderId="0" applyNumberFormat="0" applyFill="0" applyBorder="0">
      <protection locked="0"/>
    </xf>
    <xf numFmtId="0" fontId="178" fillId="66" borderId="0" applyNumberFormat="0" applyBorder="0" applyAlignment="0"/>
    <xf numFmtId="0" fontId="146" fillId="66" borderId="0" applyNumberFormat="0" applyBorder="0" applyAlignment="0"/>
    <xf numFmtId="252" fontId="4" fillId="46" borderId="0" applyFont="0" applyFill="0" applyBorder="0" applyAlignment="0" applyProtection="0"/>
    <xf numFmtId="0" fontId="255" fillId="205" borderId="0"/>
    <xf numFmtId="0" fontId="255" fillId="205" borderId="0"/>
    <xf numFmtId="0" fontId="154" fillId="6" borderId="77">
      <protection hidden="1"/>
    </xf>
    <xf numFmtId="0" fontId="300" fillId="48" borderId="0" applyNumberFormat="0" applyBorder="0" applyAlignment="0" applyProtection="0"/>
    <xf numFmtId="0" fontId="255" fillId="205" borderId="0"/>
    <xf numFmtId="0" fontId="373" fillId="0" borderId="0"/>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74" fillId="0" borderId="5"/>
    <xf numFmtId="0" fontId="158" fillId="73" borderId="0">
      <alignment vertical="center"/>
    </xf>
    <xf numFmtId="255" fontId="51" fillId="46" borderId="108"/>
    <xf numFmtId="256" fontId="389" fillId="0" borderId="0" applyFill="0" applyBorder="0">
      <alignment horizontal="right" vertical="center"/>
    </xf>
    <xf numFmtId="0" fontId="390" fillId="0" borderId="0" applyNumberFormat="0" applyFont="0" applyAlignment="0"/>
    <xf numFmtId="257" fontId="379" fillId="0" borderId="0" applyFill="0" applyBorder="0" applyProtection="0">
      <alignment horizontal="right" vertical="center"/>
    </xf>
    <xf numFmtId="258" fontId="379" fillId="0" borderId="0">
      <alignment horizontal="right"/>
    </xf>
    <xf numFmtId="259" fontId="379" fillId="0" borderId="0">
      <alignment horizontal="right"/>
    </xf>
    <xf numFmtId="4" fontId="391" fillId="46" borderId="0" applyFont="0" applyFill="0" applyBorder="0"/>
    <xf numFmtId="0" fontId="308" fillId="46" borderId="113"/>
    <xf numFmtId="0" fontId="392" fillId="0" borderId="0"/>
    <xf numFmtId="0" fontId="388" fillId="0" borderId="0"/>
    <xf numFmtId="0" fontId="388" fillId="0" borderId="0"/>
    <xf numFmtId="166" fontId="137" fillId="0" borderId="0" applyFont="0" applyFill="0" applyBorder="0" applyAlignment="0">
      <protection locked="0"/>
    </xf>
    <xf numFmtId="10" fontId="137" fillId="0" borderId="0" applyFont="0" applyFill="0" applyBorder="0" applyAlignment="0">
      <protection locked="0"/>
    </xf>
    <xf numFmtId="262" fontId="366" fillId="0" borderId="0"/>
    <xf numFmtId="263" fontId="366" fillId="0" borderId="0"/>
    <xf numFmtId="10" fontId="393" fillId="46" borderId="0"/>
    <xf numFmtId="0" fontId="255" fillId="0" borderId="0"/>
    <xf numFmtId="0" fontId="255" fillId="205" borderId="0"/>
    <xf numFmtId="0" fontId="154" fillId="0" borderId="0" applyNumberFormat="0" applyFont="0" applyFill="0" applyBorder="0" applyProtection="0"/>
    <xf numFmtId="0" fontId="255" fillId="0" borderId="0"/>
    <xf numFmtId="0" fontId="255" fillId="0" borderId="0"/>
    <xf numFmtId="264" fontId="4" fillId="46" borderId="106">
      <alignment vertical="center"/>
    </xf>
    <xf numFmtId="0" fontId="4" fillId="0" borderId="0" applyNumberFormat="0" applyFill="0" applyBorder="0" applyProtection="0"/>
    <xf numFmtId="38" fontId="394" fillId="0" borderId="0"/>
    <xf numFmtId="0" fontId="376" fillId="0" borderId="0"/>
    <xf numFmtId="0" fontId="314" fillId="46" borderId="79" applyNumberFormat="0" applyAlignment="0" applyProtection="0"/>
    <xf numFmtId="0" fontId="383" fillId="150" borderId="54"/>
    <xf numFmtId="0" fontId="4" fillId="66" borderId="0" applyNumberFormat="0" applyFont="0" applyBorder="0" applyAlignment="0" applyProtection="0"/>
    <xf numFmtId="0" fontId="4" fillId="46" borderId="0" applyNumberFormat="0" applyFont="0" applyBorder="0" applyAlignment="0" applyProtection="0"/>
    <xf numFmtId="0" fontId="4" fillId="6" borderId="0" applyNumberFormat="0" applyFont="0" applyBorder="0" applyAlignment="0" applyProtection="0"/>
    <xf numFmtId="0" fontId="4" fillId="6" borderId="0" applyNumberFormat="0" applyFont="0" applyBorder="0" applyAlignment="0" applyProtection="0"/>
    <xf numFmtId="0" fontId="291" fillId="0" borderId="112">
      <alignment horizontal="left" wrapText="1"/>
      <protection hidden="1"/>
    </xf>
    <xf numFmtId="0" fontId="196" fillId="0" borderId="97"/>
    <xf numFmtId="49" fontId="199" fillId="104" borderId="80"/>
    <xf numFmtId="0" fontId="198" fillId="46" borderId="58">
      <protection locked="0"/>
    </xf>
    <xf numFmtId="49" fontId="65" fillId="0" borderId="106">
      <protection locked="0"/>
    </xf>
    <xf numFmtId="266" fontId="364" fillId="106" borderId="0" applyFont="0"/>
    <xf numFmtId="0" fontId="291" fillId="0" borderId="112">
      <alignment horizontal="left" wrapText="1"/>
      <protection locked="0"/>
    </xf>
    <xf numFmtId="0" fontId="50" fillId="6" borderId="0"/>
    <xf numFmtId="0" fontId="318" fillId="47" borderId="13" applyNumberFormat="0" applyFont="0" applyFill="0" applyBorder="0" applyAlignment="0" applyProtection="0"/>
    <xf numFmtId="267" fontId="6" fillId="0" borderId="109">
      <alignment vertical="top" wrapText="1"/>
    </xf>
    <xf numFmtId="0" fontId="6" fillId="0" borderId="106" applyNumberFormat="0">
      <alignment horizontal="left" vertical="top" wrapText="1"/>
    </xf>
    <xf numFmtId="0" fontId="51" fillId="0" borderId="99" applyNumberFormat="0"/>
    <xf numFmtId="0" fontId="4" fillId="0" borderId="97" applyNumberFormat="0" applyFont="0"/>
    <xf numFmtId="0" fontId="4" fillId="0" borderId="1" applyNumberFormat="0" applyFont="0"/>
    <xf numFmtId="0" fontId="4" fillId="0" borderId="113" applyNumberFormat="0" applyFont="0"/>
    <xf numFmtId="0" fontId="4" fillId="0" borderId="15" applyNumberFormat="0" applyFont="0"/>
    <xf numFmtId="0" fontId="4" fillId="0" borderId="92" applyNumberFormat="0" applyFont="0"/>
    <xf numFmtId="267" fontId="3" fillId="0" borderId="5">
      <alignment vertical="top" wrapText="1"/>
    </xf>
    <xf numFmtId="269" fontId="6" fillId="0" borderId="106" applyFill="0" applyProtection="0">
      <alignment vertical="top" wrapText="1"/>
    </xf>
    <xf numFmtId="269" fontId="6" fillId="0" borderId="106" applyFill="0" applyProtection="0">
      <alignment vertical="top" wrapText="1"/>
    </xf>
    <xf numFmtId="0" fontId="45" fillId="0" borderId="13" applyNumberFormat="0">
      <alignment horizontal="left"/>
    </xf>
    <xf numFmtId="0" fontId="45" fillId="0" borderId="91" applyNumberFormat="0">
      <alignment horizontal="left"/>
    </xf>
    <xf numFmtId="0" fontId="151" fillId="0" borderId="108">
      <alignment horizontal="center" vertical="top" wrapText="1"/>
    </xf>
    <xf numFmtId="0" fontId="4" fillId="0" borderId="97" applyNumberFormat="0" applyFont="0" applyFill="0" applyAlignment="0"/>
    <xf numFmtId="38" fontId="395" fillId="0" borderId="0" applyFill="0" applyBorder="0" applyAlignment="0" applyProtection="0"/>
    <xf numFmtId="270" fontId="396" fillId="0" borderId="0" applyFill="0" applyBorder="0" applyAlignment="0" applyProtection="0"/>
    <xf numFmtId="0" fontId="324" fillId="0" borderId="0" applyNumberFormat="0" applyFill="0" applyBorder="0" applyAlignment="0" applyProtection="0"/>
    <xf numFmtId="0" fontId="270" fillId="46" borderId="0" applyNumberFormat="0" applyFill="0" applyBorder="0" applyAlignment="0" applyProtection="0"/>
    <xf numFmtId="0" fontId="66" fillId="46" borderId="0" applyNumberFormat="0" applyFill="0" applyBorder="0" applyAlignment="0" applyProtection="0"/>
    <xf numFmtId="0" fontId="124" fillId="73" borderId="0">
      <alignment vertical="center"/>
    </xf>
    <xf numFmtId="0" fontId="330" fillId="73" borderId="0"/>
    <xf numFmtId="0" fontId="331" fillId="73" borderId="0">
      <alignment horizontal="right" vertical="center"/>
    </xf>
    <xf numFmtId="0" fontId="4" fillId="64" borderId="0" applyNumberFormat="0" applyFont="0" applyBorder="0"/>
    <xf numFmtId="0" fontId="383" fillId="207" borderId="54"/>
    <xf numFmtId="0" fontId="332" fillId="46" borderId="114" applyNumberFormat="0" applyFill="0" applyBorder="0">
      <protection locked="0"/>
    </xf>
    <xf numFmtId="0" fontId="333" fillId="46" borderId="114" applyNumberFormat="0" applyFill="0" applyBorder="0">
      <protection locked="0"/>
    </xf>
    <xf numFmtId="0" fontId="123" fillId="46" borderId="114" applyNumberFormat="0" applyFill="0" applyBorder="0">
      <protection locked="0"/>
    </xf>
    <xf numFmtId="3" fontId="4" fillId="46" borderId="0" applyFont="0" applyFill="0" applyBorder="0" applyAlignment="0" applyProtection="0"/>
    <xf numFmtId="0" fontId="254" fillId="0" borderId="0" applyNumberFormat="0" applyFont="0" applyFill="0" applyBorder="0" applyProtection="0">
      <alignment horizontal="center" vertical="center" wrapText="1"/>
    </xf>
    <xf numFmtId="277" fontId="397" fillId="0" borderId="0" applyFont="0" applyFill="0" applyBorder="0" applyAlignment="0" applyProtection="0"/>
    <xf numFmtId="0" fontId="94" fillId="163" borderId="0" applyNumberFormat="0" applyBorder="0" applyAlignment="0" applyProtection="0"/>
    <xf numFmtId="0" fontId="95" fillId="164" borderId="0" applyNumberFormat="0" applyBorder="0" applyAlignment="0" applyProtection="0"/>
    <xf numFmtId="0" fontId="121" fillId="165" borderId="0" applyNumberFormat="0" applyBorder="0" applyAlignment="0" applyProtection="0"/>
    <xf numFmtId="0" fontId="56" fillId="169" borderId="25" applyNumberFormat="0" applyFont="0" applyAlignment="0" applyProtection="0"/>
    <xf numFmtId="0" fontId="57" fillId="43" borderId="0" applyNumberFormat="0" applyBorder="0" applyAlignment="0" applyProtection="0"/>
    <xf numFmtId="0" fontId="56" fillId="170" borderId="0" applyNumberFormat="0" applyBorder="0" applyAlignment="0" applyProtection="0"/>
    <xf numFmtId="0" fontId="56" fillId="171" borderId="0" applyNumberFormat="0" applyBorder="0" applyAlignment="0" applyProtection="0"/>
    <xf numFmtId="0" fontId="57" fillId="159" borderId="0" applyNumberFormat="0" applyBorder="0" applyAlignment="0" applyProtection="0"/>
    <xf numFmtId="0" fontId="57" fillId="42" borderId="0" applyNumberFormat="0" applyBorder="0" applyAlignment="0" applyProtection="0"/>
    <xf numFmtId="0" fontId="56" fillId="172" borderId="0" applyNumberFormat="0" applyBorder="0" applyAlignment="0" applyProtection="0"/>
    <xf numFmtId="0" fontId="56" fillId="173" borderId="0" applyNumberFormat="0" applyBorder="0" applyAlignment="0" applyProtection="0"/>
    <xf numFmtId="0" fontId="57" fillId="161" borderId="0" applyNumberFormat="0" applyBorder="0" applyAlignment="0" applyProtection="0"/>
    <xf numFmtId="0" fontId="57" fillId="174" borderId="0" applyNumberFormat="0" applyBorder="0" applyAlignment="0" applyProtection="0"/>
    <xf numFmtId="0" fontId="56" fillId="175" borderId="0" applyNumberFormat="0" applyBorder="0" applyAlignment="0" applyProtection="0"/>
    <xf numFmtId="0" fontId="56" fillId="176" borderId="0" applyNumberFormat="0" applyBorder="0" applyAlignment="0" applyProtection="0"/>
    <xf numFmtId="0" fontId="57" fillId="162" borderId="0" applyNumberFormat="0" applyBorder="0" applyAlignment="0" applyProtection="0"/>
    <xf numFmtId="0" fontId="57" fillId="160" borderId="0" applyNumberFormat="0" applyBorder="0" applyAlignment="0" applyProtection="0"/>
    <xf numFmtId="0" fontId="56" fillId="177" borderId="0" applyNumberFormat="0" applyBorder="0" applyAlignment="0" applyProtection="0"/>
    <xf numFmtId="0" fontId="56" fillId="178" borderId="0" applyNumberFormat="0" applyBorder="0" applyAlignment="0" applyProtection="0"/>
    <xf numFmtId="0" fontId="57" fillId="179" borderId="0" applyNumberFormat="0" applyBorder="0" applyAlignment="0" applyProtection="0"/>
    <xf numFmtId="0" fontId="57" fillId="180" borderId="0" applyNumberFormat="0" applyBorder="0" applyAlignment="0" applyProtection="0"/>
    <xf numFmtId="0" fontId="56" fillId="181" borderId="0" applyNumberFormat="0" applyBorder="0" applyAlignment="0" applyProtection="0"/>
    <xf numFmtId="0" fontId="56" fillId="182" borderId="0" applyNumberFormat="0" applyBorder="0" applyAlignment="0" applyProtection="0"/>
    <xf numFmtId="0" fontId="57" fillId="183" borderId="0" applyNumberFormat="0" applyBorder="0" applyAlignment="0" applyProtection="0"/>
    <xf numFmtId="0" fontId="57" fillId="44" borderId="0" applyNumberFormat="0" applyBorder="0" applyAlignment="0" applyProtection="0"/>
    <xf numFmtId="0" fontId="56" fillId="184" borderId="0" applyNumberFormat="0" applyBorder="0" applyAlignment="0" applyProtection="0"/>
    <xf numFmtId="0" fontId="56" fillId="185" borderId="0" applyNumberFormat="0" applyBorder="0" applyAlignment="0" applyProtection="0"/>
    <xf numFmtId="0" fontId="57" fillId="10" borderId="0" applyNumberFormat="0" applyBorder="0" applyAlignment="0" applyProtection="0"/>
    <xf numFmtId="0" fontId="223" fillId="165" borderId="0" applyNumberFormat="0" applyBorder="0" applyAlignment="0" applyProtection="0"/>
    <xf numFmtId="0" fontId="216" fillId="168" borderId="24" applyNumberFormat="0" applyAlignment="0" applyProtection="0"/>
    <xf numFmtId="0" fontId="124" fillId="48" borderId="53" applyNumberFormat="0" applyProtection="0">
      <alignment horizontal="left" vertical="center" indent="1"/>
    </xf>
    <xf numFmtId="0" fontId="61" fillId="160" borderId="0" applyNumberFormat="0" applyBorder="0" applyAlignment="0" applyProtection="0"/>
    <xf numFmtId="0" fontId="61" fillId="179" borderId="0" applyNumberFormat="0" applyBorder="0" applyAlignment="0" applyProtection="0"/>
    <xf numFmtId="0" fontId="61" fillId="183" borderId="0" applyNumberFormat="0" applyBorder="0" applyAlignment="0" applyProtection="0"/>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4" fillId="46" borderId="0" applyFont="0" applyFill="0" applyBorder="0" applyAlignment="0" applyProtection="0"/>
    <xf numFmtId="0" fontId="158" fillId="154"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48"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56" fillId="169" borderId="25" applyNumberFormat="0" applyFont="0" applyAlignment="0" applyProtection="0"/>
    <xf numFmtId="0" fontId="124" fillId="48" borderId="53" applyNumberFormat="0" applyProtection="0">
      <alignment vertical="center"/>
    </xf>
    <xf numFmtId="0" fontId="262" fillId="0" borderId="112">
      <protection hidden="1"/>
    </xf>
    <xf numFmtId="0" fontId="4" fillId="46" borderId="0" applyNumberFormat="0" applyFont="0" applyAlignment="0"/>
    <xf numFmtId="0" fontId="4" fillId="46" borderId="0" applyFont="0" applyFill="0" applyBorder="0" applyAlignment="0" applyProtection="0"/>
    <xf numFmtId="0" fontId="253" fillId="66" borderId="60" applyNumberFormat="0" applyFont="0" applyAlignment="0" applyProtection="0"/>
    <xf numFmtId="0" fontId="253" fillId="66" borderId="60"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4" fillId="66" borderId="0" applyNumberFormat="0" applyFont="0" applyBorder="0" applyAlignment="0" applyProtection="0"/>
    <xf numFmtId="0" fontId="225" fillId="48" borderId="53" applyNumberFormat="0" applyProtection="0">
      <alignment vertical="center"/>
    </xf>
    <xf numFmtId="0" fontId="154" fillId="0" borderId="112">
      <protection hidden="1"/>
    </xf>
    <xf numFmtId="0" fontId="4" fillId="46" borderId="0" applyNumberFormat="0" applyFont="0" applyAlignment="0"/>
    <xf numFmtId="0" fontId="253" fillId="66" borderId="60" applyNumberFormat="0" applyFont="0" applyAlignment="0" applyProtection="0"/>
    <xf numFmtId="0" fontId="4" fillId="46" borderId="0" applyNumberFormat="0" applyFont="0" applyAlignment="0"/>
    <xf numFmtId="0" fontId="135" fillId="66" borderId="60" applyNumberFormat="0" applyFont="0" applyAlignment="0" applyProtection="0"/>
    <xf numFmtId="0" fontId="51" fillId="0" borderId="99" applyNumberFormat="0"/>
    <xf numFmtId="0" fontId="4" fillId="46" borderId="0" applyNumberFormat="0" applyFont="0" applyAlignment="0"/>
    <xf numFmtId="0" fontId="4" fillId="66" borderId="60"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4" fillId="46" borderId="0" applyFont="0" applyFill="0" applyBorder="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96" fillId="165" borderId="0" applyNumberFormat="0" applyBorder="0" applyAlignment="0" applyProtection="0"/>
    <xf numFmtId="0" fontId="122" fillId="0" borderId="0" applyNumberFormat="0" applyFill="0" applyBorder="0">
      <protection locked="0"/>
    </xf>
    <xf numFmtId="0" fontId="398" fillId="0" borderId="0" applyNumberFormat="0" applyFont="0" applyFill="0" applyBorder="0" applyProtection="0">
      <alignment horizontal="left" vertical="center" indent="5"/>
    </xf>
    <xf numFmtId="4" fontId="341" fillId="0" borderId="90" applyFill="0" applyBorder="0" applyProtection="0">
      <alignment horizontal="right" vertical="center"/>
    </xf>
    <xf numFmtId="0" fontId="349" fillId="0" borderId="0" applyNumberFormat="0" applyFill="0" applyBorder="0">
      <protection locked="0"/>
    </xf>
    <xf numFmtId="0" fontId="349" fillId="0" borderId="0" applyNumberFormat="0" applyFill="0" applyBorder="0">
      <protection locked="0"/>
    </xf>
    <xf numFmtId="0" fontId="287" fillId="78" borderId="72" applyNumberFormat="0" applyAlignment="0" applyProtection="0"/>
    <xf numFmtId="0" fontId="398" fillId="69" borderId="0" applyNumberFormat="0" applyFont="0" applyBorder="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48" fillId="69" borderId="106"/>
    <xf numFmtId="0" fontId="148" fillId="69" borderId="106"/>
    <xf numFmtId="0" fontId="148" fillId="69" borderId="106"/>
    <xf numFmtId="0" fontId="394" fillId="0" borderId="0">
      <alignment horizontal="right"/>
    </xf>
    <xf numFmtId="0" fontId="394" fillId="0" borderId="0">
      <alignment horizontal="left"/>
    </xf>
    <xf numFmtId="280" fontId="4" fillId="0" borderId="0" applyFont="0" applyFill="0" applyBorder="0" applyProtection="0"/>
    <xf numFmtId="280" fontId="4" fillId="0" borderId="0" applyFont="0" applyFill="0" applyBorder="0" applyProtection="0"/>
    <xf numFmtId="171" fontId="4" fillId="0" borderId="0" applyFont="0" applyFill="0" applyBorder="0" applyProtection="0"/>
    <xf numFmtId="171" fontId="4" fillId="0" borderId="0" applyFont="0" applyFill="0" applyBorder="0" applyProtection="0"/>
    <xf numFmtId="281" fontId="4" fillId="0" borderId="0" applyFont="0" applyFill="0" applyBorder="0" applyProtection="0"/>
    <xf numFmtId="281" fontId="4" fillId="0" borderId="0" applyFont="0" applyFill="0" applyBorder="0" applyProtection="0"/>
    <xf numFmtId="280" fontId="4" fillId="0" borderId="0" applyFont="0" applyFill="0" applyBorder="0" applyProtection="0"/>
    <xf numFmtId="280" fontId="4" fillId="0" borderId="0" applyFont="0" applyFill="0" applyBorder="0" applyProtection="0"/>
    <xf numFmtId="171" fontId="4" fillId="0" borderId="0" applyFont="0" applyFill="0" applyBorder="0" applyProtection="0"/>
    <xf numFmtId="171" fontId="4" fillId="0" borderId="0" applyFont="0" applyFill="0" applyBorder="0" applyProtection="0"/>
    <xf numFmtId="281" fontId="4" fillId="0" borderId="0" applyFont="0" applyFill="0" applyBorder="0" applyProtection="0"/>
    <xf numFmtId="281" fontId="4" fillId="0" borderId="0" applyFont="0" applyFill="0" applyBorder="0" applyProtection="0"/>
    <xf numFmtId="0" fontId="399" fillId="0" borderId="0">
      <alignment horizontal="left" vertical="top"/>
    </xf>
    <xf numFmtId="0" fontId="400" fillId="0" borderId="0">
      <alignment horizontal="left"/>
    </xf>
    <xf numFmtId="0" fontId="359" fillId="156" borderId="0" applyNumberFormat="0" applyBorder="0">
      <protection locked="0"/>
    </xf>
    <xf numFmtId="0" fontId="226" fillId="0" borderId="89" applyNumberFormat="0" applyFill="0" applyAlignment="0" applyProtection="0"/>
    <xf numFmtId="0" fontId="226" fillId="0" borderId="89" applyNumberFormat="0" applyFill="0" applyAlignment="0" applyProtection="0"/>
    <xf numFmtId="0" fontId="124" fillId="157" borderId="0" applyNumberFormat="0" applyBorder="0">
      <protection locked="0"/>
    </xf>
    <xf numFmtId="0" fontId="220" fillId="0" borderId="100" applyNumberFormat="0" applyFill="0" applyAlignment="0" applyProtection="0"/>
    <xf numFmtId="0" fontId="224" fillId="167" borderId="22" applyNumberFormat="0" applyAlignment="0" applyProtection="0"/>
    <xf numFmtId="0" fontId="215" fillId="167" borderId="21" applyNumberFormat="0" applyAlignment="0" applyProtection="0"/>
    <xf numFmtId="0" fontId="216" fillId="168" borderId="24" applyNumberFormat="0" applyAlignment="0" applyProtection="0"/>
    <xf numFmtId="0" fontId="61" fillId="159" borderId="0" applyNumberFormat="0" applyBorder="0" applyAlignment="0" applyProtection="0"/>
    <xf numFmtId="0" fontId="61" fillId="161" borderId="0" applyNumberFormat="0" applyBorder="0" applyAlignment="0" applyProtection="0"/>
    <xf numFmtId="0" fontId="61" fillId="162" borderId="0" applyNumberFormat="0" applyBorder="0" applyAlignment="0" applyProtection="0"/>
    <xf numFmtId="0" fontId="61" fillId="179" borderId="0" applyNumberFormat="0" applyBorder="0" applyAlignment="0" applyProtection="0"/>
    <xf numFmtId="0" fontId="61" fillId="183" borderId="0" applyNumberFormat="0" applyBorder="0" applyAlignment="0" applyProtection="0"/>
    <xf numFmtId="0" fontId="61" fillId="10" borderId="0" applyNumberFormat="0" applyBorder="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41" fontId="173" fillId="46" borderId="0" applyBorder="0">
      <protection locked="0"/>
    </xf>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8" fontId="137" fillId="0" borderId="0" applyFont="0" applyFill="0" applyBorder="0" applyAlignment="0">
      <protection locked="0"/>
    </xf>
    <xf numFmtId="0" fontId="287" fillId="48" borderId="72" applyNumberFormat="0" applyAlignment="0" applyProtection="0"/>
    <xf numFmtId="0" fontId="291" fillId="0" borderId="76">
      <alignment horizontal="center"/>
      <protection hidden="1"/>
    </xf>
    <xf numFmtId="41" fontId="173" fillId="46" borderId="0" applyBorder="0">
      <protection locked="0"/>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6" fillId="6" borderId="48"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center" indent="1"/>
    </xf>
    <xf numFmtId="0" fontId="158" fillId="151"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380" fillId="0" borderId="1" applyAlignment="0"/>
    <xf numFmtId="0" fontId="253" fillId="66" borderId="60" applyNumberFormat="0" applyFont="0" applyAlignment="0" applyProtection="0"/>
    <xf numFmtId="0" fontId="151" fillId="0" borderId="1">
      <alignment horizontal="centerContinuous" vertical="center"/>
    </xf>
    <xf numFmtId="0" fontId="124" fillId="48" borderId="53" applyNumberFormat="0" applyProtection="0">
      <alignment horizontal="left" vertical="center" indent="1"/>
    </xf>
    <xf numFmtId="0" fontId="225" fillId="48" borderId="53" applyNumberFormat="0" applyProtection="0">
      <alignment vertical="center"/>
    </xf>
    <xf numFmtId="0" fontId="158" fillId="66" borderId="53" applyNumberFormat="0" applyProtection="0">
      <alignment vertical="center"/>
    </xf>
    <xf numFmtId="0" fontId="158" fillId="104"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41" fontId="173" fillId="46" borderId="0" applyBorder="0">
      <protection locked="0"/>
    </xf>
    <xf numFmtId="0" fontId="253" fillId="66" borderId="60" applyNumberFormat="0" applyFont="0" applyAlignment="0" applyProtection="0"/>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103" borderId="53" applyNumberFormat="0" applyProtection="0">
      <alignment horizontal="right" vertical="center"/>
    </xf>
    <xf numFmtId="0" fontId="314" fillId="46" borderId="79" applyNumberFormat="0" applyAlignment="0" applyProtection="0"/>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73" borderId="53" applyNumberFormat="0" applyProtection="0">
      <alignment horizontal="right" vertical="center"/>
    </xf>
    <xf numFmtId="0" fontId="158" fillId="154"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158" fillId="66" borderId="53" applyNumberFormat="0" applyProtection="0">
      <alignment vertical="center"/>
    </xf>
    <xf numFmtId="0" fontId="172" fillId="78" borderId="48" applyNumberFormat="0" applyAlignment="0" applyProtection="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291" fillId="0" borderId="112">
      <alignment horizontal="left" wrapText="1"/>
      <protection locked="0"/>
    </xf>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center" indent="1"/>
    </xf>
    <xf numFmtId="0" fontId="227" fillId="66" borderId="53" applyNumberFormat="0" applyProtection="0">
      <alignmen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2" applyNumberFormat="0" applyFont="0"/>
    <xf numFmtId="0" fontId="45" fillId="0" borderId="91" applyNumberFormat="0">
      <alignment horizontal="left"/>
    </xf>
    <xf numFmtId="0" fontId="4" fillId="0" borderId="97" applyNumberFormat="0" applyFont="0" applyFill="0" applyAlignment="0"/>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5" fontId="266" fillId="0" borderId="97" applyAlignment="0" applyProtection="0"/>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287" fillId="78" borderId="72"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41" fontId="173" fillId="46" borderId="0" applyBorder="0">
      <protection locked="0"/>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1" fontId="173" fillId="46" borderId="0" applyBorder="0">
      <protection locked="0"/>
    </xf>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8" fontId="137" fillId="0" borderId="0" applyFont="0" applyFill="0" applyBorder="0" applyAlignment="0">
      <protection locked="0"/>
    </xf>
    <xf numFmtId="0" fontId="262" fillId="0" borderId="94">
      <alignment horizontal="center" wrapText="1"/>
      <protection hidden="1"/>
    </xf>
    <xf numFmtId="0" fontId="291" fillId="0" borderId="76">
      <alignment horizontal="center"/>
      <protection hidden="1"/>
    </xf>
    <xf numFmtId="41" fontId="173" fillId="46" borderId="0" applyBorder="0">
      <protection locked="0"/>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 fontId="341" fillId="0" borderId="90" applyFill="0" applyBorder="0" applyProtection="0">
      <alignment horizontal="right" vertical="center"/>
    </xf>
    <xf numFmtId="0" fontId="287" fillId="78" borderId="72"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41" fontId="173" fillId="46" borderId="0" applyBorder="0">
      <protection locked="0"/>
    </xf>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8" fontId="137" fillId="0" borderId="0" applyFont="0" applyFill="0" applyBorder="0" applyAlignment="0">
      <protection locked="0"/>
    </xf>
    <xf numFmtId="0" fontId="287" fillId="48" borderId="72" applyNumberFormat="0" applyAlignment="0" applyProtection="0"/>
    <xf numFmtId="0" fontId="291" fillId="0" borderId="76">
      <alignment horizontal="center"/>
      <protection hidden="1"/>
    </xf>
    <xf numFmtId="41" fontId="173" fillId="46" borderId="0" applyBorder="0">
      <protection locked="0"/>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6" fillId="6" borderId="48"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center" indent="1"/>
    </xf>
    <xf numFmtId="0" fontId="158" fillId="151"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380" fillId="0" borderId="1" applyAlignment="0"/>
    <xf numFmtId="0" fontId="253" fillId="66" borderId="60" applyNumberFormat="0" applyFont="0" applyAlignment="0" applyProtection="0"/>
    <xf numFmtId="0" fontId="151" fillId="0" borderId="1">
      <alignment horizontal="centerContinuous" vertical="center"/>
    </xf>
    <xf numFmtId="0" fontId="124" fillId="48" borderId="53" applyNumberFormat="0" applyProtection="0">
      <alignment horizontal="left" vertical="center" indent="1"/>
    </xf>
    <xf numFmtId="0" fontId="225" fillId="48" borderId="53" applyNumberFormat="0" applyProtection="0">
      <alignment vertical="center"/>
    </xf>
    <xf numFmtId="0" fontId="158" fillId="66" borderId="53" applyNumberFormat="0" applyProtection="0">
      <alignment vertical="center"/>
    </xf>
    <xf numFmtId="0" fontId="158" fillId="104"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41" fontId="173" fillId="46" borderId="0" applyBorder="0">
      <protection locked="0"/>
    </xf>
    <xf numFmtId="0" fontId="253" fillId="66" borderId="60" applyNumberFormat="0" applyFont="0" applyAlignment="0" applyProtection="0"/>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103" borderId="53" applyNumberFormat="0" applyProtection="0">
      <alignment horizontal="right" vertical="center"/>
    </xf>
    <xf numFmtId="0" fontId="314" fillId="46" borderId="79" applyNumberFormat="0" applyAlignment="0" applyProtection="0"/>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73" borderId="53" applyNumberFormat="0" applyProtection="0">
      <alignment horizontal="right" vertical="center"/>
    </xf>
    <xf numFmtId="0" fontId="158" fillId="154"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158" fillId="66" borderId="53" applyNumberFormat="0" applyProtection="0">
      <alignment vertical="center"/>
    </xf>
    <xf numFmtId="0" fontId="172" fillId="78" borderId="48" applyNumberFormat="0" applyAlignment="0" applyProtection="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291" fillId="0" borderId="112">
      <alignment horizontal="left" wrapText="1"/>
      <protection locked="0"/>
    </xf>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center" indent="1"/>
    </xf>
    <xf numFmtId="0" fontId="227" fillId="66" borderId="53" applyNumberFormat="0" applyProtection="0">
      <alignmen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2" applyNumberFormat="0" applyFont="0"/>
    <xf numFmtId="0" fontId="45" fillId="0" borderId="91" applyNumberFormat="0">
      <alignment horizontal="left"/>
    </xf>
    <xf numFmtId="0" fontId="4" fillId="0" borderId="97" applyNumberFormat="0" applyFont="0" applyFill="0" applyAlignment="0"/>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5" fontId="266" fillId="0" borderId="97" applyAlignment="0" applyProtection="0"/>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287" fillId="78" borderId="72"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41" fontId="173" fillId="46" borderId="0" applyBorder="0">
      <protection locked="0"/>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8" fontId="137" fillId="0" borderId="0" applyFont="0" applyFill="0" applyBorder="0" applyAlignment="0">
      <protection locked="0"/>
    </xf>
    <xf numFmtId="41" fontId="173" fillId="46" borderId="0" applyBorder="0">
      <protection locked="0"/>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center" indent="1"/>
    </xf>
    <xf numFmtId="0" fontId="271" fillId="46" borderId="72" applyNumberFormat="0" applyAlignment="0" applyProtection="0"/>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221" fillId="166" borderId="21" applyNumberFormat="0" applyAlignment="0" applyProtection="0"/>
    <xf numFmtId="0" fontId="221" fillId="166" borderId="21" applyNumberFormat="0" applyAlignment="0" applyProtection="0"/>
    <xf numFmtId="0" fontId="221" fillId="166" borderId="21" applyNumberFormat="0" applyAlignment="0" applyProtection="0"/>
    <xf numFmtId="0" fontId="61" fillId="43" borderId="0" applyNumberFormat="0" applyBorder="0" applyAlignment="0" applyProtection="0"/>
    <xf numFmtId="0" fontId="61" fillId="43" borderId="0" applyNumberFormat="0" applyBorder="0" applyAlignment="0" applyProtection="0"/>
    <xf numFmtId="0" fontId="61" fillId="42" borderId="0" applyNumberFormat="0" applyBorder="0" applyAlignment="0" applyProtection="0"/>
    <xf numFmtId="0" fontId="61" fillId="174" borderId="0" applyNumberFormat="0" applyBorder="0" applyAlignment="0" applyProtection="0"/>
    <xf numFmtId="0" fontId="61" fillId="174"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60" borderId="0" applyNumberFormat="0" applyBorder="0" applyAlignment="0" applyProtection="0"/>
    <xf numFmtId="0" fontId="61" fillId="174" borderId="0" applyNumberFormat="0" applyBorder="0" applyAlignment="0" applyProtection="0"/>
    <xf numFmtId="0" fontId="61" fillId="43"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61" fillId="42" borderId="0" applyNumberFormat="0" applyBorder="0" applyAlignment="0" applyProtection="0"/>
    <xf numFmtId="0" fontId="61" fillId="180" borderId="0" applyNumberFormat="0" applyBorder="0" applyAlignment="0" applyProtection="0"/>
    <xf numFmtId="0" fontId="61" fillId="44" borderId="0" applyNumberFormat="0" applyBorder="0" applyAlignment="0" applyProtection="0"/>
    <xf numFmtId="0" fontId="54" fillId="129" borderId="110" applyProtection="0">
      <alignment horizontal="left" vertical="top" indent="1"/>
    </xf>
    <xf numFmtId="0" fontId="82" fillId="0" borderId="0"/>
    <xf numFmtId="0" fontId="82" fillId="0" borderId="0"/>
    <xf numFmtId="0" fontId="56" fillId="0" borderId="0"/>
    <xf numFmtId="0" fontId="120" fillId="0" borderId="0" applyNumberFormat="0" applyFill="0" applyBorder="0" applyAlignment="0" applyProtection="0"/>
    <xf numFmtId="0" fontId="92" fillId="0" borderId="19" applyNumberFormat="0" applyFill="0" applyAlignment="0" applyProtection="0"/>
    <xf numFmtId="0" fontId="93" fillId="0" borderId="100" applyNumberFormat="0" applyFill="0" applyAlignment="0" applyProtection="0"/>
    <xf numFmtId="0" fontId="69" fillId="0" borderId="18" applyNumberFormat="0" applyFill="0" applyAlignment="0" applyProtection="0"/>
    <xf numFmtId="0" fontId="69" fillId="0" borderId="0" applyNumberFormat="0" applyFill="0" applyBorder="0" applyAlignment="0" applyProtection="0"/>
    <xf numFmtId="0" fontId="94" fillId="163" borderId="0" applyNumberFormat="0" applyBorder="0" applyAlignment="0" applyProtection="0"/>
    <xf numFmtId="0" fontId="95" fillId="164" borderId="0" applyNumberFormat="0" applyBorder="0" applyAlignment="0" applyProtection="0"/>
    <xf numFmtId="0" fontId="121" fillId="165" borderId="0" applyNumberFormat="0" applyBorder="0" applyAlignment="0" applyProtection="0"/>
    <xf numFmtId="0" fontId="97" fillId="166" borderId="21" applyNumberFormat="0" applyAlignment="0" applyProtection="0"/>
    <xf numFmtId="0" fontId="98" fillId="167" borderId="22" applyNumberFormat="0" applyAlignment="0" applyProtection="0"/>
    <xf numFmtId="0" fontId="99" fillId="167" borderId="21" applyNumberFormat="0" applyAlignment="0" applyProtection="0"/>
    <xf numFmtId="0" fontId="100" fillId="0" borderId="23" applyNumberFormat="0" applyFill="0" applyAlignment="0" applyProtection="0"/>
    <xf numFmtId="0" fontId="70" fillId="168" borderId="24" applyNumberFormat="0" applyAlignment="0" applyProtection="0"/>
    <xf numFmtId="0" fontId="39" fillId="0" borderId="0" applyNumberFormat="0" applyFill="0" applyBorder="0" applyAlignment="0" applyProtection="0"/>
    <xf numFmtId="0" fontId="56" fillId="169" borderId="25" applyNumberFormat="0" applyFont="0" applyAlignment="0" applyProtection="0"/>
    <xf numFmtId="0" fontId="101" fillId="0" borderId="0" applyNumberFormat="0" applyFill="0" applyBorder="0" applyAlignment="0" applyProtection="0"/>
    <xf numFmtId="0" fontId="2" fillId="0" borderId="26" applyNumberFormat="0" applyFill="0" applyAlignment="0" applyProtection="0"/>
    <xf numFmtId="0" fontId="57" fillId="43" borderId="0" applyNumberFormat="0" applyBorder="0" applyAlignment="0" applyProtection="0"/>
    <xf numFmtId="0" fontId="56" fillId="170" borderId="0" applyNumberFormat="0" applyBorder="0" applyAlignment="0" applyProtection="0"/>
    <xf numFmtId="0" fontId="56" fillId="171" borderId="0" applyNumberFormat="0" applyBorder="0" applyAlignment="0" applyProtection="0"/>
    <xf numFmtId="0" fontId="57" fillId="159" borderId="0" applyNumberFormat="0" applyBorder="0" applyAlignment="0" applyProtection="0"/>
    <xf numFmtId="0" fontId="57" fillId="42" borderId="0" applyNumberFormat="0" applyBorder="0" applyAlignment="0" applyProtection="0"/>
    <xf numFmtId="0" fontId="56" fillId="172" borderId="0" applyNumberFormat="0" applyBorder="0" applyAlignment="0" applyProtection="0"/>
    <xf numFmtId="0" fontId="56" fillId="173" borderId="0" applyNumberFormat="0" applyBorder="0" applyAlignment="0" applyProtection="0"/>
    <xf numFmtId="0" fontId="57" fillId="161" borderId="0" applyNumberFormat="0" applyBorder="0" applyAlignment="0" applyProtection="0"/>
    <xf numFmtId="0" fontId="57" fillId="174" borderId="0" applyNumberFormat="0" applyBorder="0" applyAlignment="0" applyProtection="0"/>
    <xf numFmtId="0" fontId="56" fillId="175" borderId="0" applyNumberFormat="0" applyBorder="0" applyAlignment="0" applyProtection="0"/>
    <xf numFmtId="0" fontId="56" fillId="176" borderId="0" applyNumberFormat="0" applyBorder="0" applyAlignment="0" applyProtection="0"/>
    <xf numFmtId="0" fontId="57" fillId="162" borderId="0" applyNumberFormat="0" applyBorder="0" applyAlignment="0" applyProtection="0"/>
    <xf numFmtId="0" fontId="57" fillId="160" borderId="0" applyNumberFormat="0" applyBorder="0" applyAlignment="0" applyProtection="0"/>
    <xf numFmtId="0" fontId="56" fillId="177" borderId="0" applyNumberFormat="0" applyBorder="0" applyAlignment="0" applyProtection="0"/>
    <xf numFmtId="0" fontId="56" fillId="178" borderId="0" applyNumberFormat="0" applyBorder="0" applyAlignment="0" applyProtection="0"/>
    <xf numFmtId="0" fontId="57" fillId="179" borderId="0" applyNumberFormat="0" applyBorder="0" applyAlignment="0" applyProtection="0"/>
    <xf numFmtId="0" fontId="57" fillId="180" borderId="0" applyNumberFormat="0" applyBorder="0" applyAlignment="0" applyProtection="0"/>
    <xf numFmtId="0" fontId="56" fillId="181" borderId="0" applyNumberFormat="0" applyBorder="0" applyAlignment="0" applyProtection="0"/>
    <xf numFmtId="0" fontId="56" fillId="182" borderId="0" applyNumberFormat="0" applyBorder="0" applyAlignment="0" applyProtection="0"/>
    <xf numFmtId="0" fontId="57" fillId="183" borderId="0" applyNumberFormat="0" applyBorder="0" applyAlignment="0" applyProtection="0"/>
    <xf numFmtId="0" fontId="57" fillId="44" borderId="0" applyNumberFormat="0" applyBorder="0" applyAlignment="0" applyProtection="0"/>
    <xf numFmtId="0" fontId="56" fillId="184" borderId="0" applyNumberFormat="0" applyBorder="0" applyAlignment="0" applyProtection="0"/>
    <xf numFmtId="0" fontId="56" fillId="185" borderId="0" applyNumberFormat="0" applyBorder="0" applyAlignment="0" applyProtection="0"/>
    <xf numFmtId="0" fontId="57" fillId="10" borderId="0" applyNumberFormat="0" applyBorder="0" applyAlignment="0" applyProtection="0"/>
    <xf numFmtId="0" fontId="158" fillId="150" borderId="53" applyNumberFormat="0" applyProtection="0">
      <alignment horizontal="right" vertical="center"/>
    </xf>
    <xf numFmtId="9" fontId="6" fillId="0" borderId="0" applyFont="0" applyFill="0" applyBorder="0" applyAlignment="0" applyProtection="0"/>
    <xf numFmtId="176" fontId="151" fillId="0" borderId="1">
      <alignment horizontal="centerContinuous" vertical="center"/>
    </xf>
    <xf numFmtId="185" fontId="4"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31" fillId="46" borderId="49">
      <protection locked="0"/>
    </xf>
    <xf numFmtId="176" fontId="4" fillId="75" borderId="5" applyFont="0">
      <alignment horizontal="center"/>
    </xf>
    <xf numFmtId="0" fontId="4" fillId="115" borderId="53" applyNumberFormat="0" applyProtection="0">
      <alignment horizontal="left" vertical="center" indent="1"/>
    </xf>
    <xf numFmtId="176" fontId="66" fillId="0" borderId="98">
      <alignment horizontal="left" vertical="center"/>
    </xf>
    <xf numFmtId="41" fontId="173" fillId="46" borderId="0" applyBorder="0">
      <protection locked="0"/>
    </xf>
    <xf numFmtId="0" fontId="229" fillId="47" borderId="53" applyNumberFormat="0" applyProtection="0">
      <alignment horizontal="right" vertical="center"/>
    </xf>
    <xf numFmtId="0" fontId="158" fillId="66" borderId="53" applyNumberFormat="0" applyProtection="0">
      <alignment vertical="center"/>
    </xf>
    <xf numFmtId="0" fontId="4" fillId="47" borderId="53" applyNumberFormat="0" applyProtection="0">
      <alignment horizontal="left" vertical="center" indent="1"/>
    </xf>
    <xf numFmtId="0" fontId="4" fillId="64" borderId="53" applyNumberFormat="0" applyProtection="0">
      <alignment horizontal="left" vertical="center" indent="1"/>
    </xf>
    <xf numFmtId="0" fontId="82" fillId="0" borderId="0"/>
    <xf numFmtId="0" fontId="158" fillId="103" borderId="53" applyNumberFormat="0" applyProtection="0">
      <alignment horizontal="right" vertical="center"/>
    </xf>
    <xf numFmtId="176" fontId="374" fillId="0" borderId="5"/>
    <xf numFmtId="0" fontId="192" fillId="190" borderId="54" applyNumberFormat="0" applyProtection="0">
      <alignment horizontal="left" vertical="center" indent="1"/>
    </xf>
    <xf numFmtId="0" fontId="189" fillId="46" borderId="48"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6" fillId="47" borderId="48" applyNumberFormat="0" applyProtection="0">
      <alignment horizontal="left" vertical="center" indent="1"/>
    </xf>
    <xf numFmtId="0" fontId="6" fillId="64" borderId="48" applyNumberFormat="0" applyProtection="0">
      <alignment horizontal="left" vertical="center" indent="1"/>
    </xf>
    <xf numFmtId="0" fontId="6" fillId="76" borderId="48" applyNumberFormat="0" applyProtection="0">
      <alignment horizontal="left" vertical="center" indent="1"/>
    </xf>
    <xf numFmtId="0" fontId="6" fillId="6" borderId="48" applyNumberFormat="0" applyProtection="0">
      <alignment horizontal="left" vertical="center" indent="1"/>
    </xf>
    <xf numFmtId="0" fontId="6" fillId="47" borderId="54" applyNumberFormat="0" applyProtection="0">
      <alignment horizontal="left" vertical="center" indent="1"/>
    </xf>
    <xf numFmtId="0" fontId="4" fillId="116" borderId="54" applyNumberFormat="0" applyProtection="0">
      <alignment horizontal="left" vertical="center" indent="1"/>
    </xf>
    <xf numFmtId="0" fontId="6" fillId="95" borderId="54" applyNumberFormat="0" applyProtection="0">
      <alignment horizontal="left" vertical="center" indent="1"/>
    </xf>
    <xf numFmtId="0" fontId="6" fillId="104" borderId="48" applyNumberFormat="0" applyProtection="0">
      <alignment horizontal="right" vertical="center"/>
    </xf>
    <xf numFmtId="0" fontId="6" fillId="155" borderId="48" applyNumberFormat="0" applyProtection="0">
      <alignment horizontal="right" vertical="center"/>
    </xf>
    <xf numFmtId="0" fontId="6" fillId="189" borderId="48" applyNumberFormat="0" applyProtection="0">
      <alignment horizontal="right" vertical="center"/>
    </xf>
    <xf numFmtId="0" fontId="6" fillId="153" borderId="48" applyNumberFormat="0" applyProtection="0">
      <alignment horizontal="left" vertical="center" indent="1"/>
    </xf>
    <xf numFmtId="0" fontId="189" fillId="48" borderId="48" applyNumberFormat="0" applyProtection="0">
      <alignment vertical="center"/>
    </xf>
    <xf numFmtId="176" fontId="180" fillId="0" borderId="50" applyFont="0" applyBorder="0"/>
    <xf numFmtId="176" fontId="196" fillId="0" borderId="97"/>
    <xf numFmtId="176" fontId="198" fillId="46" borderId="58">
      <protection locked="0"/>
    </xf>
    <xf numFmtId="0" fontId="4" fillId="0" borderId="97" applyNumberFormat="0" applyFont="0" applyFill="0" applyAlignment="0"/>
    <xf numFmtId="209" fontId="203" fillId="0" borderId="1" applyBorder="0" applyProtection="0">
      <alignment horizontal="right" vertical="center"/>
    </xf>
    <xf numFmtId="176" fontId="205" fillId="0" borderId="13" applyFill="0" applyBorder="0" applyProtection="0">
      <alignment horizontal="left" vertical="top"/>
    </xf>
    <xf numFmtId="176" fontId="380" fillId="0" borderId="1" applyAlignment="0"/>
    <xf numFmtId="1" fontId="211" fillId="0" borderId="99" applyFont="0" applyFill="0" applyBorder="0" applyProtection="0"/>
    <xf numFmtId="43" fontId="56" fillId="0" borderId="0" applyFont="0" applyFill="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4" fillId="47" borderId="53" applyNumberFormat="0" applyProtection="0">
      <alignment horizontal="left" vertical="center" indent="1"/>
    </xf>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193" fillId="46" borderId="48" applyNumberFormat="0" applyProtection="0">
      <alignment horizontal="right" vertical="center"/>
    </xf>
    <xf numFmtId="0" fontId="191" fillId="115" borderId="53" applyNumberFormat="0" applyProtection="0">
      <alignment horizontal="left" vertical="top" indent="1"/>
    </xf>
    <xf numFmtId="0" fontId="6" fillId="0" borderId="48" applyNumberFormat="0" applyProtection="0">
      <alignment horizontal="right" vertical="center"/>
    </xf>
    <xf numFmtId="0" fontId="51" fillId="116" borderId="56" applyBorder="0"/>
    <xf numFmtId="0" fontId="6" fillId="47" borderId="53" applyNumberFormat="0" applyProtection="0">
      <alignment horizontal="left" vertical="top" indent="1"/>
    </xf>
    <xf numFmtId="0" fontId="6" fillId="64" borderId="53" applyNumberFormat="0" applyProtection="0">
      <alignment horizontal="left" vertical="top" indent="1"/>
    </xf>
    <xf numFmtId="0" fontId="6" fillId="115" borderId="53" applyNumberFormat="0" applyProtection="0">
      <alignment horizontal="left" vertical="top" indent="1"/>
    </xf>
    <xf numFmtId="0" fontId="6" fillId="116" borderId="53" applyNumberFormat="0" applyProtection="0">
      <alignment horizontal="left" vertical="top" indent="1"/>
    </xf>
    <xf numFmtId="0" fontId="6" fillId="115" borderId="54" applyNumberFormat="0" applyProtection="0">
      <alignment horizontal="left" vertical="center" indent="1"/>
    </xf>
    <xf numFmtId="0" fontId="6" fillId="115" borderId="48" applyNumberFormat="0" applyProtection="0">
      <alignment horizontal="right" vertical="center"/>
    </xf>
    <xf numFmtId="0" fontId="4" fillId="116" borderId="54" applyNumberFormat="0" applyProtection="0">
      <alignment horizontal="left" vertical="center" indent="1"/>
    </xf>
    <xf numFmtId="0" fontId="6" fillId="150" borderId="48" applyNumberFormat="0" applyProtection="0">
      <alignment horizontal="right" vertical="center"/>
    </xf>
    <xf numFmtId="0" fontId="6" fillId="103" borderId="48" applyNumberFormat="0" applyProtection="0">
      <alignment horizontal="right" vertical="center"/>
    </xf>
    <xf numFmtId="0" fontId="6" fillId="154" borderId="48" applyNumberFormat="0" applyProtection="0">
      <alignment horizontal="right" vertical="center"/>
    </xf>
    <xf numFmtId="0" fontId="6" fillId="151" borderId="48" applyNumberFormat="0" applyProtection="0">
      <alignment horizontal="right" vertical="center"/>
    </xf>
    <xf numFmtId="0" fontId="6" fillId="148" borderId="48" applyNumberFormat="0" applyProtection="0">
      <alignment horizontal="right" vertical="center"/>
    </xf>
    <xf numFmtId="0" fontId="190" fillId="48" borderId="53" applyNumberFormat="0" applyProtection="0">
      <alignment horizontal="left" vertical="top" indent="1"/>
    </xf>
    <xf numFmtId="0" fontId="6" fillId="48" borderId="48" applyNumberFormat="0" applyProtection="0">
      <alignment horizontal="left" vertical="center" indent="1"/>
    </xf>
    <xf numFmtId="0" fontId="6" fillId="48" borderId="48" applyNumberFormat="0" applyProtection="0">
      <alignment vertical="center"/>
    </xf>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4" fillId="115" borderId="53" applyNumberFormat="0" applyProtection="0">
      <alignment horizontal="left" vertical="center" indent="1"/>
    </xf>
    <xf numFmtId="0" fontId="4" fillId="114" borderId="5" applyNumberFormat="0" applyFont="0" applyBorder="0" applyProtection="0"/>
    <xf numFmtId="0" fontId="4" fillId="75" borderId="5" applyFont="0">
      <alignment horizontal="center"/>
    </xf>
    <xf numFmtId="0" fontId="4" fillId="116" borderId="53" applyNumberFormat="0" applyProtection="0">
      <alignment horizontal="left" vertical="center" indent="1"/>
    </xf>
    <xf numFmtId="0" fontId="66" fillId="0" borderId="98">
      <alignment horizontal="left" vertical="center"/>
    </xf>
    <xf numFmtId="0" fontId="6" fillId="153" borderId="48" applyNumberFormat="0" applyProtection="0">
      <alignment horizontal="left" vertical="center" indent="1"/>
    </xf>
    <xf numFmtId="0" fontId="191" fillId="66" borderId="53" applyNumberFormat="0" applyProtection="0">
      <alignment horizontal="left" vertical="top" indent="1"/>
    </xf>
    <xf numFmtId="0" fontId="6" fillId="73" borderId="54" applyNumberFormat="0" applyProtection="0">
      <alignment horizontal="right" vertical="center"/>
    </xf>
    <xf numFmtId="0" fontId="205" fillId="0" borderId="13" applyFill="0" applyBorder="0" applyProtection="0">
      <alignment horizontal="left" vertical="top"/>
    </xf>
    <xf numFmtId="0" fontId="380" fillId="0" borderId="1" applyAlignment="0"/>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114" borderId="5" applyNumberFormat="0" applyFont="0" applyBorder="0" applyProtection="0"/>
    <xf numFmtId="0" fontId="4" fillId="75" borderId="5" applyFont="0">
      <alignment horizontal="center"/>
    </xf>
    <xf numFmtId="0" fontId="4" fillId="116" borderId="53" applyNumberFormat="0" applyProtection="0">
      <alignment horizontal="left" vertical="top" indent="1"/>
    </xf>
    <xf numFmtId="0" fontId="66" fillId="0" borderId="98">
      <alignment horizontal="left" vertical="center"/>
    </xf>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124" fillId="48" borderId="53" applyNumberFormat="0" applyProtection="0">
      <alignment horizontal="left" vertical="top" indent="1"/>
    </xf>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158" fillId="115" borderId="53" applyNumberFormat="0" applyProtection="0">
      <alignment horizontal="left" vertical="top" indent="1"/>
    </xf>
    <xf numFmtId="0" fontId="158" fillId="66" borderId="53" applyNumberFormat="0" applyProtection="0">
      <alignment vertical="center"/>
    </xf>
    <xf numFmtId="0" fontId="4" fillId="64" borderId="53" applyNumberFormat="0" applyProtection="0">
      <alignment horizontal="left" vertical="center" indent="1"/>
    </xf>
    <xf numFmtId="0" fontId="161" fillId="67" borderId="62">
      <alignment horizontal="left"/>
    </xf>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158" fillId="155" borderId="53" applyNumberFormat="0" applyProtection="0">
      <alignment horizontal="right" vertical="center"/>
    </xf>
    <xf numFmtId="0" fontId="158" fillId="73" borderId="53" applyNumberFormat="0" applyProtection="0">
      <alignment horizontal="right" vertical="center"/>
    </xf>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0" borderId="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4" fillId="115" borderId="53" applyNumberFormat="0" applyProtection="0">
      <alignment horizontal="left" vertical="top" indent="1"/>
    </xf>
    <xf numFmtId="0" fontId="172" fillId="78" borderId="48" applyNumberFormat="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0" borderId="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0" borderId="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0" borderId="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0" fontId="82" fillId="0" borderId="0"/>
    <xf numFmtId="43" fontId="56" fillId="0" borderId="0" applyFont="0" applyFill="0" applyBorder="0" applyAlignment="0" applyProtection="0"/>
    <xf numFmtId="43" fontId="56" fillId="0" borderId="0" applyFont="0" applyFill="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169" borderId="25" applyNumberFormat="0" applyFont="0" applyAlignment="0" applyProtection="0"/>
    <xf numFmtId="0" fontId="82" fillId="0" borderId="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0"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2"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5"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77"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1"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84"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1"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3"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176" borderId="0" applyNumberFormat="0" applyBorder="0" applyAlignment="0" applyProtection="0"/>
    <xf numFmtId="0" fontId="82" fillId="0" borderId="0"/>
    <xf numFmtId="0" fontId="82" fillId="176"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78"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2"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169" borderId="25" applyNumberFormat="0" applyFont="0" applyAlignment="0" applyProtection="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0" borderId="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169" borderId="25" applyNumberFormat="0" applyFont="0" applyAlignment="0" applyProtection="0"/>
    <xf numFmtId="0" fontId="82" fillId="0" borderId="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43" fontId="56"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82" fillId="4" borderId="0"/>
    <xf numFmtId="0" fontId="172" fillId="78" borderId="48" applyNumberFormat="0" applyAlignment="0" applyProtection="0"/>
    <xf numFmtId="176" fontId="66" fillId="0" borderId="98">
      <alignment horizontal="left" vertical="center"/>
    </xf>
    <xf numFmtId="0" fontId="82" fillId="4" borderId="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82" fillId="0" borderId="0"/>
    <xf numFmtId="0" fontId="82" fillId="0" borderId="0"/>
    <xf numFmtId="0" fontId="253" fillId="66" borderId="60" applyNumberFormat="0" applyFont="0" applyAlignment="0" applyProtection="0"/>
    <xf numFmtId="0" fontId="82" fillId="0" borderId="0"/>
    <xf numFmtId="0" fontId="135" fillId="66" borderId="60" applyNumberFormat="0" applyFont="0" applyAlignment="0" applyProtection="0"/>
    <xf numFmtId="0" fontId="82" fillId="0" borderId="0"/>
    <xf numFmtId="0" fontId="287" fillId="48" borderId="72" applyNumberFormat="0" applyAlignment="0" applyProtection="0"/>
    <xf numFmtId="0" fontId="82" fillId="0" borderId="0"/>
    <xf numFmtId="0" fontId="82" fillId="0" borderId="0"/>
    <xf numFmtId="0" fontId="4" fillId="47" borderId="53" applyNumberFormat="0" applyProtection="0">
      <alignment horizontal="left" vertical="center" indent="1"/>
    </xf>
    <xf numFmtId="0" fontId="82" fillId="0" borderId="0"/>
    <xf numFmtId="0" fontId="4" fillId="115" borderId="53" applyNumberFormat="0" applyProtection="0">
      <alignment horizontal="left" vertical="center" indent="1"/>
    </xf>
    <xf numFmtId="0" fontId="82" fillId="0" borderId="0"/>
    <xf numFmtId="0" fontId="158" fillId="155" borderId="53" applyNumberFormat="0" applyProtection="0">
      <alignment horizontal="right" vertical="center"/>
    </xf>
    <xf numFmtId="0" fontId="124" fillId="48" borderId="53" applyNumberFormat="0" applyProtection="0">
      <alignment horizontal="left" vertical="center" indent="1"/>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49"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48"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41" fontId="4" fillId="6" borderId="0" applyBorder="0"/>
    <xf numFmtId="0" fontId="271" fillId="46" borderId="72" applyNumberFormat="0" applyAlignment="0" applyProtection="0"/>
    <xf numFmtId="0" fontId="151" fillId="0" borderId="1">
      <alignment horizontal="centerContinuous" vertical="center"/>
    </xf>
    <xf numFmtId="0" fontId="51" fillId="46" borderId="1" applyNumberFormat="0">
      <alignment horizontal="centerContinuous" wrapText="1"/>
    </xf>
    <xf numFmtId="38" fontId="51" fillId="48" borderId="1">
      <alignment horizontal="center"/>
      <protection locked="0"/>
    </xf>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84" fillId="0" borderId="5">
      <alignment horizontal="left"/>
    </xf>
    <xf numFmtId="0" fontId="158" fillId="115" borderId="53" applyNumberFormat="0" applyProtection="0">
      <alignment horizontal="left" vertical="top" indent="1"/>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158" fillId="66" borderId="53" applyNumberFormat="0" applyProtection="0">
      <alignment vertical="center"/>
    </xf>
    <xf numFmtId="0" fontId="4" fillId="47" borderId="53" applyNumberFormat="0" applyProtection="0">
      <alignment horizontal="left" vertical="top" indent="1"/>
    </xf>
    <xf numFmtId="0" fontId="4" fillId="47" borderId="53" applyNumberFormat="0" applyProtection="0">
      <alignment horizontal="left" vertical="center" indent="1"/>
    </xf>
    <xf numFmtId="0" fontId="4" fillId="64" borderId="53" applyNumberFormat="0" applyProtection="0">
      <alignment horizontal="left" vertical="top" indent="1"/>
    </xf>
    <xf numFmtId="0" fontId="4" fillId="116" borderId="53" applyNumberFormat="0" applyProtection="0">
      <alignment horizontal="left" vertical="top" indent="1"/>
    </xf>
    <xf numFmtId="0" fontId="66" fillId="0" borderId="98">
      <alignment horizontal="left" vertical="center"/>
    </xf>
    <xf numFmtId="0" fontId="287" fillId="48" borderId="72" applyNumberFormat="0" applyAlignment="0" applyProtection="0"/>
    <xf numFmtId="0" fontId="124" fillId="48" borderId="53" applyNumberFormat="0" applyProtection="0">
      <alignment horizontal="left" vertical="top" indent="1"/>
    </xf>
    <xf numFmtId="0" fontId="180" fillId="0" borderId="50" applyFont="0" applyBorder="0"/>
    <xf numFmtId="0" fontId="291" fillId="0" borderId="76">
      <alignment horizontal="center"/>
      <protection hidden="1"/>
    </xf>
    <xf numFmtId="41" fontId="173" fillId="46" borderId="0" applyBorder="0">
      <protection locked="0"/>
    </xf>
    <xf numFmtId="5" fontId="4" fillId="0" borderId="0" applyFill="0" applyBorder="0" applyAlignment="0" applyProtection="0"/>
    <xf numFmtId="0" fontId="154" fillId="6" borderId="77">
      <protection hidden="1"/>
    </xf>
    <xf numFmtId="0" fontId="158" fillId="104" borderId="53" applyNumberFormat="0" applyProtection="0">
      <alignment horizontal="right" vertical="center"/>
    </xf>
    <xf numFmtId="0" fontId="158" fillId="154" borderId="53" applyNumberFormat="0" applyProtection="0">
      <alignment horizontal="right" vertical="center"/>
    </xf>
    <xf numFmtId="0" fontId="158" fillId="149" borderId="53" applyNumberFormat="0" applyProtection="0">
      <alignment horizontal="right" vertical="center"/>
    </xf>
    <xf numFmtId="0" fontId="124" fillId="48" borderId="53" applyNumberFormat="0" applyProtection="0">
      <alignment horizontal="left" vertical="center" indent="1"/>
    </xf>
    <xf numFmtId="0" fontId="374" fillId="0" borderId="5"/>
    <xf numFmtId="0" fontId="314" fillId="46" borderId="79" applyNumberFormat="0" applyAlignment="0" applyProtection="0"/>
    <xf numFmtId="0" fontId="291" fillId="0" borderId="112">
      <alignment horizontal="left" wrapText="1"/>
      <protection hidden="1"/>
    </xf>
    <xf numFmtId="0" fontId="196" fillId="0" borderId="97"/>
    <xf numFmtId="49" fontId="199" fillId="104" borderId="80"/>
    <xf numFmtId="0" fontId="198" fillId="46" borderId="58">
      <protection locked="0"/>
    </xf>
    <xf numFmtId="0" fontId="291" fillId="0" borderId="112">
      <alignment horizontal="left" wrapText="1"/>
      <protection locked="0"/>
    </xf>
    <xf numFmtId="176" fontId="152" fillId="0" borderId="44">
      <protection locked="0"/>
    </xf>
    <xf numFmtId="0" fontId="318" fillId="47" borderId="13" applyNumberFormat="0" applyFont="0" applyFill="0" applyBorder="0" applyAlignment="0" applyProtection="0"/>
    <xf numFmtId="0" fontId="51" fillId="0" borderId="99" applyNumberFormat="0"/>
    <xf numFmtId="0" fontId="4" fillId="0" borderId="97" applyNumberFormat="0" applyFont="0"/>
    <xf numFmtId="0" fontId="4" fillId="0" borderId="1" applyNumberFormat="0" applyFont="0"/>
    <xf numFmtId="0" fontId="4" fillId="0" borderId="15" applyNumberFormat="0" applyFont="0"/>
    <xf numFmtId="267" fontId="3" fillId="0" borderId="5">
      <alignment vertical="top" wrapText="1"/>
    </xf>
    <xf numFmtId="0" fontId="45" fillId="0" borderId="13" applyNumberFormat="0">
      <alignment horizontal="left"/>
    </xf>
    <xf numFmtId="0" fontId="4" fillId="0" borderId="97" applyNumberFormat="0" applyFont="0" applyFill="0" applyAlignment="0"/>
    <xf numFmtId="0" fontId="82" fillId="0" borderId="0"/>
    <xf numFmtId="0" fontId="4" fillId="64" borderId="53" applyNumberFormat="0" applyProtection="0">
      <alignment horizontal="left" vertical="top" indent="1"/>
    </xf>
    <xf numFmtId="0" fontId="82" fillId="0" borderId="0"/>
    <xf numFmtId="0" fontId="82" fillId="0" borderId="0"/>
    <xf numFmtId="0" fontId="124" fillId="48" borderId="53" applyNumberFormat="0" applyProtection="0">
      <alignment horizontal="left" vertical="center" indent="1"/>
    </xf>
    <xf numFmtId="0" fontId="82" fillId="0" borderId="0"/>
    <xf numFmtId="0" fontId="314" fillId="46" borderId="79" applyNumberFormat="0" applyAlignment="0" applyProtection="0"/>
    <xf numFmtId="0" fontId="82" fillId="0" borderId="0"/>
    <xf numFmtId="0" fontId="82" fillId="0" borderId="0"/>
    <xf numFmtId="0" fontId="82" fillId="0" borderId="0"/>
    <xf numFmtId="0" fontId="253" fillId="66" borderId="60" applyNumberFormat="0" applyFont="0" applyAlignment="0" applyProtection="0"/>
    <xf numFmtId="0" fontId="82" fillId="0" borderId="0"/>
    <xf numFmtId="0" fontId="253" fillId="66" borderId="60" applyNumberFormat="0" applyFont="0" applyAlignment="0" applyProtection="0"/>
    <xf numFmtId="0" fontId="82" fillId="0" borderId="0"/>
    <xf numFmtId="1" fontId="211" fillId="0" borderId="99" applyFont="0" applyFill="0" applyBorder="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4" fillId="64" borderId="53" applyNumberFormat="0" applyProtection="0">
      <alignment horizontal="left" vertical="top" indent="1"/>
    </xf>
    <xf numFmtId="0" fontId="82" fillId="0" borderId="0"/>
    <xf numFmtId="0" fontId="4" fillId="116" borderId="53" applyNumberFormat="0" applyProtection="0">
      <alignment horizontal="left" vertical="top" indent="1"/>
    </xf>
    <xf numFmtId="0" fontId="82" fillId="0" borderId="0"/>
    <xf numFmtId="0" fontId="158" fillId="115" borderId="53" applyNumberFormat="0" applyProtection="0">
      <alignment horizontal="right" vertical="center"/>
    </xf>
    <xf numFmtId="0" fontId="82" fillId="0" borderId="0"/>
    <xf numFmtId="0" fontId="158" fillId="150" borderId="53" applyNumberFormat="0" applyProtection="0">
      <alignment horizontal="right" vertical="center"/>
    </xf>
    <xf numFmtId="0" fontId="158" fillId="154"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158" fillId="148"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4" borderId="0"/>
    <xf numFmtId="0" fontId="225" fillId="48" borderId="53" applyNumberFormat="0" applyProtection="0">
      <alignment vertical="center"/>
    </xf>
    <xf numFmtId="0" fontId="82" fillId="0" borderId="0"/>
    <xf numFmtId="0" fontId="124" fillId="48" borderId="53" applyNumberFormat="0" applyProtection="0">
      <alignment vertical="center"/>
    </xf>
    <xf numFmtId="0" fontId="262" fillId="0" borderId="112">
      <protection hidden="1"/>
    </xf>
    <xf numFmtId="0" fontId="82" fillId="0" borderId="0"/>
    <xf numFmtId="0" fontId="82" fillId="0" borderId="0"/>
    <xf numFmtId="0" fontId="253" fillId="66" borderId="60" applyNumberFormat="0" applyFont="0" applyAlignment="0" applyProtection="0"/>
    <xf numFmtId="0" fontId="82" fillId="0" borderId="0"/>
    <xf numFmtId="0" fontId="253" fillId="66" borderId="60" applyNumberFormat="0" applyFont="0" applyAlignment="0" applyProtection="0"/>
    <xf numFmtId="0" fontId="82" fillId="0" borderId="0"/>
    <xf numFmtId="0" fontId="82" fillId="0" borderId="0"/>
    <xf numFmtId="0" fontId="82" fillId="0" borderId="0"/>
    <xf numFmtId="0" fontId="82" fillId="169" borderId="25" applyNumberFormat="0" applyFont="0" applyAlignment="0" applyProtection="0"/>
    <xf numFmtId="0" fontId="82" fillId="0" borderId="0"/>
    <xf numFmtId="0" fontId="82" fillId="169" borderId="25" applyNumberFormat="0" applyFont="0" applyAlignment="0" applyProtection="0"/>
    <xf numFmtId="0" fontId="4" fillId="115" borderId="53" applyNumberFormat="0" applyProtection="0">
      <alignment horizontal="left" vertical="top" indent="1"/>
    </xf>
    <xf numFmtId="0" fontId="82" fillId="0" borderId="0"/>
    <xf numFmtId="0" fontId="82" fillId="0" borderId="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82" fillId="0" borderId="0"/>
    <xf numFmtId="0" fontId="82" fillId="0" borderId="0"/>
    <xf numFmtId="0" fontId="225" fillId="48" borderId="53" applyNumberFormat="0" applyProtection="0">
      <alignment vertical="center"/>
    </xf>
    <xf numFmtId="0" fontId="154" fillId="0" borderId="112">
      <protection hidden="1"/>
    </xf>
    <xf numFmtId="0" fontId="82" fillId="0" borderId="0"/>
    <xf numFmtId="0" fontId="82" fillId="0" borderId="0"/>
    <xf numFmtId="0" fontId="82" fillId="0" borderId="0"/>
    <xf numFmtId="0" fontId="253" fillId="66" borderId="60" applyNumberFormat="0" applyFont="0" applyAlignment="0" applyProtection="0"/>
    <xf numFmtId="0" fontId="82" fillId="0" borderId="0"/>
    <xf numFmtId="0" fontId="135" fillId="66" borderId="60" applyNumberFormat="0" applyFont="0" applyAlignment="0" applyProtection="0"/>
    <xf numFmtId="0" fontId="51" fillId="0" borderId="99" applyNumberFormat="0"/>
    <xf numFmtId="0" fontId="82" fillId="0" borderId="0"/>
    <xf numFmtId="0" fontId="4" fillId="66" borderId="60"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0" borderId="0"/>
    <xf numFmtId="0" fontId="82" fillId="0" borderId="0"/>
    <xf numFmtId="0" fontId="4" fillId="64" borderId="53" applyNumberFormat="0" applyProtection="0">
      <alignment horizontal="left" vertical="center" indent="1"/>
    </xf>
    <xf numFmtId="0" fontId="82" fillId="0" borderId="0"/>
    <xf numFmtId="0" fontId="4" fillId="116" borderId="53" applyNumberFormat="0" applyProtection="0">
      <alignment horizontal="left" vertical="center" indent="1"/>
    </xf>
    <xf numFmtId="0" fontId="82" fillId="0" borderId="0"/>
    <xf numFmtId="0" fontId="291" fillId="0" borderId="76">
      <alignment horizontal="center"/>
      <protection hidden="1"/>
    </xf>
    <xf numFmtId="0" fontId="82" fillId="0" borderId="0"/>
    <xf numFmtId="0" fontId="158" fillId="104" borderId="53" applyNumberFormat="0" applyProtection="0">
      <alignment horizontal="right" vertical="center"/>
    </xf>
    <xf numFmtId="0" fontId="158" fillId="151" borderId="53" applyNumberFormat="0" applyProtection="0">
      <alignment horizontal="right" vertical="center"/>
    </xf>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169" borderId="25" applyNumberFormat="0" applyFont="0" applyAlignment="0" applyProtection="0"/>
    <xf numFmtId="0" fontId="82" fillId="170" borderId="0" applyNumberFormat="0" applyBorder="0" applyAlignment="0" applyProtection="0"/>
    <xf numFmtId="0" fontId="82" fillId="171" borderId="0" applyNumberFormat="0" applyBorder="0" applyAlignment="0" applyProtection="0"/>
    <xf numFmtId="0" fontId="82" fillId="172" borderId="0" applyNumberFormat="0" applyBorder="0" applyAlignment="0" applyProtection="0"/>
    <xf numFmtId="0" fontId="82" fillId="173" borderId="0" applyNumberFormat="0" applyBorder="0" applyAlignment="0" applyProtection="0"/>
    <xf numFmtId="0" fontId="82" fillId="175" borderId="0" applyNumberFormat="0" applyBorder="0" applyAlignment="0" applyProtection="0"/>
    <xf numFmtId="0" fontId="82" fillId="176" borderId="0" applyNumberFormat="0" applyBorder="0" applyAlignment="0" applyProtection="0"/>
    <xf numFmtId="0" fontId="82" fillId="177" borderId="0" applyNumberFormat="0" applyBorder="0" applyAlignment="0" applyProtection="0"/>
    <xf numFmtId="0" fontId="82" fillId="178" borderId="0" applyNumberFormat="0" applyBorder="0" applyAlignment="0" applyProtection="0"/>
    <xf numFmtId="0" fontId="82" fillId="181" borderId="0" applyNumberFormat="0" applyBorder="0" applyAlignment="0" applyProtection="0"/>
    <xf numFmtId="0" fontId="82" fillId="182" borderId="0" applyNumberFormat="0" applyBorder="0" applyAlignment="0" applyProtection="0"/>
    <xf numFmtId="0" fontId="82" fillId="184" borderId="0" applyNumberFormat="0" applyBorder="0" applyAlignment="0" applyProtection="0"/>
    <xf numFmtId="0" fontId="82" fillId="185" borderId="0" applyNumberFormat="0" applyBorder="0" applyAlignment="0" applyProtection="0"/>
    <xf numFmtId="0" fontId="82" fillId="4" borderId="0"/>
    <xf numFmtId="0" fontId="82" fillId="4" borderId="0"/>
    <xf numFmtId="0" fontId="82" fillId="4" borderId="0"/>
    <xf numFmtId="0" fontId="82" fillId="4" borderId="0"/>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82" fillId="4" borderId="0"/>
    <xf numFmtId="9" fontId="82" fillId="0" borderId="0" applyFont="0" applyFill="0" applyBorder="0" applyAlignment="0" applyProtection="0"/>
    <xf numFmtId="0" fontId="82" fillId="0" borderId="0"/>
    <xf numFmtId="0" fontId="227" fillId="66" borderId="53" applyNumberFormat="0" applyProtection="0">
      <alignment vertical="center"/>
    </xf>
    <xf numFmtId="43" fontId="82" fillId="0" borderId="0" applyFont="0" applyFill="0" applyBorder="0" applyAlignment="0" applyProtection="0"/>
    <xf numFmtId="0" fontId="158" fillId="66" borderId="53" applyNumberFormat="0" applyProtection="0">
      <alignment horizontal="left" vertical="center" indent="1"/>
    </xf>
    <xf numFmtId="0" fontId="225" fillId="48" borderId="53" applyNumberFormat="0" applyProtection="0">
      <alignment vertical="center"/>
    </xf>
    <xf numFmtId="9"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0" fontId="82" fillId="4" borderId="0"/>
    <xf numFmtId="9" fontId="82" fillId="0" borderId="0" applyFont="0" applyFill="0" applyBorder="0" applyAlignment="0" applyProtection="0"/>
    <xf numFmtId="43" fontId="82" fillId="0" borderId="0" applyFont="0" applyFill="0" applyBorder="0" applyAlignment="0" applyProtection="0"/>
    <xf numFmtId="0" fontId="82" fillId="0" borderId="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9" fontId="82"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0" fontId="82" fillId="0" borderId="0"/>
    <xf numFmtId="9" fontId="82" fillId="0" borderId="0" applyFont="0" applyFill="0" applyBorder="0" applyAlignment="0" applyProtection="0"/>
    <xf numFmtId="0" fontId="82" fillId="0" borderId="0"/>
    <xf numFmtId="43" fontId="30" fillId="0" borderId="0" applyFont="0" applyFill="0" applyBorder="0" applyAlignment="0" applyProtection="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4" fillId="47" borderId="53" applyNumberFormat="0" applyProtection="0">
      <alignment horizontal="left" vertical="top" indent="1"/>
    </xf>
    <xf numFmtId="0" fontId="227" fillId="66" borderId="53" applyNumberFormat="0" applyProtection="0">
      <alignmen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66" fillId="0" borderId="98">
      <alignment horizontal="left"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158" fillId="115"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66" borderId="53" applyNumberFormat="0" applyProtection="0">
      <alignment horizontal="left" vertical="top"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24" fillId="48" borderId="53" applyNumberFormat="0" applyProtection="0">
      <alignment vertical="center"/>
    </xf>
    <xf numFmtId="0" fontId="82" fillId="0" borderId="0"/>
    <xf numFmtId="0" fontId="82" fillId="0" borderId="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9" fontId="82"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0" fontId="226" fillId="0" borderId="89" applyNumberFormat="0" applyFill="0" applyAlignment="0" applyProtection="0"/>
    <xf numFmtId="0" fontId="226" fillId="0" borderId="89" applyNumberFormat="0" applyFill="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0" fontId="82" fillId="0" borderId="0"/>
    <xf numFmtId="0" fontId="82" fillId="0" borderId="0"/>
    <xf numFmtId="0" fontId="82" fillId="0" borderId="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41" fontId="4" fillId="6" borderId="0" applyBorder="0"/>
    <xf numFmtId="0" fontId="271" fillId="46" borderId="72" applyNumberFormat="0" applyAlignment="0" applyProtection="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87" fillId="48" borderId="72" applyNumberFormat="0" applyAlignment="0" applyProtection="0"/>
    <xf numFmtId="0" fontId="291" fillId="0" borderId="76">
      <alignment horizontal="center"/>
      <protection hidden="1"/>
    </xf>
    <xf numFmtId="41" fontId="173" fillId="46" borderId="0" applyBorder="0">
      <protection locked="0"/>
    </xf>
    <xf numFmtId="5" fontId="4" fillId="0" borderId="0" applyFill="0" applyBorder="0" applyAlignment="0" applyProtection="0"/>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4" fontId="56" fillId="0" borderId="0" applyFont="0" applyFill="0" applyBorder="0" applyAlignment="0" applyProtection="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43" fontId="56" fillId="0" borderId="0" applyFont="0" applyFill="0" applyBorder="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43" fontId="56" fillId="0" borderId="0" applyFont="0" applyFill="0" applyBorder="0" applyAlignment="0" applyProtection="0"/>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43" fontId="56" fillId="0" borderId="0" applyFont="0" applyFill="0" applyBorder="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43" fontId="56" fillId="0" borderId="0" applyFont="0" applyFill="0" applyBorder="0" applyAlignment="0" applyProtection="0"/>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43" fontId="56" fillId="0" borderId="0" applyFont="0" applyFill="0" applyBorder="0" applyAlignment="0" applyProtection="0"/>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43" fontId="56" fillId="0" borderId="0" applyFont="0" applyFill="0" applyBorder="0" applyAlignment="0" applyProtection="0"/>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44" fontId="56" fillId="0" borderId="0" applyFont="0" applyFill="0" applyBorder="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62" fillId="0" borderId="94">
      <alignment horizontal="center" wrapText="1"/>
      <protection hidden="1"/>
    </xf>
    <xf numFmtId="41" fontId="173" fillId="46" borderId="0" applyBorder="0">
      <protection locked="0"/>
    </xf>
    <xf numFmtId="5" fontId="4" fillId="0" borderId="0" applyFill="0" applyBorder="0" applyAlignment="0" applyProtection="0"/>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0" fontId="154" fillId="6" borderId="77">
      <protection hidden="1"/>
    </xf>
    <xf numFmtId="0" fontId="158" fillId="115" borderId="53" applyNumberFormat="0" applyProtection="0">
      <alignment horizontal="right" vertical="center"/>
    </xf>
    <xf numFmtId="43" fontId="82" fillId="0" borderId="0" applyFont="0" applyFill="0" applyBorder="0" applyAlignment="0" applyProtection="0"/>
    <xf numFmtId="43" fontId="82" fillId="0" borderId="0" applyFont="0" applyFill="0" applyBorder="0" applyAlignment="0" applyProtection="0"/>
    <xf numFmtId="0" fontId="158" fillId="150" borderId="53" applyNumberFormat="0" applyProtection="0">
      <alignment horizontal="right" vertical="center"/>
    </xf>
    <xf numFmtId="43" fontId="30" fillId="0" borderId="0" applyFont="0" applyFill="0" applyBorder="0" applyAlignment="0" applyProtection="0"/>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44" fontId="56" fillId="0" borderId="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62" fillId="0" borderId="94">
      <alignment horizontal="center" wrapText="1"/>
      <protection hidden="1"/>
    </xf>
    <xf numFmtId="0" fontId="291" fillId="0" borderId="76">
      <alignment horizontal="center"/>
      <protection hidden="1"/>
    </xf>
    <xf numFmtId="41" fontId="173" fillId="46" borderId="0" applyBorder="0">
      <protection locked="0"/>
    </xf>
    <xf numFmtId="5" fontId="4" fillId="0" borderId="0" applyFill="0" applyBorder="0" applyAlignment="0" applyProtection="0"/>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30" fillId="0" borderId="0" applyFont="0" applyFill="0" applyBorder="0" applyAlignment="0" applyProtection="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41" fontId="4" fillId="6" borderId="0" applyBorder="0"/>
    <xf numFmtId="0" fontId="271" fillId="46" borderId="72" applyNumberFormat="0" applyAlignment="0" applyProtection="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87" fillId="48" borderId="72" applyNumberFormat="0" applyAlignment="0" applyProtection="0"/>
    <xf numFmtId="0" fontId="291" fillId="0" borderId="76">
      <alignment horizontal="center"/>
      <protection hidden="1"/>
    </xf>
    <xf numFmtId="41" fontId="173" fillId="46" borderId="0" applyBorder="0">
      <protection locked="0"/>
    </xf>
    <xf numFmtId="5" fontId="4" fillId="0" borderId="0" applyFill="0" applyBorder="0" applyAlignment="0" applyProtection="0"/>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4" fontId="56" fillId="0" borderId="0" applyFont="0" applyFill="0" applyBorder="0" applyAlignment="0" applyProtection="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43" fontId="56" fillId="0" borderId="0" applyFont="0" applyFill="0" applyBorder="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43" fontId="56" fillId="0" borderId="0" applyFont="0" applyFill="0" applyBorder="0" applyAlignment="0" applyProtection="0"/>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43" fontId="56" fillId="0" borderId="0" applyFont="0" applyFill="0" applyBorder="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43" fontId="56" fillId="0" borderId="0" applyFont="0" applyFill="0" applyBorder="0" applyAlignment="0" applyProtection="0"/>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43" fontId="56" fillId="0" borderId="0" applyFont="0" applyFill="0" applyBorder="0" applyAlignment="0" applyProtection="0"/>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43" fontId="56" fillId="0" borderId="0" applyFont="0" applyFill="0" applyBorder="0" applyAlignment="0" applyProtection="0"/>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44" fontId="56" fillId="0" borderId="0" applyFont="0" applyFill="0" applyBorder="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0" fontId="262" fillId="0" borderId="94">
      <alignment horizontal="center" wrapText="1"/>
      <protection hidden="1"/>
    </xf>
    <xf numFmtId="41" fontId="173" fillId="46" borderId="0" applyBorder="0">
      <protection locked="0"/>
    </xf>
    <xf numFmtId="5" fontId="4" fillId="0" borderId="0" applyFill="0" applyBorder="0" applyAlignment="0" applyProtection="0"/>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44" fontId="56" fillId="0" borderId="0" applyFont="0" applyFill="0" applyBorder="0" applyAlignment="0" applyProtection="0"/>
    <xf numFmtId="43" fontId="82"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3" fontId="82" fillId="0" borderId="0" applyFont="0" applyFill="0" applyBorder="0" applyAlignment="0" applyProtection="0"/>
    <xf numFmtId="43" fontId="82"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0" fontId="154" fillId="6" borderId="77">
      <protection hidden="1"/>
    </xf>
    <xf numFmtId="0" fontId="158" fillId="115" borderId="53" applyNumberFormat="0" applyProtection="0">
      <alignment horizontal="right" vertical="center"/>
    </xf>
    <xf numFmtId="43" fontId="82" fillId="0" borderId="0" applyFont="0" applyFill="0" applyBorder="0" applyAlignment="0" applyProtection="0"/>
    <xf numFmtId="43" fontId="82" fillId="0" borderId="0" applyFont="0" applyFill="0" applyBorder="0" applyAlignment="0" applyProtection="0"/>
    <xf numFmtId="0" fontId="158" fillId="150" borderId="53" applyNumberFormat="0" applyProtection="0">
      <alignment horizontal="right" vertical="center"/>
    </xf>
    <xf numFmtId="43" fontId="30" fillId="0" borderId="0" applyFont="0" applyFill="0" applyBorder="0" applyAlignment="0" applyProtection="0"/>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43" fontId="4" fillId="0" borderId="0" applyFont="0" applyFill="0" applyBorder="0" applyAlignment="0" applyProtection="0"/>
    <xf numFmtId="43" fontId="4"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43" fontId="56" fillId="0" borderId="0" applyFont="0" applyFill="0" applyBorder="0" applyAlignment="0" applyProtection="0"/>
    <xf numFmtId="43" fontId="82" fillId="0" borderId="0" applyFont="0" applyFill="0" applyBorder="0" applyAlignment="0" applyProtection="0"/>
    <xf numFmtId="44" fontId="30" fillId="0" borderId="0" applyFont="0" applyFill="0" applyBorder="0" applyAlignment="0" applyProtection="0"/>
    <xf numFmtId="43" fontId="56" fillId="0" borderId="0" applyFont="0" applyFill="0" applyBorder="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43" fontId="56" fillId="0" borderId="0" applyFont="0" applyFill="0" applyBorder="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43" fontId="5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1" fontId="173" fillId="46" borderId="0" applyBorder="0">
      <protection locked="0"/>
    </xf>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3"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44" fontId="56" fillId="0" borderId="0" applyFont="0" applyFill="0" applyBorder="0" applyAlignment="0" applyProtection="0"/>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41" fontId="4" fillId="6" borderId="0" applyBorder="0"/>
    <xf numFmtId="43" fontId="56" fillId="0" borderId="0" applyFont="0" applyFill="0" applyBorder="0" applyAlignment="0" applyProtection="0"/>
    <xf numFmtId="43" fontId="4" fillId="0" borderId="0" applyFont="0" applyFill="0" applyBorder="0" applyAlignment="0" applyProtection="0"/>
    <xf numFmtId="43" fontId="135" fillId="0" borderId="0" applyFont="0" applyFill="0" applyBorder="0" applyAlignment="0" applyProtection="0"/>
    <xf numFmtId="43" fontId="135" fillId="0" borderId="0" applyFont="0" applyFill="0" applyBorder="0" applyAlignment="0" applyProtection="0"/>
    <xf numFmtId="8" fontId="137" fillId="0" borderId="0" applyFont="0" applyFill="0" applyBorder="0" applyAlignment="0">
      <protection locked="0"/>
    </xf>
    <xf numFmtId="41" fontId="173" fillId="46" borderId="0" applyBorder="0">
      <protection locked="0"/>
    </xf>
    <xf numFmtId="5" fontId="4" fillId="0" borderId="0" applyFill="0" applyBorder="0"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44" fontId="56" fillId="0" borderId="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82" fillId="4" borderId="0"/>
    <xf numFmtId="0" fontId="82" fillId="4" borderId="0"/>
    <xf numFmtId="0" fontId="82" fillId="0" borderId="0"/>
    <xf numFmtId="0" fontId="82" fillId="0" borderId="0"/>
    <xf numFmtId="0" fontId="82" fillId="0"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82" fillId="4" borderId="0"/>
    <xf numFmtId="0" fontId="158" fillId="115" borderId="53" applyNumberFormat="0" applyProtection="0">
      <alignment horizontal="left" vertical="center" indent="1"/>
    </xf>
    <xf numFmtId="0" fontId="56" fillId="0" borderId="0"/>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center" indent="1"/>
    </xf>
    <xf numFmtId="0" fontId="97" fillId="166" borderId="21" applyNumberFormat="0" applyAlignment="0" applyProtection="0"/>
    <xf numFmtId="0" fontId="158" fillId="66" borderId="53" applyNumberFormat="0" applyProtection="0">
      <alignment horizontal="left" vertical="center" indent="1"/>
    </xf>
    <xf numFmtId="0" fontId="57" fillId="43" borderId="0" applyNumberFormat="0" applyBorder="0" applyAlignment="0" applyProtection="0"/>
    <xf numFmtId="0" fontId="227" fillId="66" borderId="53" applyNumberFormat="0" applyProtection="0">
      <alignment vertical="center"/>
    </xf>
    <xf numFmtId="0" fontId="225" fillId="48" borderId="53" applyNumberFormat="0" applyProtection="0">
      <alignment vertical="center"/>
    </xf>
    <xf numFmtId="0" fontId="57" fillId="42" borderId="0" applyNumberFormat="0" applyBorder="0" applyAlignment="0" applyProtection="0"/>
    <xf numFmtId="0" fontId="57" fillId="174" borderId="0" applyNumberFormat="0" applyBorder="0" applyAlignment="0" applyProtection="0"/>
    <xf numFmtId="0" fontId="4" fillId="47" borderId="53" applyNumberFormat="0" applyProtection="0">
      <alignment horizontal="left" vertical="center" indent="1"/>
    </xf>
    <xf numFmtId="0" fontId="4" fillId="47" borderId="53" applyNumberFormat="0" applyProtection="0">
      <alignment horizontal="left" vertical="center" indent="1"/>
    </xf>
    <xf numFmtId="0" fontId="57" fillId="160" borderId="0" applyNumberFormat="0" applyBorder="0" applyAlignment="0" applyProtection="0"/>
    <xf numFmtId="0" fontId="253" fillId="66" borderId="60" applyNumberFormat="0" applyFont="0" applyAlignment="0" applyProtection="0"/>
    <xf numFmtId="0" fontId="57" fillId="180" borderId="0" applyNumberFormat="0" applyBorder="0" applyAlignment="0" applyProtection="0"/>
    <xf numFmtId="0" fontId="57" fillId="44" borderId="0" applyNumberFormat="0" applyBorder="0" applyAlignment="0" applyProtection="0"/>
    <xf numFmtId="0" fontId="4" fillId="115" borderId="53" applyNumberFormat="0" applyProtection="0">
      <alignment horizontal="left" vertical="top" indent="1"/>
    </xf>
    <xf numFmtId="0" fontId="287" fillId="48" borderId="72" applyNumberFormat="0" applyAlignment="0" applyProtection="0"/>
    <xf numFmtId="0" fontId="6" fillId="148" borderId="48"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center" indent="1"/>
    </xf>
    <xf numFmtId="0" fontId="337" fillId="66" borderId="60" applyNumberFormat="0" applyFont="0" applyAlignment="0" applyProtection="0"/>
    <xf numFmtId="0" fontId="4" fillId="0" borderId="1" applyNumberFormat="0" applyFont="0"/>
    <xf numFmtId="0" fontId="350" fillId="78" borderId="72" applyNumberFormat="0" applyAlignment="0" applyProtection="0"/>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0" fontId="158" fillId="155" borderId="53" applyNumberFormat="0" applyProtection="0">
      <alignment horizontal="right" vertical="center"/>
    </xf>
    <xf numFmtId="0" fontId="158" fillId="115" borderId="53" applyNumberFormat="0" applyProtection="0">
      <alignment horizontal="left" vertical="top" indent="1"/>
    </xf>
    <xf numFmtId="0" fontId="314" fillId="46" borderId="79" applyNumberFormat="0" applyAlignment="0" applyProtection="0"/>
    <xf numFmtId="0" fontId="227" fillId="66"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43" fontId="56" fillId="0" borderId="0" applyFont="0" applyFill="0" applyBorder="0" applyAlignment="0" applyProtection="0"/>
    <xf numFmtId="0" fontId="124" fillId="48" borderId="53" applyNumberFormat="0" applyProtection="0">
      <alignment horizontal="left" vertical="top" indent="1"/>
    </xf>
    <xf numFmtId="0" fontId="158" fillId="115" borderId="53" applyNumberFormat="0" applyProtection="0">
      <alignment horizontal="left" vertical="top" indent="1"/>
    </xf>
    <xf numFmtId="0" fontId="253" fillId="66" borderId="60" applyNumberFormat="0" applyFon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58" fillId="103" borderId="53" applyNumberFormat="0" applyProtection="0">
      <alignment horizontal="right" vertical="center"/>
    </xf>
    <xf numFmtId="0" fontId="158" fillId="154"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49" borderId="53" applyNumberFormat="0" applyProtection="0">
      <alignment horizontal="right" vertical="center"/>
    </xf>
    <xf numFmtId="0" fontId="4" fillId="0" borderId="15" applyNumberFormat="0" applyFont="0"/>
    <xf numFmtId="0" fontId="158" fillId="115" borderId="53" applyNumberFormat="0" applyProtection="0">
      <alignment horizontal="left" vertical="top" indent="1"/>
    </xf>
    <xf numFmtId="176" fontId="152" fillId="0" borderId="44">
      <protection locked="0"/>
    </xf>
    <xf numFmtId="0" fontId="271" fillId="4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6" fillId="153" borderId="48" applyNumberFormat="0" applyProtection="0">
      <alignment horizontal="left" vertical="center" indent="1"/>
    </xf>
    <xf numFmtId="0" fontId="45" fillId="0" borderId="91" applyNumberFormat="0">
      <alignment horizontal="left"/>
    </xf>
    <xf numFmtId="0" fontId="253" fillId="66" borderId="60" applyNumberFormat="0" applyFont="0" applyAlignment="0" applyProtection="0"/>
    <xf numFmtId="0" fontId="4" fillId="47" borderId="53" applyNumberFormat="0" applyProtection="0">
      <alignment horizontal="left" vertical="center" indent="1"/>
    </xf>
    <xf numFmtId="0" fontId="262" fillId="0" borderId="94">
      <alignment horizontal="right" wrapText="1"/>
      <protection locked="0"/>
    </xf>
    <xf numFmtId="0" fontId="191" fillId="115" borderId="53" applyNumberFormat="0" applyProtection="0">
      <alignment horizontal="left" vertical="top" indent="1"/>
    </xf>
    <xf numFmtId="0" fontId="4" fillId="64" borderId="53" applyNumberFormat="0" applyProtection="0">
      <alignment horizontal="left" vertical="center" indent="1"/>
    </xf>
    <xf numFmtId="0" fontId="154" fillId="0" borderId="112">
      <protection hidden="1"/>
    </xf>
    <xf numFmtId="0" fontId="350" fillId="78" borderId="72" applyNumberFormat="0" applyAlignment="0" applyProtection="0"/>
    <xf numFmtId="0" fontId="154" fillId="6" borderId="77">
      <protection hidden="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75" borderId="5" applyFont="0">
      <alignment horizontal="center"/>
    </xf>
    <xf numFmtId="0" fontId="4" fillId="64" borderId="53" applyNumberFormat="0" applyProtection="0">
      <alignment horizontal="left" vertical="top" indent="1"/>
    </xf>
    <xf numFmtId="0" fontId="4" fillId="116" borderId="54" applyNumberFormat="0" applyProtection="0">
      <alignment horizontal="left" vertical="center" indent="1"/>
    </xf>
    <xf numFmtId="0" fontId="196" fillId="0" borderId="97"/>
    <xf numFmtId="0" fontId="158" fillId="154" borderId="53" applyNumberFormat="0" applyProtection="0">
      <alignment horizontal="right" vertical="center"/>
    </xf>
    <xf numFmtId="176" fontId="4" fillId="75" borderId="5" applyFont="0">
      <alignment horizontal="center"/>
    </xf>
    <xf numFmtId="0" fontId="342" fillId="6" borderId="72" applyNumberFormat="0" applyAlignment="0" applyProtection="0"/>
    <xf numFmtId="0" fontId="196" fillId="0" borderId="97"/>
    <xf numFmtId="0" fontId="172" fillId="78" borderId="48" applyNumberFormat="0" applyAlignment="0" applyProtection="0"/>
    <xf numFmtId="0" fontId="154" fillId="0" borderId="112">
      <protection hidden="1"/>
    </xf>
    <xf numFmtId="0" fontId="154" fillId="6" borderId="77">
      <protection hidden="1"/>
    </xf>
    <xf numFmtId="0" fontId="158" fillId="66" borderId="53" applyNumberFormat="0" applyProtection="0">
      <alignment vertical="center"/>
    </xf>
    <xf numFmtId="176" fontId="180" fillId="0" borderId="50" applyFont="0" applyBorder="0"/>
    <xf numFmtId="0" fontId="151" fillId="0" borderId="1">
      <alignment horizontal="centerContinuous" vertical="center"/>
    </xf>
    <xf numFmtId="5" fontId="266" fillId="0" borderId="97" applyAlignment="0" applyProtection="0"/>
    <xf numFmtId="0" fontId="253" fillId="66" borderId="60" applyNumberFormat="0" applyFont="0" applyAlignment="0" applyProtection="0"/>
    <xf numFmtId="0" fontId="158" fillId="154" borderId="53" applyNumberFormat="0" applyProtection="0">
      <alignment horizontal="right" vertical="center"/>
    </xf>
    <xf numFmtId="0" fontId="192" fillId="190" borderId="54" applyNumberFormat="0" applyProtection="0">
      <alignment horizontal="left" vertical="center" indent="1"/>
    </xf>
    <xf numFmtId="176" fontId="374" fillId="0" borderId="5"/>
    <xf numFmtId="0" fontId="4" fillId="66" borderId="60" applyNumberFormat="0" applyFont="0" applyAlignment="0" applyProtection="0"/>
    <xf numFmtId="0" fontId="97" fillId="166" borderId="21" applyNumberFormat="0" applyAlignment="0" applyProtection="0"/>
    <xf numFmtId="5" fontId="266" fillId="0" borderId="97" applyAlignment="0" applyProtection="0"/>
    <xf numFmtId="0" fontId="158" fillId="66" borderId="53" applyNumberFormat="0" applyProtection="0">
      <alignment horizontal="left" vertical="top" indent="1"/>
    </xf>
    <xf numFmtId="0" fontId="6" fillId="48" borderId="48" applyNumberFormat="0" applyProtection="0">
      <alignment vertical="center"/>
    </xf>
    <xf numFmtId="0" fontId="189" fillId="48" borderId="48" applyNumberFormat="0" applyProtection="0">
      <alignment vertical="center"/>
    </xf>
    <xf numFmtId="0" fontId="6" fillId="48" borderId="48" applyNumberFormat="0" applyProtection="0">
      <alignment horizontal="left" vertical="center" indent="1"/>
    </xf>
    <xf numFmtId="0" fontId="190" fillId="48" borderId="53" applyNumberFormat="0" applyProtection="0">
      <alignment horizontal="left" vertical="top" indent="1"/>
    </xf>
    <xf numFmtId="0" fontId="6" fillId="153" borderId="48" applyNumberFormat="0" applyProtection="0">
      <alignment horizontal="left" vertical="center" indent="1"/>
    </xf>
    <xf numFmtId="0" fontId="6" fillId="148" borderId="48" applyNumberFormat="0" applyProtection="0">
      <alignment horizontal="right" vertical="center"/>
    </xf>
    <xf numFmtId="0" fontId="6" fillId="189" borderId="48" applyNumberFormat="0" applyProtection="0">
      <alignment horizontal="right" vertical="center"/>
    </xf>
    <xf numFmtId="0" fontId="6" fillId="73" borderId="54" applyNumberFormat="0" applyProtection="0">
      <alignment horizontal="right" vertical="center"/>
    </xf>
    <xf numFmtId="0" fontId="6" fillId="151" borderId="48" applyNumberFormat="0" applyProtection="0">
      <alignment horizontal="right" vertical="center"/>
    </xf>
    <xf numFmtId="0" fontId="6" fillId="154" borderId="48" applyNumberFormat="0" applyProtection="0">
      <alignment horizontal="right" vertical="center"/>
    </xf>
    <xf numFmtId="0" fontId="6" fillId="155" borderId="48" applyNumberFormat="0" applyProtection="0">
      <alignment horizontal="right" vertical="center"/>
    </xf>
    <xf numFmtId="0" fontId="6" fillId="103" borderId="48" applyNumberFormat="0" applyProtection="0">
      <alignment horizontal="right" vertical="center"/>
    </xf>
    <xf numFmtId="0" fontId="6" fillId="104" borderId="48" applyNumberFormat="0" applyProtection="0">
      <alignment horizontal="right" vertical="center"/>
    </xf>
    <xf numFmtId="0" fontId="6" fillId="150"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115" borderId="48" applyNumberFormat="0" applyProtection="0">
      <alignment horizontal="right" vertical="center"/>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6" borderId="48" applyNumberFormat="0" applyProtection="0">
      <alignment horizontal="left" vertical="center" indent="1"/>
    </xf>
    <xf numFmtId="0" fontId="6" fillId="116" borderId="53" applyNumberFormat="0" applyProtection="0">
      <alignment horizontal="left" vertical="top" indent="1"/>
    </xf>
    <xf numFmtId="0" fontId="6" fillId="76" borderId="48" applyNumberFormat="0" applyProtection="0">
      <alignment horizontal="left" vertical="center" indent="1"/>
    </xf>
    <xf numFmtId="0" fontId="6" fillId="115" borderId="53" applyNumberFormat="0" applyProtection="0">
      <alignment horizontal="left" vertical="top" indent="1"/>
    </xf>
    <xf numFmtId="0" fontId="6" fillId="64" borderId="48" applyNumberFormat="0" applyProtection="0">
      <alignment horizontal="left" vertical="center" indent="1"/>
    </xf>
    <xf numFmtId="0" fontId="6" fillId="64" borderId="53" applyNumberFormat="0" applyProtection="0">
      <alignment horizontal="left" vertical="top" indent="1"/>
    </xf>
    <xf numFmtId="0" fontId="6" fillId="47" borderId="48" applyNumberFormat="0" applyProtection="0">
      <alignment horizontal="left" vertical="center" indent="1"/>
    </xf>
    <xf numFmtId="0" fontId="6" fillId="47" borderId="53" applyNumberFormat="0" applyProtection="0">
      <alignment horizontal="left" vertical="top" indent="1"/>
    </xf>
    <xf numFmtId="0" fontId="51" fillId="116" borderId="56" applyBorder="0"/>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6" fillId="0" borderId="48" applyNumberFormat="0" applyProtection="0">
      <alignment horizontal="right" vertical="center"/>
    </xf>
    <xf numFmtId="0" fontId="189" fillId="46" borderId="48" applyNumberFormat="0" applyProtection="0">
      <alignment horizontal="right" vertical="center"/>
    </xf>
    <xf numFmtId="0" fontId="6" fillId="153" borderId="48" applyNumberFormat="0" applyProtection="0">
      <alignment horizontal="left" vertical="center"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0" fontId="193" fillId="46" borderId="48" applyNumberFormat="0" applyProtection="0">
      <alignment horizontal="right" vertical="center"/>
    </xf>
    <xf numFmtId="0" fontId="291" fillId="0" borderId="95">
      <alignment horizontal="right"/>
      <protection hidden="1"/>
    </xf>
    <xf numFmtId="176" fontId="198" fillId="46" borderId="58">
      <protection locked="0"/>
    </xf>
    <xf numFmtId="0" fontId="158" fillId="151" borderId="53" applyNumberFormat="0" applyProtection="0">
      <alignment horizontal="right" vertical="center"/>
    </xf>
    <xf numFmtId="0" fontId="6" fillId="73" borderId="54" applyNumberFormat="0" applyProtection="0">
      <alignment horizontal="right" vertical="center"/>
    </xf>
    <xf numFmtId="176" fontId="180" fillId="0" borderId="50" applyFont="0" applyBorder="0"/>
    <xf numFmtId="0" fontId="6" fillId="47" borderId="54" applyNumberFormat="0" applyProtection="0">
      <alignment horizontal="left" vertical="center" indent="1"/>
    </xf>
    <xf numFmtId="0" fontId="6" fillId="47" borderId="54" applyNumberFormat="0" applyProtection="0">
      <alignment horizontal="left" vertical="center" indent="1"/>
    </xf>
    <xf numFmtId="0" fontId="262" fillId="0" borderId="94">
      <alignment horizontal="center" wrapText="1"/>
      <protection hidden="1"/>
    </xf>
    <xf numFmtId="176" fontId="205" fillId="0" borderId="13" applyFill="0" applyBorder="0" applyProtection="0">
      <alignment horizontal="left" vertical="top"/>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57" fillId="160" borderId="0" applyNumberFormat="0" applyBorder="0" applyAlignment="0" applyProtection="0"/>
    <xf numFmtId="0" fontId="253" fillId="66" borderId="60" applyNumberFormat="0" applyFont="0" applyAlignment="0" applyProtection="0"/>
    <xf numFmtId="0" fontId="57" fillId="174" borderId="0" applyNumberFormat="0" applyBorder="0" applyAlignment="0" applyProtection="0"/>
    <xf numFmtId="0" fontId="353" fillId="6" borderId="79" applyNumberFormat="0" applyAlignment="0" applyProtection="0"/>
    <xf numFmtId="0" fontId="4" fillId="64" borderId="53" applyNumberFormat="0" applyProtection="0">
      <alignment horizontal="left" vertical="center" indent="1"/>
    </xf>
    <xf numFmtId="1" fontId="211" fillId="0" borderId="99" applyFont="0" applyFill="0" applyBorder="0" applyProtection="0"/>
    <xf numFmtId="0" fontId="253" fillId="66" borderId="60" applyNumberFormat="0" applyFont="0" applyAlignment="0" applyProtection="0"/>
    <xf numFmtId="0" fontId="6" fillId="153" borderId="48" applyNumberFormat="0" applyProtection="0">
      <alignment horizontal="left" vertical="center" indent="1"/>
    </xf>
    <xf numFmtId="0" fontId="227" fillId="66" borderId="53" applyNumberFormat="0" applyProtection="0">
      <alignment vertical="center"/>
    </xf>
    <xf numFmtId="0" fontId="342" fillId="6" borderId="72" applyNumberFormat="0" applyAlignment="0" applyProtection="0"/>
    <xf numFmtId="0" fontId="4" fillId="116" borderId="53" applyNumberFormat="0" applyProtection="0">
      <alignment horizontal="left" vertical="center" indent="1"/>
    </xf>
    <xf numFmtId="0" fontId="190" fillId="48" borderId="53" applyNumberFormat="0" applyProtection="0">
      <alignment horizontal="left" vertical="top" indent="1"/>
    </xf>
    <xf numFmtId="5" fontId="266" fillId="0" borderId="97" applyAlignment="0" applyProtection="0"/>
    <xf numFmtId="0" fontId="383" fillId="207" borderId="54"/>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5" fontId="266" fillId="0" borderId="97" applyAlignment="0" applyProtection="0"/>
    <xf numFmtId="0" fontId="353" fillId="6" borderId="79" applyNumberFormat="0" applyAlignment="0" applyProtection="0"/>
    <xf numFmtId="0" fontId="262" fillId="0" borderId="112">
      <protection hidden="1"/>
    </xf>
    <xf numFmtId="0" fontId="4" fillId="116" borderId="53" applyNumberFormat="0" applyProtection="0">
      <alignment horizontal="left" vertical="center" indent="1"/>
    </xf>
    <xf numFmtId="0" fontId="6" fillId="148" borderId="48"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4" fillId="116" borderId="53" applyNumberFormat="0" applyProtection="0">
      <alignment horizontal="left" vertical="top" indent="1"/>
    </xf>
    <xf numFmtId="0" fontId="231" fillId="46" borderId="49">
      <protection locked="0"/>
    </xf>
    <xf numFmtId="0" fontId="158" fillId="154"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262" fillId="0" borderId="112">
      <protection hidden="1"/>
    </xf>
    <xf numFmtId="0" fontId="4" fillId="116" borderId="53" applyNumberFormat="0" applyProtection="0">
      <alignment horizontal="left" vertical="top" indent="1"/>
    </xf>
    <xf numFmtId="0" fontId="291" fillId="0" borderId="76">
      <alignment horizontal="center"/>
      <protection hidden="1"/>
    </xf>
    <xf numFmtId="0" fontId="4" fillId="115" borderId="53" applyNumberFormat="0" applyProtection="0">
      <alignment horizontal="left" vertical="center" indent="1"/>
    </xf>
    <xf numFmtId="0" fontId="6" fillId="47" borderId="54" applyNumberFormat="0" applyProtection="0">
      <alignment horizontal="left" vertical="center" indent="1"/>
    </xf>
    <xf numFmtId="5" fontId="266" fillId="0" borderId="97" applyAlignment="0" applyProtection="0"/>
    <xf numFmtId="0" fontId="4" fillId="116" borderId="53" applyNumberFormat="0" applyProtection="0">
      <alignment horizontal="left" vertical="center" indent="1"/>
    </xf>
    <xf numFmtId="0" fontId="45" fillId="0" borderId="13" applyNumberFormat="0">
      <alignment horizontal="left"/>
    </xf>
    <xf numFmtId="176" fontId="380" fillId="0" borderId="1" applyAlignment="0"/>
    <xf numFmtId="0" fontId="353" fillId="6" borderId="79" applyNumberFormat="0" applyAlignment="0" applyProtection="0"/>
    <xf numFmtId="0" fontId="6" fillId="115" borderId="48" applyNumberFormat="0" applyProtection="0">
      <alignment horizontal="right" vertical="center"/>
    </xf>
    <xf numFmtId="0" fontId="6" fillId="47" borderId="53" applyNumberFormat="0" applyProtection="0">
      <alignment horizontal="left" vertical="top" indent="1"/>
    </xf>
    <xf numFmtId="0" fontId="271" fillId="46" borderId="72" applyNumberFormat="0" applyAlignment="0" applyProtection="0"/>
    <xf numFmtId="0" fontId="262" fillId="0" borderId="94">
      <alignment horizontal="center" wrapText="1"/>
      <protection hidden="1"/>
    </xf>
    <xf numFmtId="0" fontId="191" fillId="6" borderId="53" applyNumberFormat="0" applyProtection="0">
      <alignment horizontal="left" vertical="center" indent="1"/>
    </xf>
    <xf numFmtId="0" fontId="383" fillId="150" borderId="54"/>
    <xf numFmtId="0" fontId="135" fillId="66" borderId="60" applyNumberFormat="0" applyFont="0" applyAlignment="0" applyProtection="0"/>
    <xf numFmtId="0" fontId="158" fillId="151"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66" borderId="53" applyNumberFormat="0" applyProtection="0">
      <alignment horizontal="left" vertical="center" indent="1"/>
    </xf>
    <xf numFmtId="0" fontId="158" fillId="155"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6" fillId="47" borderId="48"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6" fillId="116" borderId="53" applyNumberFormat="0" applyProtection="0">
      <alignment horizontal="left" vertical="top" indent="1"/>
    </xf>
    <xf numFmtId="0" fontId="4" fillId="47" borderId="53" applyNumberFormat="0" applyProtection="0">
      <alignment horizontal="left" vertical="center" indent="1"/>
    </xf>
    <xf numFmtId="0" fontId="291" fillId="0" borderId="112">
      <alignment horizontal="left" wrapText="1"/>
      <protection hidden="1"/>
    </xf>
    <xf numFmtId="0" fontId="225" fillId="48" borderId="53" applyNumberFormat="0" applyProtection="0">
      <alignment vertical="center"/>
    </xf>
    <xf numFmtId="0" fontId="4" fillId="116" borderId="53" applyNumberFormat="0" applyProtection="0">
      <alignment horizontal="left" vertical="center" indent="1"/>
    </xf>
    <xf numFmtId="0" fontId="6" fillId="73" borderId="54" applyNumberFormat="0" applyProtection="0">
      <alignment horizontal="right" vertical="center"/>
    </xf>
    <xf numFmtId="0" fontId="229" fillId="47" borderId="53" applyNumberFormat="0" applyProtection="0">
      <alignment horizontal="right" vertical="center"/>
    </xf>
    <xf numFmtId="0" fontId="291" fillId="0" borderId="112">
      <alignment horizontal="left" wrapText="1"/>
      <protection locked="0"/>
    </xf>
    <xf numFmtId="0" fontId="4" fillId="66" borderId="60" applyNumberFormat="0" applyFont="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287" fillId="48" borderId="72" applyNumberFormat="0" applyAlignment="0" applyProtection="0"/>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6" fillId="47" borderId="53" applyNumberFormat="0" applyProtection="0">
      <alignment horizontal="left" vertical="top" indent="1"/>
    </xf>
    <xf numFmtId="0" fontId="189" fillId="46" borderId="48" applyNumberFormat="0" applyProtection="0">
      <alignment horizontal="right" vertical="center"/>
    </xf>
    <xf numFmtId="198" fontId="258" fillId="0" borderId="93"/>
    <xf numFmtId="0" fontId="4" fillId="0" borderId="97" applyNumberFormat="0" applyFont="0" applyFill="0" applyAlignment="0"/>
    <xf numFmtId="0" fontId="6" fillId="76" borderId="48" applyNumberFormat="0" applyProtection="0">
      <alignment horizontal="left" vertical="center" indent="1"/>
    </xf>
    <xf numFmtId="0" fontId="291" fillId="0" borderId="95">
      <alignment horizontal="right"/>
      <protection hidden="1"/>
    </xf>
    <xf numFmtId="0" fontId="158" fillId="66" borderId="53" applyNumberFormat="0" applyProtection="0">
      <alignment horizontal="left" vertical="top" indent="1"/>
    </xf>
    <xf numFmtId="0" fontId="227" fillId="66" borderId="53" applyNumberFormat="0" applyProtection="0">
      <alignment vertical="center"/>
    </xf>
    <xf numFmtId="0" fontId="6" fillId="104" borderId="48"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horizontal="left" vertical="top" indent="1"/>
    </xf>
    <xf numFmtId="0" fontId="253" fillId="66" borderId="60" applyNumberFormat="0" applyFont="0" applyAlignment="0" applyProtection="0"/>
    <xf numFmtId="0" fontId="57" fillId="44" borderId="0" applyNumberFormat="0" applyBorder="0" applyAlignment="0" applyProtection="0"/>
    <xf numFmtId="0" fontId="154" fillId="0" borderId="112">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374" fillId="0" borderId="5"/>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6"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158" fillId="150" borderId="53" applyNumberFormat="0" applyProtection="0">
      <alignment horizontal="right" vertical="center"/>
    </xf>
    <xf numFmtId="0" fontId="353" fillId="6" borderId="79" applyNumberFormat="0" applyAlignment="0" applyProtection="0"/>
    <xf numFmtId="0" fontId="180" fillId="0" borderId="50" applyFont="0" applyBorder="0"/>
    <xf numFmtId="0" fontId="337" fillId="66" borderId="60" applyNumberFormat="0" applyFont="0" applyAlignment="0" applyProtection="0"/>
    <xf numFmtId="0" fontId="158" fillId="47"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191" fillId="115" borderId="53" applyNumberFormat="0" applyProtection="0">
      <alignment horizontal="left" vertical="top" indent="1"/>
    </xf>
    <xf numFmtId="0" fontId="342" fillId="6" borderId="72" applyNumberFormat="0" applyAlignment="0" applyProtection="0"/>
    <xf numFmtId="0" fontId="158" fillId="149" borderId="53" applyNumberFormat="0" applyProtection="0">
      <alignment horizontal="right" vertical="center"/>
    </xf>
    <xf numFmtId="0" fontId="158" fillId="150" borderId="53" applyNumberFormat="0" applyProtection="0">
      <alignment horizontal="right" vertical="center"/>
    </xf>
    <xf numFmtId="0" fontId="353" fillId="6" borderId="79" applyNumberFormat="0" applyAlignment="0" applyProtection="0"/>
    <xf numFmtId="0" fontId="158" fillId="66" borderId="53" applyNumberFormat="0" applyProtection="0">
      <alignment horizontal="left" vertical="center" indent="1"/>
    </xf>
    <xf numFmtId="0" fontId="4" fillId="75" borderId="5" applyFont="0">
      <alignment horizont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6" fillId="48" borderId="48" applyNumberFormat="0" applyProtection="0">
      <alignment horizontal="left" vertical="center" indent="1"/>
    </xf>
    <xf numFmtId="0" fontId="350" fillId="78" borderId="72" applyNumberFormat="0" applyAlignment="0" applyProtection="0"/>
    <xf numFmtId="0" fontId="158" fillId="155" borderId="53" applyNumberFormat="0" applyProtection="0">
      <alignment horizontal="right" vertical="center"/>
    </xf>
    <xf numFmtId="0" fontId="383" fillId="207" borderId="54"/>
    <xf numFmtId="0" fontId="4" fillId="64" borderId="53" applyNumberFormat="0" applyProtection="0">
      <alignment horizontal="left" vertical="top" indent="1"/>
    </xf>
    <xf numFmtId="0" fontId="57" fillId="174" borderId="0" applyNumberFormat="0" applyBorder="0" applyAlignment="0" applyProtection="0"/>
    <xf numFmtId="0" fontId="350" fillId="78" borderId="72" applyNumberFormat="0" applyAlignment="0" applyProtection="0"/>
    <xf numFmtId="0" fontId="124" fillId="48" borderId="53" applyNumberFormat="0" applyProtection="0">
      <alignment vertical="center"/>
    </xf>
    <xf numFmtId="0" fontId="158" fillId="148" borderId="53" applyNumberFormat="0" applyProtection="0">
      <alignment horizontal="right" vertical="center"/>
    </xf>
    <xf numFmtId="0" fontId="66" fillId="0" borderId="98">
      <alignment horizontal="left" vertical="center"/>
    </xf>
    <xf numFmtId="0" fontId="4" fillId="116" borderId="53" applyNumberFormat="0" applyProtection="0">
      <alignment horizontal="left" vertical="center" indent="1"/>
    </xf>
    <xf numFmtId="0" fontId="350" fillId="78" borderId="72" applyNumberFormat="0" applyAlignment="0" applyProtection="0"/>
    <xf numFmtId="0" fontId="56" fillId="0" borderId="0"/>
    <xf numFmtId="0" fontId="4" fillId="0" borderId="97" applyNumberFormat="0" applyFont="0" applyFill="0" applyAlignment="0"/>
    <xf numFmtId="0" fontId="6" fillId="64" borderId="48" applyNumberFormat="0" applyProtection="0">
      <alignment horizontal="left" vertical="center" indent="1"/>
    </xf>
    <xf numFmtId="0" fontId="4" fillId="116" borderId="53" applyNumberFormat="0" applyProtection="0">
      <alignment horizontal="left" vertical="top" indent="1"/>
    </xf>
    <xf numFmtId="0" fontId="6" fillId="48" borderId="48" applyNumberFormat="0" applyProtection="0">
      <alignment vertical="center"/>
    </xf>
    <xf numFmtId="0" fontId="4" fillId="47"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50" fillId="78" borderId="72" applyNumberFormat="0" applyAlignment="0" applyProtection="0"/>
    <xf numFmtId="0" fontId="180" fillId="0" borderId="50" applyFont="0" applyBorder="0"/>
    <xf numFmtId="0" fontId="350" fillId="78" borderId="72" applyNumberFormat="0" applyAlignment="0" applyProtection="0"/>
    <xf numFmtId="0" fontId="161" fillId="67" borderId="62">
      <alignment horizontal="left"/>
    </xf>
    <xf numFmtId="0" fontId="225" fillId="48" borderId="53" applyNumberFormat="0" applyProtection="0">
      <alignment vertical="center"/>
    </xf>
    <xf numFmtId="0" fontId="4" fillId="64" borderId="53" applyNumberFormat="0" applyProtection="0">
      <alignment horizontal="left" vertical="center" indent="1"/>
    </xf>
    <xf numFmtId="0" fontId="4" fillId="115" borderId="53" applyNumberFormat="0" applyProtection="0">
      <alignment horizontal="left" vertical="center" indent="1"/>
    </xf>
    <xf numFmtId="0" fontId="353" fillId="6" borderId="79" applyNumberForma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4" fillId="114" borderId="5" applyNumberFormat="0" applyFont="0" applyBorder="0" applyProtection="0"/>
    <xf numFmtId="0" fontId="135" fillId="66" borderId="60" applyNumberFormat="0" applyFont="0" applyAlignment="0" applyProtection="0"/>
    <xf numFmtId="0" fontId="4" fillId="75" borderId="5" applyFont="0">
      <alignment horizontal="center"/>
    </xf>
    <xf numFmtId="0" fontId="158" fillId="103" borderId="53" applyNumberFormat="0" applyProtection="0">
      <alignment horizontal="right" vertical="center"/>
    </xf>
    <xf numFmtId="0" fontId="291" fillId="0" borderId="112">
      <alignment horizontal="left" wrapText="1"/>
      <protection locked="0"/>
    </xf>
    <xf numFmtId="38" fontId="51" fillId="48" borderId="1">
      <alignment horizontal="center"/>
      <protection locked="0"/>
    </xf>
    <xf numFmtId="0" fontId="158" fillId="154" borderId="53" applyNumberFormat="0" applyProtection="0">
      <alignment horizontal="right" vertical="center"/>
    </xf>
    <xf numFmtId="0" fontId="158" fillId="148" borderId="53" applyNumberFormat="0" applyProtection="0">
      <alignment horizontal="right" vertical="center"/>
    </xf>
    <xf numFmtId="0" fontId="180" fillId="0" borderId="50" applyFont="0" applyBorder="0"/>
    <xf numFmtId="0" fontId="158" fillId="66" borderId="53" applyNumberFormat="0" applyProtection="0">
      <alignment horizontal="left" vertical="center" indent="1"/>
    </xf>
    <xf numFmtId="0" fontId="191" fillId="66"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287" fillId="78" borderId="72" applyNumberFormat="0" applyAlignment="0" applyProtection="0"/>
    <xf numFmtId="176" fontId="196" fillId="0" borderId="97"/>
    <xf numFmtId="0" fontId="4" fillId="64" borderId="53" applyNumberFormat="0" applyProtection="0">
      <alignment horizontal="left" vertical="top" indent="1"/>
    </xf>
    <xf numFmtId="0" fontId="205" fillId="0" borderId="13" applyFill="0" applyBorder="0" applyProtection="0">
      <alignment horizontal="left" vertical="top"/>
    </xf>
    <xf numFmtId="0" fontId="57" fillId="43" borderId="0" applyNumberFormat="0" applyBorder="0" applyAlignment="0" applyProtection="0"/>
    <xf numFmtId="0" fontId="231" fillId="46" borderId="49">
      <protection locked="0"/>
    </xf>
    <xf numFmtId="0" fontId="4" fillId="116" borderId="53" applyNumberFormat="0" applyProtection="0">
      <alignment horizontal="left" vertical="top" indent="1"/>
    </xf>
    <xf numFmtId="0" fontId="4" fillId="0" borderId="97" applyNumberFormat="0" applyFont="0"/>
    <xf numFmtId="5" fontId="266" fillId="0" borderId="97" applyAlignment="0" applyProtection="0"/>
    <xf numFmtId="0" fontId="227" fillId="47"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4" fillId="114" borderId="5" applyNumberFormat="0" applyFont="0" applyBorder="0" applyProtection="0"/>
    <xf numFmtId="0" fontId="4" fillId="75" borderId="5" applyFont="0">
      <alignment horizontal="center"/>
    </xf>
    <xf numFmtId="0" fontId="337" fillId="66" borderId="60" applyNumberFormat="0" applyFont="0" applyAlignment="0" applyProtection="0"/>
    <xf numFmtId="0" fontId="191" fillId="66" borderId="53" applyNumberFormat="0" applyProtection="0">
      <alignment vertical="center"/>
    </xf>
    <xf numFmtId="1" fontId="211" fillId="0" borderId="99" applyFont="0" applyFill="0" applyBorder="0" applyProtection="0"/>
    <xf numFmtId="0" fontId="4" fillId="47"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58" fillId="154" borderId="53" applyNumberFormat="0" applyProtection="0">
      <alignment horizontal="right" vertical="center"/>
    </xf>
    <xf numFmtId="0" fontId="154" fillId="6" borderId="77">
      <protection hidden="1"/>
    </xf>
    <xf numFmtId="0" fontId="158" fillId="150" borderId="53" applyNumberFormat="0" applyProtection="0">
      <alignment horizontal="right" vertical="center"/>
    </xf>
    <xf numFmtId="0" fontId="158" fillId="148" borderId="53" applyNumberFormat="0" applyProtection="0">
      <alignment horizontal="right" vertical="center"/>
    </xf>
    <xf numFmtId="0" fontId="57" fillId="43" borderId="0" applyNumberFormat="0" applyBorder="0" applyAlignment="0" applyProtection="0"/>
    <xf numFmtId="176" fontId="196" fillId="0" borderId="97"/>
    <xf numFmtId="0" fontId="158" fillId="73" borderId="53" applyNumberFormat="0" applyProtection="0">
      <alignment horizontal="right" vertical="center"/>
    </xf>
    <xf numFmtId="0" fontId="353" fillId="6" borderId="79" applyNumberFormat="0" applyAlignment="0" applyProtection="0"/>
    <xf numFmtId="0" fontId="315" fillId="0" borderId="94">
      <alignment horizontal="right" wrapText="1"/>
      <protection hidden="1"/>
    </xf>
    <xf numFmtId="176" fontId="196" fillId="0" borderId="97"/>
    <xf numFmtId="0" fontId="227" fillId="66" borderId="53" applyNumberFormat="0" applyProtection="0">
      <alignment vertical="center"/>
    </xf>
    <xf numFmtId="0" fontId="154" fillId="0" borderId="112">
      <protection hidden="1"/>
    </xf>
    <xf numFmtId="0" fontId="6" fillId="115" borderId="53" applyNumberFormat="0" applyProtection="0">
      <alignment horizontal="left" vertical="top" indent="1"/>
    </xf>
    <xf numFmtId="0" fontId="158" fillId="115" borderId="53" applyNumberFormat="0" applyProtection="0">
      <alignment horizontal="left" vertical="top" indent="1"/>
    </xf>
    <xf numFmtId="0" fontId="158" fillId="66" borderId="53" applyNumberFormat="0" applyProtection="0">
      <alignment horizontal="left" vertical="center" indent="1"/>
    </xf>
    <xf numFmtId="0" fontId="262" fillId="0" borderId="94">
      <alignment horizontal="right" wrapText="1"/>
      <protection locked="0"/>
    </xf>
    <xf numFmtId="0" fontId="158" fillId="66" borderId="53" applyNumberFormat="0" applyProtection="0">
      <alignment horizontal="left" vertical="top" indent="1"/>
    </xf>
    <xf numFmtId="0" fontId="291" fillId="0" borderId="112">
      <alignment horizontal="left" wrapText="1"/>
      <protection hidden="1"/>
    </xf>
    <xf numFmtId="0" fontId="383" fillId="150" borderId="54"/>
    <xf numFmtId="0" fontId="4" fillId="0" borderId="97" applyNumberFormat="0" applyFont="0" applyFill="0" applyAlignment="0"/>
    <xf numFmtId="0" fontId="158" fillId="66" borderId="53" applyNumberFormat="0" applyProtection="0">
      <alignment horizontal="left" vertical="center" indent="1"/>
    </xf>
    <xf numFmtId="0" fontId="191" fillId="115" borderId="53" applyNumberFormat="0" applyProtection="0">
      <alignment horizontal="left" vertical="top" indent="1"/>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64" borderId="53" applyNumberFormat="0" applyProtection="0">
      <alignment horizontal="left" vertical="top" indent="1"/>
    </xf>
    <xf numFmtId="0" fontId="191" fillId="6" borderId="53" applyNumberFormat="0" applyProtection="0">
      <alignment horizontal="left" vertical="center" indent="1"/>
    </xf>
    <xf numFmtId="0" fontId="291" fillId="0" borderId="95">
      <alignment horizontal="right"/>
      <protection hidden="1"/>
    </xf>
    <xf numFmtId="0" fontId="262" fillId="0" borderId="112">
      <protection hidden="1"/>
    </xf>
    <xf numFmtId="0" fontId="262" fillId="0" borderId="112">
      <protection hidden="1"/>
    </xf>
    <xf numFmtId="0" fontId="158" fillId="104" borderId="53" applyNumberFormat="0" applyProtection="0">
      <alignment horizontal="right" vertical="center"/>
    </xf>
    <xf numFmtId="0" fontId="342" fillId="6" borderId="72" applyNumberFormat="0" applyAlignment="0" applyProtection="0"/>
    <xf numFmtId="0" fontId="158" fillId="66" borderId="53" applyNumberFormat="0" applyProtection="0">
      <alignment horizontal="left" vertical="center" indent="1"/>
    </xf>
    <xf numFmtId="0" fontId="227" fillId="66" borderId="53" applyNumberFormat="0" applyProtection="0">
      <alignment vertical="center"/>
    </xf>
    <xf numFmtId="0" fontId="180" fillId="0" borderId="50" applyFont="0" applyBorder="0"/>
    <xf numFmtId="0" fontId="4" fillId="115" borderId="53" applyNumberFormat="0" applyProtection="0">
      <alignment horizontal="left" vertical="center" indent="1"/>
    </xf>
    <xf numFmtId="0" fontId="225" fillId="48" borderId="53" applyNumberFormat="0" applyProtection="0">
      <alignment vertical="center"/>
    </xf>
    <xf numFmtId="0" fontId="4" fillId="47" borderId="53" applyNumberFormat="0" applyProtection="0">
      <alignment horizontal="left" vertical="top" indent="1"/>
    </xf>
    <xf numFmtId="0" fontId="158" fillId="115" borderId="53" applyNumberFormat="0" applyProtection="0">
      <alignment horizontal="left" vertical="top" indent="1"/>
    </xf>
    <xf numFmtId="0" fontId="158" fillId="148" borderId="53" applyNumberFormat="0" applyProtection="0">
      <alignment horizontal="right" vertical="center"/>
    </xf>
    <xf numFmtId="176" fontId="151" fillId="0" borderId="1">
      <alignment horizontal="centerContinuous" vertical="center"/>
    </xf>
    <xf numFmtId="0" fontId="229" fillId="47" borderId="53" applyNumberFormat="0" applyProtection="0">
      <alignment horizontal="right" vertical="center"/>
    </xf>
    <xf numFmtId="0" fontId="227" fillId="66" borderId="53" applyNumberFormat="0" applyProtection="0">
      <alignment vertical="center"/>
    </xf>
    <xf numFmtId="0" fontId="337" fillId="66" borderId="60" applyNumberFormat="0" applyFont="0" applyAlignment="0" applyProtection="0"/>
    <xf numFmtId="0" fontId="291" fillId="0" borderId="112">
      <alignment horizontal="left" wrapText="1"/>
      <protection locked="0"/>
    </xf>
    <xf numFmtId="0" fontId="225" fillId="48" borderId="53" applyNumberFormat="0" applyProtection="0">
      <alignment vertical="center"/>
    </xf>
    <xf numFmtId="0" fontId="196" fillId="0" borderId="97"/>
    <xf numFmtId="0" fontId="229" fillId="47" borderId="53" applyNumberFormat="0" applyProtection="0">
      <alignment horizontal="right" vertical="center"/>
    </xf>
    <xf numFmtId="0" fontId="291" fillId="0" borderId="76">
      <alignment horizontal="center"/>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4" fillId="0" borderId="15" applyNumberFormat="0" applyFont="0"/>
    <xf numFmtId="0" fontId="253" fillId="66" borderId="60" applyNumberFormat="0" applyFont="0" applyAlignment="0" applyProtection="0"/>
    <xf numFmtId="0" fontId="158" fillId="66" borderId="53" applyNumberFormat="0" applyProtection="0">
      <alignment horizontal="left" vertical="top" indent="1"/>
    </xf>
    <xf numFmtId="0" fontId="4" fillId="116" borderId="54" applyNumberFormat="0" applyProtection="0">
      <alignment horizontal="left" vertical="center" indent="1"/>
    </xf>
    <xf numFmtId="0" fontId="4" fillId="0" borderId="97" applyNumberFormat="0" applyFont="0"/>
    <xf numFmtId="0" fontId="180" fillId="0" borderId="50" applyFont="0" applyBorder="0"/>
    <xf numFmtId="0" fontId="4" fillId="47" borderId="53" applyNumberFormat="0" applyProtection="0">
      <alignment horizontal="left" vertical="center" indent="1"/>
    </xf>
    <xf numFmtId="0" fontId="158" fillId="103" borderId="53" applyNumberFormat="0" applyProtection="0">
      <alignment horizontal="right" vertical="center"/>
    </xf>
    <xf numFmtId="0" fontId="353" fillId="6" borderId="79" applyNumberFormat="0" applyAlignment="0" applyProtection="0"/>
    <xf numFmtId="0" fontId="172" fillId="78" borderId="48" applyNumberFormat="0" applyAlignment="0" applyProtection="0"/>
    <xf numFmtId="0" fontId="4" fillId="64" borderId="53" applyNumberFormat="0" applyProtection="0">
      <alignment horizontal="left" vertical="center" indent="1"/>
    </xf>
    <xf numFmtId="0" fontId="337" fillId="66" borderId="60" applyNumberFormat="0" applyFont="0" applyAlignment="0" applyProtection="0"/>
    <xf numFmtId="0" fontId="135" fillId="66" borderId="60" applyNumberFormat="0" applyFont="0" applyAlignment="0" applyProtection="0"/>
    <xf numFmtId="0" fontId="158" fillId="115" borderId="53" applyNumberFormat="0" applyProtection="0">
      <alignment horizontal="right" vertical="center"/>
    </xf>
    <xf numFmtId="0" fontId="337"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72" fillId="78" borderId="48"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383" fillId="207" borderId="54"/>
    <xf numFmtId="0" fontId="253" fillId="66" borderId="60" applyNumberFormat="0" applyFont="0" applyAlignment="0" applyProtection="0"/>
    <xf numFmtId="0" fontId="158" fillId="66" borderId="53" applyNumberFormat="0" applyProtection="0">
      <alignment horizontal="left" vertical="top" indent="1"/>
    </xf>
    <xf numFmtId="0" fontId="158" fillId="155" borderId="53" applyNumberFormat="0" applyProtection="0">
      <alignment horizontal="right" vertical="center"/>
    </xf>
    <xf numFmtId="0" fontId="253" fillId="66" borderId="60" applyNumberFormat="0" applyFont="0" applyAlignment="0" applyProtection="0"/>
    <xf numFmtId="0" fontId="353" fillId="6" borderId="79" applyNumberFormat="0" applyAlignment="0" applyProtection="0"/>
    <xf numFmtId="0" fontId="4" fillId="47" borderId="53" applyNumberFormat="0" applyProtection="0">
      <alignment horizontal="left" vertical="center" indent="1"/>
    </xf>
    <xf numFmtId="0" fontId="287" fillId="48" borderId="72" applyNumberFormat="0" applyAlignment="0" applyProtection="0"/>
    <xf numFmtId="0" fontId="380" fillId="0" borderId="1" applyAlignment="0"/>
    <xf numFmtId="0" fontId="374" fillId="0" borderId="5"/>
    <xf numFmtId="0" fontId="124" fillId="48" borderId="53" applyNumberFormat="0" applyProtection="0">
      <alignment horizontal="left" vertical="top" indent="1"/>
    </xf>
    <xf numFmtId="0" fontId="229" fillId="47" borderId="53" applyNumberFormat="0" applyProtection="0">
      <alignment horizontal="right" vertical="center"/>
    </xf>
    <xf numFmtId="0" fontId="353" fillId="6" borderId="79" applyNumberFormat="0" applyAlignment="0" applyProtection="0"/>
    <xf numFmtId="198" fontId="258" fillId="0" borderId="93"/>
    <xf numFmtId="0" fontId="97" fillId="166" borderId="21" applyNumberFormat="0" applyAlignment="0" applyProtection="0"/>
    <xf numFmtId="0" fontId="350" fillId="78" borderId="72" applyNumberFormat="0" applyAlignment="0" applyProtection="0"/>
    <xf numFmtId="0" fontId="158" fillId="47" borderId="53" applyNumberFormat="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158" fillId="115" borderId="53" applyNumberFormat="0" applyProtection="0">
      <alignment horizontal="left" vertical="top" indent="1"/>
    </xf>
    <xf numFmtId="0" fontId="192" fillId="190" borderId="54"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90" fillId="48" borderId="53" applyNumberFormat="0" applyProtection="0">
      <alignment horizontal="left" vertical="top" indent="1"/>
    </xf>
    <xf numFmtId="0" fontId="45" fillId="0" borderId="91" applyNumberFormat="0">
      <alignment horizontal="left"/>
    </xf>
    <xf numFmtId="0" fontId="229" fillId="47" borderId="53" applyNumberFormat="0" applyProtection="0">
      <alignment horizontal="right" vertical="center"/>
    </xf>
    <xf numFmtId="0" fontId="158" fillId="47" borderId="53" applyNumberFormat="0" applyProtection="0">
      <alignment horizontal="right" vertical="center"/>
    </xf>
    <xf numFmtId="0" fontId="56" fillId="0" borderId="0"/>
    <xf numFmtId="0" fontId="4" fillId="64" borderId="53" applyNumberFormat="0" applyProtection="0">
      <alignment horizontal="left" vertical="top" indent="1"/>
    </xf>
    <xf numFmtId="0" fontId="154" fillId="0" borderId="112">
      <protection hidden="1"/>
    </xf>
    <xf numFmtId="0" fontId="225" fillId="48" borderId="53" applyNumberFormat="0" applyProtection="0">
      <alignment vertical="center"/>
    </xf>
    <xf numFmtId="0" fontId="158" fillId="6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center" wrapText="1"/>
      <protection hidden="1"/>
    </xf>
    <xf numFmtId="0" fontId="158" fillId="66" borderId="53" applyNumberFormat="0" applyProtection="0">
      <alignment vertical="center"/>
    </xf>
    <xf numFmtId="0" fontId="4" fillId="116" borderId="53" applyNumberFormat="0" applyProtection="0">
      <alignment horizontal="left" vertical="center" indent="1"/>
    </xf>
    <xf numFmtId="0" fontId="4" fillId="64" borderId="53" applyNumberFormat="0" applyProtection="0">
      <alignment horizontal="left" vertical="top" indent="1"/>
    </xf>
    <xf numFmtId="5" fontId="266" fillId="0" borderId="97" applyAlignment="0" applyProtection="0"/>
    <xf numFmtId="0" fontId="51" fillId="116" borderId="56" applyBorder="0"/>
    <xf numFmtId="0" fontId="342" fillId="6" borderId="72" applyNumberFormat="0" applyAlignment="0" applyProtection="0"/>
    <xf numFmtId="0" fontId="353" fillId="6" borderId="79" applyNumberFormat="0" applyAlignment="0" applyProtection="0"/>
    <xf numFmtId="0" fontId="6" fillId="115" borderId="53" applyNumberFormat="0" applyProtection="0">
      <alignment horizontal="left" vertical="top" indent="1"/>
    </xf>
    <xf numFmtId="0" fontId="225" fillId="48" borderId="53" applyNumberFormat="0" applyProtection="0">
      <alignment vertical="center"/>
    </xf>
    <xf numFmtId="0" fontId="271" fillId="46" borderId="72" applyNumberForma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4" fillId="0" borderId="97" applyNumberFormat="0" applyFont="0" applyFill="0" applyAlignment="0"/>
    <xf numFmtId="0" fontId="158" fillId="66" borderId="53" applyNumberFormat="0" applyProtection="0">
      <alignment horizontal="left" vertical="top" indent="1"/>
    </xf>
    <xf numFmtId="0" fontId="253" fillId="66" borderId="60" applyNumberFormat="0" applyFont="0" applyAlignment="0" applyProtection="0"/>
    <xf numFmtId="0" fontId="158" fillId="66" borderId="53" applyNumberFormat="0" applyProtection="0">
      <alignment horizontal="left" vertical="center" indent="1"/>
    </xf>
    <xf numFmtId="0" fontId="4" fillId="64" borderId="53" applyNumberFormat="0" applyProtection="0">
      <alignment horizontal="left" vertical="top" indent="1"/>
    </xf>
    <xf numFmtId="0" fontId="158" fillId="73" borderId="53" applyNumberFormat="0" applyProtection="0">
      <alignment horizontal="right" vertical="center"/>
    </xf>
    <xf numFmtId="43" fontId="56" fillId="0" borderId="0" applyFont="0" applyFill="0" applyBorder="0" applyAlignment="0" applyProtection="0"/>
    <xf numFmtId="0" fontId="158" fillId="115" borderId="53" applyNumberFormat="0" applyProtection="0">
      <alignment horizontal="left" vertical="top" indent="1"/>
    </xf>
    <xf numFmtId="0" fontId="337" fillId="66" borderId="60" applyNumberFormat="0" applyFont="0" applyAlignment="0" applyProtection="0"/>
    <xf numFmtId="0" fontId="51" fillId="46" borderId="1" applyNumberFormat="0">
      <alignment horizontal="centerContinuous" wrapText="1"/>
    </xf>
    <xf numFmtId="0" fontId="4" fillId="115" borderId="53" applyNumberFormat="0" applyProtection="0">
      <alignment horizontal="left" vertical="center" indent="1"/>
    </xf>
    <xf numFmtId="0" fontId="337" fillId="66" borderId="60" applyNumberFormat="0" applyFont="0" applyAlignment="0" applyProtection="0"/>
    <xf numFmtId="0" fontId="4" fillId="64" borderId="53" applyNumberFormat="0" applyProtection="0">
      <alignment horizontal="left" vertical="center" indent="1"/>
    </xf>
    <xf numFmtId="0" fontId="135" fillId="66" borderId="60" applyNumberFormat="0" applyFont="0" applyAlignment="0" applyProtection="0"/>
    <xf numFmtId="0" fontId="4" fillId="47" borderId="53" applyNumberFormat="0" applyProtection="0">
      <alignment horizontal="left" vertical="center" indent="1"/>
    </xf>
    <xf numFmtId="0" fontId="229" fillId="47" borderId="53" applyNumberFormat="0" applyProtection="0">
      <alignment horizontal="right" vertical="center"/>
    </xf>
    <xf numFmtId="0" fontId="229" fillId="47" borderId="53" applyNumberFormat="0" applyProtection="0">
      <alignment horizontal="right" vertical="center"/>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4" fillId="47" borderId="53" applyNumberFormat="0" applyProtection="0">
      <alignment horizontal="left" vertical="top" indent="1"/>
    </xf>
    <xf numFmtId="0" fontId="57" fillId="44" borderId="0" applyNumberFormat="0" applyBorder="0" applyAlignment="0" applyProtection="0"/>
    <xf numFmtId="0" fontId="158" fillId="103" borderId="53" applyNumberFormat="0" applyProtection="0">
      <alignment horizontal="right" vertical="center"/>
    </xf>
    <xf numFmtId="0" fontId="342" fillId="6" borderId="72" applyNumberForma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6" fillId="189" borderId="48" applyNumberFormat="0" applyProtection="0">
      <alignment horizontal="right" vertical="center"/>
    </xf>
    <xf numFmtId="0" fontId="353" fillId="6" borderId="79" applyNumberFormat="0" applyAlignment="0" applyProtection="0"/>
    <xf numFmtId="0" fontId="158" fillId="115"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4" fillId="0" borderId="97" applyNumberFormat="0" applyFont="0" applyFill="0" applyAlignment="0"/>
    <xf numFmtId="0" fontId="287" fillId="48" borderId="72" applyNumberFormat="0" applyAlignment="0" applyProtection="0"/>
    <xf numFmtId="0" fontId="4" fillId="116" borderId="53" applyNumberFormat="0" applyProtection="0">
      <alignment horizontal="left" vertical="center" indent="1"/>
    </xf>
    <xf numFmtId="0" fontId="291" fillId="0" borderId="112">
      <alignment horizontal="left" wrapText="1"/>
      <protection locked="0"/>
    </xf>
    <xf numFmtId="0" fontId="4" fillId="47" borderId="53" applyNumberFormat="0" applyProtection="0">
      <alignment horizontal="left" vertical="center" indent="1"/>
    </xf>
    <xf numFmtId="0" fontId="314" fillId="46" borderId="79" applyNumberFormat="0" applyAlignment="0" applyProtection="0"/>
    <xf numFmtId="0" fontId="158" fillId="154" borderId="53" applyNumberFormat="0" applyProtection="0">
      <alignment horizontal="right" vertical="center"/>
    </xf>
    <xf numFmtId="0" fontId="6" fillId="153" borderId="48" applyNumberFormat="0" applyProtection="0">
      <alignment horizontal="left" vertical="center" indent="1"/>
    </xf>
    <xf numFmtId="176" fontId="180" fillId="0" borderId="50" applyFont="0" applyBorder="0"/>
    <xf numFmtId="0" fontId="4" fillId="47"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342" fillId="6" borderId="72" applyNumberFormat="0" applyAlignment="0" applyProtection="0"/>
    <xf numFmtId="0" fontId="4" fillId="116" borderId="54" applyNumberFormat="0" applyProtection="0">
      <alignment horizontal="left" vertical="center" indent="1"/>
    </xf>
    <xf numFmtId="0" fontId="315" fillId="0" borderId="94">
      <alignment horizontal="right" wrapText="1"/>
      <protection hidden="1"/>
    </xf>
    <xf numFmtId="0" fontId="4" fillId="64" borderId="53" applyNumberFormat="0" applyProtection="0">
      <alignment horizontal="left" vertical="center"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0" fontId="154" fillId="6" borderId="77">
      <protection hidden="1"/>
    </xf>
    <xf numFmtId="0" fontId="383" fillId="207" borderId="54"/>
    <xf numFmtId="0" fontId="6" fillId="47" borderId="48" applyNumberFormat="0" applyProtection="0">
      <alignment horizontal="left" vertical="center" indent="1"/>
    </xf>
    <xf numFmtId="0" fontId="172" fillId="78" borderId="48" applyNumberFormat="0" applyAlignment="0" applyProtection="0"/>
    <xf numFmtId="0" fontId="262" fillId="0" borderId="94">
      <alignment horizontal="center" wrapText="1"/>
      <protection hidden="1"/>
    </xf>
    <xf numFmtId="0" fontId="124" fillId="48" borderId="53" applyNumberFormat="0" applyProtection="0">
      <alignment horizontal="left" vertical="top" indent="1"/>
    </xf>
    <xf numFmtId="0" fontId="4" fillId="0" borderId="92" applyNumberFormat="0" applyFont="0"/>
    <xf numFmtId="0" fontId="158" fillId="115" borderId="53" applyNumberFormat="0" applyProtection="0">
      <alignment horizontal="right" vertical="center"/>
    </xf>
    <xf numFmtId="0" fontId="4" fillId="116"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4" fillId="66" borderId="60" applyNumberFormat="0" applyFont="0" applyAlignment="0" applyProtection="0"/>
    <xf numFmtId="0" fontId="158" fillId="104" borderId="53" applyNumberFormat="0" applyProtection="0">
      <alignment horizontal="right" vertical="center"/>
    </xf>
    <xf numFmtId="0" fontId="205" fillId="0" borderId="13" applyFill="0" applyBorder="0" applyProtection="0">
      <alignment horizontal="left" vertical="top"/>
    </xf>
    <xf numFmtId="0" fontId="4" fillId="64" borderId="53" applyNumberFormat="0" applyProtection="0">
      <alignment horizontal="left" vertical="top" inden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4" fillId="47" borderId="53" applyNumberFormat="0" applyProtection="0">
      <alignment horizontal="left" vertical="top" indent="1"/>
    </xf>
    <xf numFmtId="0" fontId="229" fillId="47"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6" fillId="115" borderId="54" applyNumberFormat="0" applyProtection="0">
      <alignment horizontal="left" vertical="center" indent="1"/>
    </xf>
    <xf numFmtId="0" fontId="4" fillId="47" borderId="53" applyNumberFormat="0" applyProtection="0">
      <alignment horizontal="left" vertical="center" indent="1"/>
    </xf>
    <xf numFmtId="0" fontId="180" fillId="0" borderId="50" applyFont="0" applyBorder="0"/>
    <xf numFmtId="0" fontId="6" fillId="64" borderId="53" applyNumberFormat="0" applyProtection="0">
      <alignment horizontal="left" vertical="top" indent="1"/>
    </xf>
    <xf numFmtId="0" fontId="287" fillId="48" borderId="72" applyNumberFormat="0" applyAlignment="0" applyProtection="0"/>
    <xf numFmtId="0" fontId="4" fillId="0" borderId="97" applyNumberFormat="0" applyFont="0" applyFill="0" applyAlignment="0"/>
    <xf numFmtId="0" fontId="158" fillId="47" borderId="53" applyNumberFormat="0" applyProtection="0">
      <alignment horizontal="right" vertical="center"/>
    </xf>
    <xf numFmtId="0" fontId="154" fillId="6" borderId="77">
      <protection hidden="1"/>
    </xf>
    <xf numFmtId="0" fontId="6" fillId="64" borderId="53" applyNumberFormat="0" applyProtection="0">
      <alignment horizontal="left" vertical="top" indent="1"/>
    </xf>
    <xf numFmtId="0" fontId="353" fillId="6" borderId="79" applyNumberFormat="0" applyAlignment="0" applyProtection="0"/>
    <xf numFmtId="0" fontId="227" fillId="47" borderId="53" applyNumberFormat="0" applyProtection="0">
      <alignment horizontal="right" vertical="center"/>
    </xf>
    <xf numFmtId="0" fontId="6" fillId="153" borderId="48" applyNumberFormat="0" applyProtection="0">
      <alignment horizontal="left" vertical="center" indent="1"/>
    </xf>
    <xf numFmtId="0" fontId="6" fillId="95" borderId="54" applyNumberFormat="0" applyProtection="0">
      <alignment horizontal="left" vertical="center" indent="1"/>
    </xf>
    <xf numFmtId="0" fontId="350" fillId="78" borderId="72" applyNumberFormat="0" applyAlignment="0" applyProtection="0"/>
    <xf numFmtId="0" fontId="4" fillId="64" borderId="53" applyNumberFormat="0" applyProtection="0">
      <alignment horizontal="left" vertical="top" indent="1"/>
    </xf>
    <xf numFmtId="0" fontId="4" fillId="115" borderId="53" applyNumberFormat="0" applyProtection="0">
      <alignment horizontal="left" vertical="center" indent="1"/>
    </xf>
    <xf numFmtId="0" fontId="158" fillId="73" borderId="53" applyNumberFormat="0" applyProtection="0">
      <alignment horizontal="right" vertical="center"/>
    </xf>
    <xf numFmtId="0" fontId="6" fillId="103" borderId="48" applyNumberFormat="0" applyProtection="0">
      <alignment horizontal="right" vertical="center"/>
    </xf>
    <xf numFmtId="0" fontId="158" fillId="66" borderId="53" applyNumberFormat="0" applyProtection="0">
      <alignment vertical="center"/>
    </xf>
    <xf numFmtId="0" fontId="97" fillId="166" borderId="21" applyNumberFormat="0" applyAlignment="0" applyProtection="0"/>
    <xf numFmtId="0" fontId="337" fillId="66" borderId="60" applyNumberFormat="0" applyFont="0" applyAlignment="0" applyProtection="0"/>
    <xf numFmtId="0" fontId="4" fillId="64" borderId="53" applyNumberFormat="0" applyProtection="0">
      <alignment horizontal="left" vertical="top" indent="1"/>
    </xf>
    <xf numFmtId="0" fontId="154" fillId="6" borderId="77">
      <protection hidden="1"/>
    </xf>
    <xf numFmtId="176" fontId="180" fillId="0" borderId="50" applyFont="0" applyBorder="0"/>
    <xf numFmtId="0" fontId="57" fillId="44" borderId="0" applyNumberFormat="0" applyBorder="0" applyAlignment="0" applyProtection="0"/>
    <xf numFmtId="0" fontId="191" fillId="66" borderId="53" applyNumberFormat="0" applyProtection="0">
      <alignment vertical="center"/>
    </xf>
    <xf numFmtId="0" fontId="158" fillId="115" borderId="53" applyNumberFormat="0" applyProtection="0">
      <alignment horizontal="left" vertical="center" indent="1"/>
    </xf>
    <xf numFmtId="0" fontId="4" fillId="66" borderId="60" applyNumberFormat="0" applyFont="0" applyAlignment="0" applyProtection="0"/>
    <xf numFmtId="0" fontId="353" fillId="6" borderId="79" applyNumberFormat="0" applyAlignment="0" applyProtection="0"/>
    <xf numFmtId="0" fontId="161" fillId="67" borderId="62">
      <alignment horizontal="left"/>
    </xf>
    <xf numFmtId="0" fontId="6" fillId="155" borderId="48" applyNumberFormat="0" applyProtection="0">
      <alignment horizontal="right" vertical="center"/>
    </xf>
    <xf numFmtId="0" fontId="6" fillId="150" borderId="48" applyNumberFormat="0" applyProtection="0">
      <alignment horizontal="right" vertical="center"/>
    </xf>
    <xf numFmtId="0" fontId="253" fillId="66" borderId="60" applyNumberFormat="0" applyFont="0" applyAlignment="0" applyProtection="0"/>
    <xf numFmtId="0" fontId="6" fillId="115" borderId="54" applyNumberFormat="0" applyProtection="0">
      <alignment horizontal="left" vertical="center" indent="1"/>
    </xf>
    <xf numFmtId="0" fontId="253" fillId="66" borderId="60" applyNumberFormat="0" applyFont="0" applyAlignment="0" applyProtection="0"/>
    <xf numFmtId="0" fontId="6" fillId="0" borderId="48" applyNumberFormat="0" applyProtection="0">
      <alignment horizontal="right" vertical="center"/>
    </xf>
    <xf numFmtId="0" fontId="6" fillId="116" borderId="53" applyNumberFormat="0" applyProtection="0">
      <alignment horizontal="left" vertical="top" indent="1"/>
    </xf>
    <xf numFmtId="0" fontId="291" fillId="0" borderId="112">
      <alignment horizontal="left" wrapText="1"/>
      <protection hidden="1"/>
    </xf>
    <xf numFmtId="0" fontId="45" fillId="0" borderId="91" applyNumberFormat="0">
      <alignment horizontal="left"/>
    </xf>
    <xf numFmtId="0" fontId="4" fillId="64" borderId="53" applyNumberFormat="0" applyProtection="0">
      <alignment horizontal="left" vertical="center" indent="1"/>
    </xf>
    <xf numFmtId="0" fontId="158" fillId="154" borderId="53" applyNumberFormat="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4" fontId="341" fillId="0" borderId="90" applyFill="0" applyBorder="0" applyProtection="0">
      <alignment horizontal="right" vertical="center"/>
    </xf>
    <xf numFmtId="0" fontId="158" fillId="155"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4" fontId="341" fillId="0" borderId="90" applyFill="0" applyBorder="0" applyProtection="0">
      <alignment horizontal="right" vertical="center"/>
    </xf>
    <xf numFmtId="0" fontId="158" fillId="149" borderId="53" applyNumberFormat="0" applyProtection="0">
      <alignment horizontal="right" vertical="center"/>
    </xf>
    <xf numFmtId="0" fontId="314" fillId="46" borderId="79" applyNumberFormat="0" applyAlignment="0" applyProtection="0"/>
    <xf numFmtId="4" fontId="341" fillId="0" borderId="90" applyFill="0" applyBorder="0" applyProtection="0">
      <alignment horizontal="right" vertical="center"/>
    </xf>
    <xf numFmtId="0" fontId="6" fillId="47" borderId="53" applyNumberFormat="0" applyProtection="0">
      <alignment horizontal="left" vertical="top" indent="1"/>
    </xf>
    <xf numFmtId="0" fontId="192" fillId="190" borderId="54"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35" fillId="66" borderId="60" applyNumberFormat="0" applyFont="0" applyAlignment="0" applyProtection="0"/>
    <xf numFmtId="0" fontId="350" fillId="78" borderId="72" applyNumberForma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158" fillId="115"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4" fillId="64" borderId="53" applyNumberFormat="0" applyProtection="0">
      <alignment horizontal="left" vertical="center" indent="1"/>
    </xf>
    <xf numFmtId="0" fontId="383" fillId="207" borderId="54"/>
    <xf numFmtId="0" fontId="271" fillId="46" borderId="72" applyNumberFormat="0" applyAlignment="0" applyProtection="0"/>
    <xf numFmtId="0" fontId="124" fillId="48" borderId="53" applyNumberFormat="0" applyProtection="0">
      <alignment horizontal="left" vertical="center" indent="1"/>
    </xf>
    <xf numFmtId="0" fontId="4" fillId="115" borderId="53" applyNumberFormat="0" applyProtection="0">
      <alignment horizontal="left" vertical="top" indent="1"/>
    </xf>
    <xf numFmtId="267" fontId="3" fillId="0" borderId="5">
      <alignment vertical="top" wrapText="1"/>
    </xf>
    <xf numFmtId="0" fontId="191" fillId="66" borderId="53" applyNumberFormat="0" applyProtection="0">
      <alignment horizontal="left" vertical="top" indent="1"/>
    </xf>
    <xf numFmtId="0" fontId="342" fillId="6" borderId="72" applyNumberFormat="0" applyAlignment="0" applyProtection="0"/>
    <xf numFmtId="0" fontId="4" fillId="64" borderId="53" applyNumberFormat="0" applyProtection="0">
      <alignment horizontal="left" vertical="center" indent="1"/>
    </xf>
    <xf numFmtId="0" fontId="158" fillId="115" borderId="53" applyNumberFormat="0" applyProtection="0">
      <alignment horizontal="left" vertical="center" indent="1"/>
    </xf>
    <xf numFmtId="0" fontId="4" fillId="115" borderId="53" applyNumberFormat="0" applyProtection="0">
      <alignment horizontal="left" vertical="top" indent="1"/>
    </xf>
    <xf numFmtId="0" fontId="342" fillId="6" borderId="72" applyNumberFormat="0" applyAlignment="0" applyProtection="0"/>
    <xf numFmtId="0" fontId="4" fillId="75" borderId="5" applyFont="0">
      <alignment horizontal="center"/>
    </xf>
    <xf numFmtId="0" fontId="4" fillId="66" borderId="60" applyNumberFormat="0" applyFont="0" applyAlignment="0" applyProtection="0"/>
    <xf numFmtId="0" fontId="291" fillId="0" borderId="112">
      <alignment horizontal="left" wrapText="1"/>
      <protection hidden="1"/>
    </xf>
    <xf numFmtId="0" fontId="227" fillId="47" borderId="53" applyNumberFormat="0" applyProtection="0">
      <alignment horizontal="right" vertical="center"/>
    </xf>
    <xf numFmtId="0" fontId="350" fillId="78" borderId="72" applyNumberFormat="0" applyAlignment="0" applyProtection="0"/>
    <xf numFmtId="0" fontId="4" fillId="115" borderId="53" applyNumberFormat="0" applyProtection="0">
      <alignment horizontal="left" vertical="center" indent="1"/>
    </xf>
    <xf numFmtId="0" fontId="4" fillId="116" borderId="53" applyNumberFormat="0" applyProtection="0">
      <alignment horizontal="left" vertical="top" indent="1"/>
    </xf>
    <xf numFmtId="176" fontId="380" fillId="0" borderId="1" applyAlignment="0"/>
    <xf numFmtId="5" fontId="266" fillId="0" borderId="97" applyAlignment="0" applyProtection="0"/>
    <xf numFmtId="0" fontId="350" fillId="78" borderId="72" applyNumberFormat="0" applyAlignment="0" applyProtection="0"/>
    <xf numFmtId="0" fontId="4" fillId="116" borderId="53" applyNumberFormat="0" applyProtection="0">
      <alignment horizontal="left" vertical="top" indent="1"/>
    </xf>
    <xf numFmtId="0" fontId="4" fillId="116" borderId="54" applyNumberFormat="0" applyProtection="0">
      <alignment horizontal="left" vertical="center" indent="1"/>
    </xf>
    <xf numFmtId="0" fontId="158" fillId="148" borderId="53" applyNumberFormat="0" applyProtection="0">
      <alignment horizontal="right" vertical="center"/>
    </xf>
    <xf numFmtId="0" fontId="158" fillId="104" borderId="53" applyNumberFormat="0" applyProtection="0">
      <alignment horizontal="right" vertical="center"/>
    </xf>
    <xf numFmtId="0" fontId="4" fillId="0" borderId="97" applyNumberFormat="0" applyFont="0"/>
    <xf numFmtId="0" fontId="154" fillId="6" borderId="77">
      <protection hidden="1"/>
    </xf>
    <xf numFmtId="0" fontId="57" fillId="180" borderId="0" applyNumberFormat="0" applyBorder="0" applyAlignment="0" applyProtection="0"/>
    <xf numFmtId="0" fontId="6" fillId="48" borderId="48" applyNumberFormat="0" applyProtection="0">
      <alignment horizontal="left" vertical="center" indent="1"/>
    </xf>
    <xf numFmtId="0" fontId="4" fillId="0" borderId="97" applyNumberFormat="0" applyFont="0" applyFill="0" applyAlignment="0"/>
    <xf numFmtId="0" fontId="135" fillId="66" borderId="60" applyNumberFormat="0" applyFont="0" applyAlignment="0" applyProtection="0"/>
    <xf numFmtId="0" fontId="158" fillId="66" borderId="53" applyNumberFormat="0" applyProtection="0">
      <alignment vertical="center"/>
    </xf>
    <xf numFmtId="0" fontId="253" fillId="66" borderId="60" applyNumberFormat="0" applyFont="0" applyAlignment="0" applyProtection="0"/>
    <xf numFmtId="0" fontId="315" fillId="0" borderId="94">
      <alignment horizontal="right" wrapText="1"/>
      <protection hidden="1"/>
    </xf>
    <xf numFmtId="0" fontId="6" fillId="95" borderId="54" applyNumberFormat="0" applyProtection="0">
      <alignment horizontal="left" vertical="center" indent="1"/>
    </xf>
    <xf numFmtId="0" fontId="4" fillId="47" borderId="53" applyNumberFormat="0" applyProtection="0">
      <alignment horizontal="left" vertical="center" indent="1"/>
    </xf>
    <xf numFmtId="0" fontId="196" fillId="0" borderId="97"/>
    <xf numFmtId="0" fontId="158" fillId="47" borderId="53" applyNumberFormat="0" applyProtection="0">
      <alignment horizontal="right" vertical="center"/>
    </xf>
    <xf numFmtId="0" fontId="158" fillId="47" borderId="53" applyNumberFormat="0" applyProtection="0">
      <alignment horizontal="right" vertical="center"/>
    </xf>
    <xf numFmtId="0" fontId="227" fillId="47" borderId="53" applyNumberFormat="0" applyProtection="0">
      <alignment horizontal="right" vertical="center"/>
    </xf>
    <xf numFmtId="0" fontId="4" fillId="116" borderId="54" applyNumberFormat="0" applyProtection="0">
      <alignment horizontal="left" vertical="center" indent="1"/>
    </xf>
    <xf numFmtId="209" fontId="203" fillId="0" borderId="1" applyBorder="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291" fillId="0" borderId="112">
      <alignment horizontal="left" wrapText="1"/>
      <protection hidden="1"/>
    </xf>
    <xf numFmtId="0" fontId="6" fillId="115" borderId="54" applyNumberFormat="0" applyProtection="0">
      <alignment horizontal="left" vertical="center" indent="1"/>
    </xf>
    <xf numFmtId="0" fontId="191" fillId="6" borderId="53" applyNumberFormat="0" applyProtection="0">
      <alignment horizontal="left" vertical="center" indent="1"/>
    </xf>
    <xf numFmtId="0" fontId="350" fillId="78" borderId="72" applyNumberFormat="0" applyAlignment="0" applyProtection="0"/>
    <xf numFmtId="0" fontId="225" fillId="48" borderId="53" applyNumberFormat="0" applyProtection="0">
      <alignment vertical="center"/>
    </xf>
    <xf numFmtId="0" fontId="135" fillId="66" borderId="60" applyNumberFormat="0" applyFont="0" applyAlignment="0" applyProtection="0"/>
    <xf numFmtId="0" fontId="158" fillId="6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149" borderId="53" applyNumberFormat="0" applyProtection="0">
      <alignment horizontal="right" vertical="center"/>
    </xf>
    <xf numFmtId="0" fontId="172" fillId="78" borderId="48" applyNumberFormat="0" applyAlignment="0" applyProtection="0"/>
    <xf numFmtId="0" fontId="180" fillId="0" borderId="50" applyFont="0" applyBorder="0"/>
    <xf numFmtId="0" fontId="4" fillId="64" borderId="53" applyNumberFormat="0" applyProtection="0">
      <alignment horizontal="left" vertical="top" indent="1"/>
    </xf>
    <xf numFmtId="0" fontId="4" fillId="115" borderId="53" applyNumberFormat="0" applyProtection="0">
      <alignment horizontal="left" vertical="center" indent="1"/>
    </xf>
    <xf numFmtId="0" fontId="193" fillId="46" borderId="48" applyNumberFormat="0" applyProtection="0">
      <alignment horizontal="right" vertical="center"/>
    </xf>
    <xf numFmtId="0" fontId="253" fillId="66" borderId="60" applyNumberFormat="0" applyFont="0" applyAlignment="0" applyProtection="0"/>
    <xf numFmtId="0" fontId="158" fillId="150"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291" fillId="0" borderId="112">
      <alignment horizontal="left" wrapText="1"/>
      <protection hidden="1"/>
    </xf>
    <xf numFmtId="38" fontId="51" fillId="48" borderId="1">
      <alignment horizontal="center"/>
      <protection locked="0"/>
    </xf>
    <xf numFmtId="0" fontId="189" fillId="46" borderId="48" applyNumberFormat="0" applyProtection="0">
      <alignment horizontal="right" vertical="center"/>
    </xf>
    <xf numFmtId="0" fontId="291" fillId="0" borderId="112">
      <alignment horizontal="left" wrapText="1"/>
      <protection locked="0"/>
    </xf>
    <xf numFmtId="0" fontId="158" fillId="115" borderId="53" applyNumberFormat="0" applyProtection="0">
      <alignment horizontal="left" vertical="top" indent="1"/>
    </xf>
    <xf numFmtId="0" fontId="158" fillId="66" borderId="53" applyNumberFormat="0" applyProtection="0">
      <alignment horizontal="left" vertical="top" indent="1"/>
    </xf>
    <xf numFmtId="0" fontId="262" fillId="0" borderId="94">
      <alignment horizontal="right" wrapText="1"/>
      <protection locked="0"/>
    </xf>
    <xf numFmtId="5" fontId="266" fillId="0" borderId="97" applyAlignment="0" applyProtection="0"/>
    <xf numFmtId="4" fontId="341" fillId="0" borderId="90" applyFill="0" applyBorder="0" applyProtection="0">
      <alignment horizontal="right" vertical="center"/>
    </xf>
    <xf numFmtId="0" fontId="4" fillId="0" borderId="1" applyNumberFormat="0" applyFont="0"/>
    <xf numFmtId="0" fontId="337" fillId="66" borderId="60" applyNumberFormat="0" applyFont="0" applyAlignment="0" applyProtection="0"/>
    <xf numFmtId="0" fontId="158" fillId="73" borderId="53" applyNumberFormat="0" applyProtection="0">
      <alignment horizontal="right" vertical="center"/>
    </xf>
    <xf numFmtId="0" fontId="383" fillId="150" borderId="54"/>
    <xf numFmtId="0" fontId="4" fillId="116" borderId="53" applyNumberFormat="0" applyProtection="0">
      <alignment horizontal="left" vertical="center" indent="1"/>
    </xf>
    <xf numFmtId="0" fontId="4" fillId="11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227" fillId="66" borderId="53" applyNumberFormat="0" applyProtection="0">
      <alignment vertical="center"/>
    </xf>
    <xf numFmtId="0" fontId="353" fillId="6" borderId="79" applyNumberFormat="0" applyAlignment="0" applyProtection="0"/>
    <xf numFmtId="0" fontId="253" fillId="66" borderId="60" applyNumberFormat="0" applyFont="0" applyAlignment="0" applyProtection="0"/>
    <xf numFmtId="0" fontId="135" fillId="66" borderId="60" applyNumberFormat="0" applyFont="0" applyAlignment="0" applyProtection="0"/>
    <xf numFmtId="0" fontId="262" fillId="0" borderId="94">
      <alignment horizontal="right" wrapText="1"/>
      <protection locked="0"/>
    </xf>
    <xf numFmtId="176" fontId="205" fillId="0" borderId="13" applyFill="0" applyBorder="0" applyProtection="0">
      <alignment horizontal="left" vertical="top"/>
    </xf>
    <xf numFmtId="0" fontId="262" fillId="0" borderId="94">
      <alignment horizontal="right" wrapText="1"/>
      <protection locked="0"/>
    </xf>
    <xf numFmtId="0" fontId="124" fillId="48" borderId="53" applyNumberFormat="0" applyProtection="0">
      <alignment horizontal="left" vertical="center" indent="1"/>
    </xf>
    <xf numFmtId="0" fontId="135" fillId="66" borderId="60" applyNumberFormat="0" applyFont="0" applyAlignment="0" applyProtection="0"/>
    <xf numFmtId="0" fontId="124" fillId="48" borderId="53" applyNumberFormat="0" applyProtection="0">
      <alignment horizontal="left" vertical="top" indent="1"/>
    </xf>
    <xf numFmtId="0" fontId="6" fillId="116"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top" indent="1"/>
    </xf>
    <xf numFmtId="0" fontId="158" fillId="73" borderId="53"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top" indent="1"/>
    </xf>
    <xf numFmtId="0" fontId="4" fillId="116" borderId="53" applyNumberFormat="0" applyProtection="0">
      <alignment horizontal="left" vertical="top" indent="1"/>
    </xf>
    <xf numFmtId="176" fontId="180" fillId="0" borderId="50" applyFont="0" applyBorder="0"/>
    <xf numFmtId="176" fontId="374" fillId="0" borderId="5"/>
    <xf numFmtId="0" fontId="6" fillId="47" borderId="54" applyNumberFormat="0" applyProtection="0">
      <alignment horizontal="left" vertical="center" indent="1"/>
    </xf>
    <xf numFmtId="0" fontId="6" fillId="115" borderId="53" applyNumberFormat="0" applyProtection="0">
      <alignment horizontal="left" vertical="top" indent="1"/>
    </xf>
    <xf numFmtId="0" fontId="158" fillId="66" borderId="53" applyNumberFormat="0" applyProtection="0">
      <alignment horizontal="left" vertical="center" indent="1"/>
    </xf>
    <xf numFmtId="0" fontId="57" fillId="160" borderId="0" applyNumberFormat="0" applyBorder="0" applyAlignment="0" applyProtection="0"/>
    <xf numFmtId="0" fontId="291" fillId="0" borderId="76">
      <alignment horizontal="center"/>
      <protection hidden="1"/>
    </xf>
    <xf numFmtId="0" fontId="158" fillId="155" borderId="53" applyNumberFormat="0" applyProtection="0">
      <alignment horizontal="right" vertical="center"/>
    </xf>
    <xf numFmtId="0" fontId="6" fillId="151" borderId="48" applyNumberFormat="0" applyProtection="0">
      <alignment horizontal="right" vertical="center"/>
    </xf>
    <xf numFmtId="0" fontId="190" fillId="48" borderId="53" applyNumberFormat="0" applyProtection="0">
      <alignment horizontal="left" vertical="top" indent="1"/>
    </xf>
    <xf numFmtId="0" fontId="253" fillId="66" borderId="60" applyNumberFormat="0" applyFont="0" applyAlignment="0" applyProtection="0"/>
    <xf numFmtId="0" fontId="124" fillId="48" borderId="53" applyNumberFormat="0" applyProtection="0">
      <alignment vertical="center"/>
    </xf>
    <xf numFmtId="0" fontId="380" fillId="0" borderId="1" applyAlignment="0"/>
    <xf numFmtId="0" fontId="158" fillId="151" borderId="53" applyNumberFormat="0" applyProtection="0">
      <alignment horizontal="right" vertical="center"/>
    </xf>
    <xf numFmtId="0" fontId="45" fillId="0" borderId="91" applyNumberFormat="0">
      <alignment horizontal="left"/>
    </xf>
    <xf numFmtId="0" fontId="253" fillId="66" borderId="60" applyNumberFormat="0" applyFont="0" applyAlignment="0" applyProtection="0"/>
    <xf numFmtId="0" fontId="158" fillId="104" borderId="53" applyNumberFormat="0" applyProtection="0">
      <alignment horizontal="right" vertical="center"/>
    </xf>
    <xf numFmtId="0" fontId="6" fillId="104" borderId="48"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4" fillId="0" borderId="1" applyNumberFormat="0" applyFont="0"/>
    <xf numFmtId="0" fontId="350" fillId="78" borderId="72" applyNumberFormat="0" applyAlignment="0" applyProtection="0"/>
    <xf numFmtId="0" fontId="253" fillId="66" borderId="60" applyNumberFormat="0" applyFont="0" applyAlignment="0" applyProtection="0"/>
    <xf numFmtId="0" fontId="229" fillId="47" borderId="53" applyNumberFormat="0" applyProtection="0">
      <alignment horizontal="right" vertical="center"/>
    </xf>
    <xf numFmtId="0" fontId="342" fillId="6" borderId="72" applyNumberFormat="0" applyAlignment="0" applyProtection="0"/>
    <xf numFmtId="0" fontId="4" fillId="64" borderId="53" applyNumberFormat="0" applyProtection="0">
      <alignment horizontal="left" vertical="top" indent="1"/>
    </xf>
    <xf numFmtId="0" fontId="291" fillId="0" borderId="76">
      <alignment horizontal="center"/>
      <protection hidden="1"/>
    </xf>
    <xf numFmtId="0" fontId="154" fillId="0" borderId="112">
      <protection hidden="1"/>
    </xf>
    <xf numFmtId="0" fontId="342" fillId="6" borderId="72" applyNumberFormat="0" applyAlignment="0" applyProtection="0"/>
    <xf numFmtId="0" fontId="4" fillId="115" borderId="53" applyNumberFormat="0" applyProtection="0">
      <alignment horizontal="left" vertical="top" indent="1"/>
    </xf>
    <xf numFmtId="0" fontId="124" fillId="48" borderId="53" applyNumberFormat="0" applyProtection="0">
      <alignment horizontal="left" vertical="center" indent="1"/>
    </xf>
    <xf numFmtId="0" fontId="158" fillId="66" borderId="53" applyNumberFormat="0" applyProtection="0">
      <alignment horizontal="left" vertical="top" indent="1"/>
    </xf>
    <xf numFmtId="0" fontId="225" fillId="48" borderId="53" applyNumberFormat="0" applyProtection="0">
      <alignment vertical="center"/>
    </xf>
    <xf numFmtId="0" fontId="191" fillId="115" borderId="53" applyNumberFormat="0" applyProtection="0">
      <alignment horizontal="left" vertical="top" indent="1"/>
    </xf>
    <xf numFmtId="0" fontId="158" fillId="115" borderId="53" applyNumberFormat="0" applyProtection="0">
      <alignment horizontal="left" vertical="top" indent="1"/>
    </xf>
    <xf numFmtId="0" fontId="189" fillId="46" borderId="48" applyNumberFormat="0" applyProtection="0">
      <alignment horizontal="right" vertical="center"/>
    </xf>
    <xf numFmtId="0" fontId="124" fillId="48" borderId="53" applyNumberFormat="0" applyProtection="0">
      <alignment horizontal="left" vertical="top" indent="1"/>
    </xf>
    <xf numFmtId="0" fontId="271" fillId="46" borderId="72" applyNumberFormat="0" applyAlignment="0" applyProtection="0"/>
    <xf numFmtId="0" fontId="227" fillId="47" borderId="53" applyNumberFormat="0" applyProtection="0">
      <alignment horizontal="right" vertical="center"/>
    </xf>
    <xf numFmtId="0" fontId="158" fillId="66" borderId="53" applyNumberFormat="0" applyProtection="0">
      <alignment vertical="center"/>
    </xf>
    <xf numFmtId="0" fontId="4" fillId="64" borderId="53" applyNumberFormat="0" applyProtection="0">
      <alignment horizontal="left" vertical="top" indent="1"/>
    </xf>
    <xf numFmtId="0" fontId="4" fillId="64"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vertical="center"/>
    </xf>
    <xf numFmtId="0" fontId="4" fillId="0" borderId="15" applyNumberFormat="0" applyFont="0"/>
    <xf numFmtId="0" fontId="262" fillId="0" borderId="94">
      <alignment horizontal="right" wrapText="1"/>
      <protection locked="0"/>
    </xf>
    <xf numFmtId="0" fontId="124" fillId="48"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horizontal="left" vertical="top" indent="1"/>
    </xf>
    <xf numFmtId="0" fontId="271" fillId="46" borderId="72" applyNumberFormat="0" applyAlignment="0" applyProtection="0"/>
    <xf numFmtId="0" fontId="6" fillId="151"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227" fillId="47" borderId="53" applyNumberFormat="0" applyProtection="0">
      <alignment horizontal="right" vertical="center"/>
    </xf>
    <xf numFmtId="0" fontId="6" fillId="64" borderId="53" applyNumberFormat="0" applyProtection="0">
      <alignment horizontal="left" vertical="top" indent="1"/>
    </xf>
    <xf numFmtId="0" fontId="337" fillId="66" borderId="60" applyNumberFormat="0" applyFont="0" applyAlignment="0" applyProtection="0"/>
    <xf numFmtId="0" fontId="253" fillId="66" borderId="60" applyNumberFormat="0" applyFont="0" applyAlignment="0" applyProtection="0"/>
    <xf numFmtId="0" fontId="4" fillId="0" borderId="97" applyNumberFormat="0" applyFont="0" applyFill="0" applyAlignment="0"/>
    <xf numFmtId="0" fontId="350" fillId="78" borderId="72" applyNumberFormat="0" applyAlignment="0" applyProtection="0"/>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center" indent="1"/>
    </xf>
    <xf numFmtId="0" fontId="4" fillId="0" borderId="15" applyNumberFormat="0" applyFont="0"/>
    <xf numFmtId="0" fontId="315" fillId="0" borderId="94">
      <alignment horizontal="right" wrapText="1"/>
      <protection hidden="1"/>
    </xf>
    <xf numFmtId="0" fontId="4" fillId="47" borderId="53" applyNumberFormat="0" applyProtection="0">
      <alignment horizontal="left" vertical="top" indent="1"/>
    </xf>
    <xf numFmtId="0" fontId="4" fillId="0" borderId="92" applyNumberFormat="0" applyFont="0"/>
    <xf numFmtId="0" fontId="6" fillId="47" borderId="53" applyNumberFormat="0" applyProtection="0">
      <alignment horizontal="left" vertical="top" indent="1"/>
    </xf>
    <xf numFmtId="0" fontId="4" fillId="115" borderId="53" applyNumberFormat="0" applyProtection="0">
      <alignment horizontal="left" vertical="top" indent="1"/>
    </xf>
    <xf numFmtId="0" fontId="4" fillId="47" borderId="53" applyNumberFormat="0" applyProtection="0">
      <alignment horizontal="left" vertical="center" indent="1"/>
    </xf>
    <xf numFmtId="0" fontId="4" fillId="0" borderId="92" applyNumberFormat="0" applyFont="0"/>
    <xf numFmtId="0" fontId="227" fillId="66"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4" fontId="341" fillId="0" borderId="90" applyFill="0" applyBorder="0" applyProtection="0">
      <alignment horizontal="right" vertical="center"/>
    </xf>
    <xf numFmtId="0" fontId="158" fillId="115" borderId="53" applyNumberFormat="0" applyProtection="0">
      <alignment horizontal="left" vertical="top" indent="1"/>
    </xf>
    <xf numFmtId="0" fontId="262" fillId="0" borderId="94">
      <alignment horizontal="center" wrapText="1"/>
      <protection hidden="1"/>
    </xf>
    <xf numFmtId="0" fontId="4" fillId="116" borderId="54" applyNumberFormat="0" applyProtection="0">
      <alignment horizontal="left" vertical="center" indent="1"/>
    </xf>
    <xf numFmtId="0" fontId="158" fillId="115" borderId="53" applyNumberFormat="0" applyProtection="0">
      <alignment horizontal="right" vertical="center"/>
    </xf>
    <xf numFmtId="0" fontId="158" fillId="73" borderId="53" applyNumberFormat="0" applyProtection="0">
      <alignment horizontal="right" vertical="center"/>
    </xf>
    <xf numFmtId="176" fontId="180" fillId="0" borderId="50" applyFont="0" applyBorder="0"/>
    <xf numFmtId="198" fontId="258" fillId="0" borderId="93"/>
    <xf numFmtId="5" fontId="266" fillId="0" borderId="97" applyAlignment="0" applyProtection="0"/>
    <xf numFmtId="0" fontId="158" fillId="47" borderId="53" applyNumberFormat="0" applyProtection="0">
      <alignment horizontal="right" vertical="center"/>
    </xf>
    <xf numFmtId="0" fontId="158" fillId="115" borderId="53" applyNumberFormat="0" applyProtection="0">
      <alignment horizontal="left" vertical="top" indent="1"/>
    </xf>
    <xf numFmtId="0" fontId="6" fillId="64" borderId="53" applyNumberFormat="0" applyProtection="0">
      <alignment horizontal="left" vertical="top" indent="1"/>
    </xf>
    <xf numFmtId="0" fontId="4" fillId="47" borderId="53" applyNumberFormat="0" applyProtection="0">
      <alignment horizontal="left" vertical="top" indent="1"/>
    </xf>
    <xf numFmtId="0" fontId="135" fillId="66" borderId="60" applyNumberFormat="0" applyFont="0" applyAlignment="0" applyProtection="0"/>
    <xf numFmtId="0" fontId="4" fillId="115" borderId="53" applyNumberFormat="0" applyProtection="0">
      <alignment horizontal="left" vertical="center"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91"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35" fillId="66" borderId="60" applyNumberFormat="0" applyFont="0" applyAlignment="0" applyProtection="0"/>
    <xf numFmtId="0" fontId="158" fillId="66" borderId="53" applyNumberFormat="0" applyProtection="0">
      <alignment horizontal="left" vertical="top" indent="1"/>
    </xf>
    <xf numFmtId="0" fontId="227"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0" fontId="315" fillId="0" borderId="94">
      <alignment horizontal="right" wrapText="1"/>
      <protection hidden="1"/>
    </xf>
    <xf numFmtId="0" fontId="6" fillId="115" borderId="54" applyNumberFormat="0" applyProtection="0">
      <alignment horizontal="left" vertical="center" indent="1"/>
    </xf>
    <xf numFmtId="0" fontId="291" fillId="0" borderId="112">
      <alignment horizontal="left" wrapText="1"/>
      <protection hidden="1"/>
    </xf>
    <xf numFmtId="0" fontId="6" fillId="116"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51" fillId="0" borderId="99" applyNumberFormat="0"/>
    <xf numFmtId="0" fontId="314" fillId="46" borderId="79" applyNumberFormat="0" applyAlignment="0" applyProtection="0"/>
    <xf numFmtId="0" fontId="158" fillId="149" borderId="53" applyNumberFormat="0" applyProtection="0">
      <alignment horizontal="right" vertical="center"/>
    </xf>
    <xf numFmtId="0" fontId="158" fillId="149" borderId="53" applyNumberFormat="0" applyProtection="0">
      <alignment horizontal="right" vertical="center"/>
    </xf>
    <xf numFmtId="0" fontId="337" fillId="66" borderId="60" applyNumberFormat="0" applyFont="0" applyAlignment="0" applyProtection="0"/>
    <xf numFmtId="0" fontId="225" fillId="48" borderId="53" applyNumberFormat="0" applyProtection="0">
      <alignment vertical="center"/>
    </xf>
    <xf numFmtId="0" fontId="6" fillId="95" borderId="54" applyNumberFormat="0" applyProtection="0">
      <alignment horizontal="left" vertical="center" indent="1"/>
    </xf>
    <xf numFmtId="0" fontId="227" fillId="66" borderId="53" applyNumberFormat="0" applyProtection="0">
      <alignment vertical="center"/>
    </xf>
    <xf numFmtId="0" fontId="191" fillId="66" borderId="53" applyNumberFormat="0" applyProtection="0">
      <alignment horizontal="left" vertical="top" indent="1"/>
    </xf>
    <xf numFmtId="0" fontId="342" fillId="6" borderId="72" applyNumberFormat="0" applyAlignment="0" applyProtection="0"/>
    <xf numFmtId="0" fontId="4" fillId="115" borderId="53" applyNumberFormat="0" applyProtection="0">
      <alignment horizontal="left" vertical="center" indent="1"/>
    </xf>
    <xf numFmtId="0" fontId="135" fillId="66" borderId="60" applyNumberFormat="0" applyFont="0" applyAlignment="0" applyProtection="0"/>
    <xf numFmtId="0" fontId="226" fillId="0" borderId="89" applyNumberFormat="0" applyFill="0" applyAlignment="0" applyProtection="0"/>
    <xf numFmtId="0" fontId="4" fillId="115"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190" fillId="48" borderId="53" applyNumberFormat="0" applyProtection="0">
      <alignment horizontal="left" vertical="top" indent="1"/>
    </xf>
    <xf numFmtId="0" fontId="154" fillId="6" borderId="77">
      <protection hidden="1"/>
    </xf>
    <xf numFmtId="0" fontId="383" fillId="150" borderId="54"/>
    <xf numFmtId="0" fontId="4" fillId="64" borderId="53" applyNumberFormat="0" applyProtection="0">
      <alignment horizontal="left" vertical="center" indent="1"/>
    </xf>
    <xf numFmtId="198" fontId="258" fillId="0" borderId="93"/>
    <xf numFmtId="0" fontId="158" fillId="148" borderId="53" applyNumberFormat="0" applyProtection="0">
      <alignment horizontal="right" vertical="center"/>
    </xf>
    <xf numFmtId="0" fontId="191" fillId="66" borderId="53" applyNumberFormat="0" applyProtection="0">
      <alignment vertical="center"/>
    </xf>
    <xf numFmtId="0" fontId="262" fillId="0" borderId="112">
      <protection hidden="1"/>
    </xf>
    <xf numFmtId="0" fontId="353" fillId="6" borderId="79" applyNumberFormat="0" applyAlignment="0" applyProtection="0"/>
    <xf numFmtId="0" fontId="154" fillId="6" borderId="77">
      <protection hidden="1"/>
    </xf>
    <xf numFmtId="0" fontId="353" fillId="6" borderId="79" applyNumberFormat="0" applyAlignment="0" applyProtection="0"/>
    <xf numFmtId="0" fontId="158" fillId="66" borderId="53" applyNumberFormat="0" applyProtection="0">
      <alignment horizontal="left" vertical="center" indent="1"/>
    </xf>
    <xf numFmtId="0" fontId="291" fillId="0" borderId="76">
      <alignment horizontal="center"/>
      <protection hidden="1"/>
    </xf>
    <xf numFmtId="0" fontId="350" fillId="78" borderId="72" applyNumberFormat="0" applyAlignment="0" applyProtection="0"/>
    <xf numFmtId="0" fontId="158" fillId="149" borderId="53" applyNumberFormat="0" applyProtection="0">
      <alignment horizontal="right" vertical="center"/>
    </xf>
    <xf numFmtId="0" fontId="158" fillId="73" borderId="53" applyNumberFormat="0" applyProtection="0">
      <alignment horizontal="right" vertical="center"/>
    </xf>
    <xf numFmtId="0" fontId="271" fillId="46" borderId="72" applyNumberFormat="0" applyAlignment="0" applyProtection="0"/>
    <xf numFmtId="0" fontId="158" fillId="149" borderId="53" applyNumberFormat="0" applyProtection="0">
      <alignment horizontal="right" vertical="center"/>
    </xf>
    <xf numFmtId="0" fontId="4" fillId="115" borderId="53" applyNumberFormat="0" applyProtection="0">
      <alignment horizontal="left" vertical="center" indent="1"/>
    </xf>
    <xf numFmtId="0" fontId="342" fillId="6" borderId="72" applyNumberFormat="0" applyAlignment="0" applyProtection="0"/>
    <xf numFmtId="209" fontId="203" fillId="0" borderId="1" applyBorder="0" applyProtection="0">
      <alignment horizontal="right" vertical="center"/>
    </xf>
    <xf numFmtId="0" fontId="4" fillId="114" borderId="5" applyNumberFormat="0" applyFont="0" applyBorder="0" applyProtection="0"/>
    <xf numFmtId="0" fontId="4" fillId="47"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92" fillId="190" borderId="54"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horizontal="left" vertical="center" indent="1"/>
    </xf>
    <xf numFmtId="0" fontId="4" fillId="47" borderId="53" applyNumberFormat="0" applyProtection="0">
      <alignment horizontal="left" vertical="top" indent="1"/>
    </xf>
    <xf numFmtId="38" fontId="51" fillId="48" borderId="1">
      <alignment horizontal="center"/>
      <protection locked="0"/>
    </xf>
    <xf numFmtId="0" fontId="271" fillId="46" borderId="72" applyNumberFormat="0" applyAlignment="0" applyProtection="0"/>
    <xf numFmtId="0" fontId="196" fillId="0" borderId="97"/>
    <xf numFmtId="0" fontId="158" fillId="115" borderId="53" applyNumberFormat="0" applyProtection="0">
      <alignment horizontal="left" vertical="top" indent="1"/>
    </xf>
    <xf numFmtId="0" fontId="227" fillId="66" borderId="53" applyNumberFormat="0" applyProtection="0">
      <alignment vertical="center"/>
    </xf>
    <xf numFmtId="0" fontId="51" fillId="46" borderId="1" applyNumberFormat="0">
      <alignment horizontal="centerContinuous" wrapTex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196" fillId="0" borderId="97"/>
    <xf numFmtId="0" fontId="57" fillId="42" borderId="0" applyNumberFormat="0" applyBorder="0" applyAlignment="0" applyProtection="0"/>
    <xf numFmtId="0" fontId="291" fillId="0" borderId="95">
      <alignment horizontal="right"/>
      <protection hidden="1"/>
    </xf>
    <xf numFmtId="0" fontId="337" fillId="66" borderId="60" applyNumberFormat="0" applyFont="0" applyAlignment="0" applyProtection="0"/>
    <xf numFmtId="0" fontId="314" fillId="46" borderId="79" applyNumberFormat="0" applyAlignment="0" applyProtection="0"/>
    <xf numFmtId="0" fontId="342" fillId="6" borderId="72" applyNumberFormat="0" applyAlignment="0" applyProtection="0"/>
    <xf numFmtId="0" fontId="383" fillId="150" borderId="54"/>
    <xf numFmtId="5" fontId="266" fillId="0" borderId="97" applyAlignment="0" applyProtection="0"/>
    <xf numFmtId="0" fontId="227" fillId="66" borderId="53" applyNumberFormat="0" applyProtection="0">
      <alignment vertical="center"/>
    </xf>
    <xf numFmtId="0" fontId="4" fillId="47" borderId="53" applyNumberFormat="0" applyProtection="0">
      <alignment horizontal="left" vertical="center" indent="1"/>
    </xf>
    <xf numFmtId="5" fontId="266" fillId="0" borderId="97" applyAlignment="0" applyProtection="0"/>
    <xf numFmtId="0" fontId="158" fillId="103"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0" fontId="57" fillId="42" borderId="0" applyNumberFormat="0" applyBorder="0" applyAlignment="0" applyProtection="0"/>
    <xf numFmtId="0" fontId="6" fillId="0" borderId="48" applyNumberFormat="0" applyProtection="0">
      <alignment horizontal="right" vertical="center"/>
    </xf>
    <xf numFmtId="0" fontId="253" fillId="66" borderId="60" applyNumberFormat="0" applyFont="0" applyAlignment="0" applyProtection="0"/>
    <xf numFmtId="0" fontId="337"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center" indent="1"/>
    </xf>
    <xf numFmtId="0" fontId="6" fillId="189" borderId="48" applyNumberFormat="0" applyProtection="0">
      <alignment horizontal="right" vertical="center"/>
    </xf>
    <xf numFmtId="0" fontId="172" fillId="78" borderId="48" applyNumberFormat="0" applyAlignment="0" applyProtection="0"/>
    <xf numFmtId="0" fontId="4" fillId="115" borderId="53" applyNumberFormat="0" applyProtection="0">
      <alignment horizontal="left" vertical="top" indent="1"/>
    </xf>
    <xf numFmtId="0" fontId="158" fillId="66" borderId="53" applyNumberFormat="0" applyProtection="0">
      <alignment vertical="center"/>
    </xf>
    <xf numFmtId="0" fontId="4" fillId="47"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15" borderId="53" applyNumberFormat="0" applyProtection="0">
      <alignment horizontal="left" vertical="center" indent="1"/>
    </xf>
    <xf numFmtId="0" fontId="342" fillId="6" borderId="72" applyNumberFormat="0" applyAlignment="0" applyProtection="0"/>
    <xf numFmtId="0" fontId="158" fillId="47" borderId="53" applyNumberFormat="0" applyProtection="0">
      <alignment horizontal="right" vertical="center"/>
    </xf>
    <xf numFmtId="0" fontId="4" fillId="116" borderId="53" applyNumberFormat="0" applyProtection="0">
      <alignment horizontal="left" vertical="top" indent="1"/>
    </xf>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4" fontId="341" fillId="0" borderId="90" applyFill="0" applyBorder="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6" fillId="154" borderId="48" applyNumberFormat="0" applyProtection="0">
      <alignment horizontal="right" vertical="center"/>
    </xf>
    <xf numFmtId="267" fontId="3" fillId="0" borderId="5">
      <alignment vertical="top" wrapText="1"/>
    </xf>
    <xf numFmtId="5" fontId="266" fillId="0" borderId="97" applyAlignment="0" applyProtection="0"/>
    <xf numFmtId="0" fontId="151" fillId="0" borderId="1">
      <alignment horizontal="centerContinuous" vertical="center"/>
    </xf>
    <xf numFmtId="0" fontId="262" fillId="0" borderId="94">
      <alignment horizontal="center" wrapText="1"/>
      <protection hidden="1"/>
    </xf>
    <xf numFmtId="0" fontId="4" fillId="115" borderId="53" applyNumberFormat="0" applyProtection="0">
      <alignment horizontal="left" vertical="center" indent="1"/>
    </xf>
    <xf numFmtId="5" fontId="266" fillId="0" borderId="97" applyAlignment="0" applyProtection="0"/>
    <xf numFmtId="176" fontId="196" fillId="0" borderId="97"/>
    <xf numFmtId="0" fontId="350" fillId="78" borderId="72" applyNumberFormat="0" applyAlignment="0" applyProtection="0"/>
    <xf numFmtId="0" fontId="315" fillId="0" borderId="94">
      <alignment horizontal="right" wrapText="1"/>
      <protection hidden="1"/>
    </xf>
    <xf numFmtId="0" fontId="158" fillId="66" borderId="53" applyNumberFormat="0" applyProtection="0">
      <alignment horizontal="left" vertical="center" indent="1"/>
    </xf>
    <xf numFmtId="0" fontId="262" fillId="0" borderId="112">
      <protection hidden="1"/>
    </xf>
    <xf numFmtId="0" fontId="51" fillId="46" borderId="1" applyNumberFormat="0">
      <alignment horizontal="centerContinuous" wrapText="1"/>
    </xf>
    <xf numFmtId="0" fontId="4" fillId="47" borderId="53" applyNumberFormat="0" applyProtection="0">
      <alignment horizontal="left" vertical="top" indent="1"/>
    </xf>
    <xf numFmtId="0" fontId="135"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4" fillId="0" borderId="112">
      <protection hidden="1"/>
    </xf>
    <xf numFmtId="0" fontId="158" fillId="148" borderId="53" applyNumberFormat="0" applyProtection="0">
      <alignment horizontal="right" vertical="center"/>
    </xf>
    <xf numFmtId="0" fontId="353" fillId="6" borderId="79" applyNumberFormat="0" applyAlignment="0" applyProtection="0"/>
    <xf numFmtId="0" fontId="191" fillId="66" borderId="53" applyNumberFormat="0" applyProtection="0">
      <alignment horizontal="left" vertical="top" indent="1"/>
    </xf>
    <xf numFmtId="0" fontId="337" fillId="66" borderId="60" applyNumberFormat="0" applyFont="0" applyAlignment="0" applyProtection="0"/>
    <xf numFmtId="0" fontId="158" fillId="66" borderId="53" applyNumberFormat="0" applyProtection="0">
      <alignment horizontal="left" vertical="top" indent="1"/>
    </xf>
    <xf numFmtId="0" fontId="353" fillId="6" borderId="79" applyNumberFormat="0" applyAlignment="0" applyProtection="0"/>
    <xf numFmtId="0" fontId="6" fillId="64" borderId="53" applyNumberFormat="0" applyProtection="0">
      <alignment horizontal="left" vertical="top" indent="1"/>
    </xf>
    <xf numFmtId="0" fontId="4" fillId="114" borderId="5" applyNumberFormat="0" applyFont="0" applyBorder="0" applyProtection="0"/>
    <xf numFmtId="0" fontId="124" fillId="48" borderId="53" applyNumberFormat="0" applyProtection="0">
      <alignment horizontal="left" vertical="center" indent="1"/>
    </xf>
    <xf numFmtId="0" fontId="253" fillId="66" borderId="60" applyNumberFormat="0" applyFont="0" applyAlignment="0" applyProtection="0"/>
    <xf numFmtId="1" fontId="211" fillId="0" borderId="99" applyFont="0" applyFill="0" applyBorder="0" applyProtection="0"/>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8" fillId="148" borderId="53" applyNumberFormat="0" applyProtection="0">
      <alignment horizontal="right" vertical="center"/>
    </xf>
    <xf numFmtId="0" fontId="337" fillId="66" borderId="60" applyNumberFormat="0" applyFont="0" applyAlignment="0" applyProtection="0"/>
    <xf numFmtId="0" fontId="4" fillId="0" borderId="92" applyNumberFormat="0" applyFont="0"/>
    <xf numFmtId="0" fontId="253" fillId="66" borderId="60" applyNumberFormat="0" applyFon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180" fillId="0" borderId="50" applyFont="0" applyBorder="0"/>
    <xf numFmtId="0" fontId="4" fillId="115" borderId="53" applyNumberFormat="0" applyProtection="0">
      <alignment horizontal="left" vertical="top" indent="1"/>
    </xf>
    <xf numFmtId="0" fontId="262" fillId="0" borderId="112">
      <protection hidden="1"/>
    </xf>
    <xf numFmtId="0" fontId="350" fillId="78" borderId="72" applyNumberFormat="0" applyAlignment="0" applyProtection="0"/>
    <xf numFmtId="0" fontId="291" fillId="0" borderId="95">
      <alignment horizontal="right"/>
      <protection hidden="1"/>
    </xf>
    <xf numFmtId="0" fontId="6" fillId="73" borderId="54"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53" fillId="66" borderId="60" applyNumberFormat="0" applyFont="0" applyAlignment="0" applyProtection="0"/>
    <xf numFmtId="0" fontId="45" fillId="0" borderId="91" applyNumberFormat="0">
      <alignment horizontal="left"/>
    </xf>
    <xf numFmtId="0" fontId="350" fillId="78" borderId="72" applyNumberFormat="0" applyAlignment="0" applyProtection="0"/>
    <xf numFmtId="0" fontId="342" fillId="6" borderId="72" applyNumberFormat="0" applyAlignment="0" applyProtection="0"/>
    <xf numFmtId="0" fontId="262" fillId="0" borderId="94">
      <alignment horizontal="center" wrapText="1"/>
      <protection hidden="1"/>
    </xf>
    <xf numFmtId="0" fontId="342" fillId="6" borderId="72" applyNumberFormat="0" applyAlignment="0" applyProtection="0"/>
    <xf numFmtId="0" fontId="158" fillId="103" borderId="53" applyNumberFormat="0" applyProtection="0">
      <alignment horizontal="right" vertical="center"/>
    </xf>
    <xf numFmtId="0" fontId="4" fillId="116" borderId="53" applyNumberFormat="0" applyProtection="0">
      <alignment horizontal="left" vertical="center" indent="1"/>
    </xf>
    <xf numFmtId="0" fontId="4" fillId="47" borderId="53" applyNumberFormat="0" applyProtection="0">
      <alignment horizontal="left" vertical="top" indent="1"/>
    </xf>
    <xf numFmtId="0" fontId="66" fillId="0" borderId="98">
      <alignment horizontal="left" vertical="center"/>
    </xf>
    <xf numFmtId="0" fontId="253" fillId="66" borderId="60" applyNumberFormat="0" applyFont="0" applyAlignment="0" applyProtection="0"/>
    <xf numFmtId="176" fontId="196" fillId="0" borderId="97"/>
    <xf numFmtId="0" fontId="350" fillId="78" borderId="72" applyNumberFormat="0" applyAlignment="0" applyProtection="0"/>
    <xf numFmtId="0" fontId="158" fillId="66" borderId="53" applyNumberFormat="0" applyProtection="0">
      <alignment horizontal="left" vertical="top" indent="1"/>
    </xf>
    <xf numFmtId="0" fontId="124" fillId="48" borderId="53" applyNumberFormat="0" applyProtection="0">
      <alignment vertical="center"/>
    </xf>
    <xf numFmtId="0" fontId="291" fillId="0" borderId="76">
      <alignment horizontal="center"/>
      <protection hidden="1"/>
    </xf>
    <xf numFmtId="0" fontId="158" fillId="150" borderId="53"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154" fillId="0" borderId="112">
      <protection hidden="1"/>
    </xf>
    <xf numFmtId="0" fontId="262" fillId="0" borderId="112">
      <protection hidden="1"/>
    </xf>
    <xf numFmtId="0" fontId="342" fillId="6" borderId="72" applyNumberFormat="0" applyAlignment="0" applyProtection="0"/>
    <xf numFmtId="0" fontId="284" fillId="0" borderId="5">
      <alignment horizontal="left"/>
    </xf>
    <xf numFmtId="176" fontId="180" fillId="0" borderId="50" applyFont="0" applyBorder="0"/>
    <xf numFmtId="0" fontId="350" fillId="78" borderId="72" applyNumberFormat="0" applyAlignment="0" applyProtection="0"/>
    <xf numFmtId="0" fontId="253" fillId="66" borderId="60" applyNumberFormat="0" applyFont="0" applyAlignment="0" applyProtection="0"/>
    <xf numFmtId="0" fontId="291" fillId="0" borderId="76">
      <alignment horizontal="center"/>
      <protection hidden="1"/>
    </xf>
    <xf numFmtId="0" fontId="158" fillId="66" borderId="53" applyNumberFormat="0" applyProtection="0">
      <alignment vertical="center"/>
    </xf>
    <xf numFmtId="0" fontId="4" fillId="64" borderId="53" applyNumberFormat="0" applyProtection="0">
      <alignment horizontal="left" vertical="top" indent="1"/>
    </xf>
    <xf numFmtId="5" fontId="266" fillId="0" borderId="97" applyAlignment="0" applyProtection="0"/>
    <xf numFmtId="0" fontId="4" fillId="64" borderId="53" applyNumberFormat="0" applyProtection="0">
      <alignment horizontal="left" vertical="top" indent="1"/>
    </xf>
    <xf numFmtId="0" fontId="154" fillId="0" borderId="112">
      <protection hidden="1"/>
    </xf>
    <xf numFmtId="0" fontId="4" fillId="0" borderId="97" applyNumberFormat="0" applyFont="0" applyFill="0" applyAlignment="0"/>
    <xf numFmtId="0" fontId="337" fillId="66" borderId="60" applyNumberFormat="0" applyFont="0" applyAlignment="0" applyProtection="0"/>
    <xf numFmtId="0" fontId="253" fillId="66" borderId="60" applyNumberFormat="0" applyFont="0" applyAlignment="0" applyProtection="0"/>
    <xf numFmtId="0" fontId="291" fillId="0" borderId="76">
      <alignment horizontal="center"/>
      <protection hidden="1"/>
    </xf>
    <xf numFmtId="0" fontId="124" fillId="48" borderId="53" applyNumberFormat="0" applyProtection="0">
      <alignment horizontal="left" vertical="top" indent="1"/>
    </xf>
    <xf numFmtId="0" fontId="158" fillId="66" borderId="53" applyNumberFormat="0" applyProtection="0">
      <alignment vertical="center"/>
    </xf>
    <xf numFmtId="0" fontId="158" fillId="149" borderId="53" applyNumberFormat="0" applyProtection="0">
      <alignment horizontal="right" vertical="center"/>
    </xf>
    <xf numFmtId="0" fontId="253" fillId="66" borderId="60" applyNumberFormat="0" applyFont="0" applyAlignment="0" applyProtection="0"/>
    <xf numFmtId="0" fontId="154" fillId="6" borderId="77">
      <protection hidden="1"/>
    </xf>
    <xf numFmtId="0" fontId="6" fillId="47" borderId="53" applyNumberFormat="0" applyProtection="0">
      <alignment horizontal="left" vertical="top" indent="1"/>
    </xf>
    <xf numFmtId="0" fontId="191" fillId="66" borderId="53" applyNumberFormat="0" applyProtection="0">
      <alignment horizontal="left" vertical="top" indent="1"/>
    </xf>
    <xf numFmtId="0" fontId="350" fillId="78" borderId="72" applyNumberForma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8" fillId="103" borderId="53" applyNumberFormat="0" applyProtection="0">
      <alignment horizontal="right" vertical="center"/>
    </xf>
    <xf numFmtId="0" fontId="4" fillId="116" borderId="53" applyNumberFormat="0" applyProtection="0">
      <alignment horizontal="left" vertical="top" indent="1"/>
    </xf>
    <xf numFmtId="0" fontId="158" fillId="73" borderId="53" applyNumberFormat="0" applyProtection="0">
      <alignment horizontal="right" vertical="center"/>
    </xf>
    <xf numFmtId="0" fontId="4" fillId="116" borderId="54" applyNumberFormat="0" applyProtection="0">
      <alignment horizontal="left" vertical="center" indent="1"/>
    </xf>
    <xf numFmtId="0" fontId="6" fillId="115" borderId="53" applyNumberFormat="0" applyProtection="0">
      <alignment horizontal="left" vertical="top" indent="1"/>
    </xf>
    <xf numFmtId="0" fontId="314" fillId="46" borderId="79" applyNumberFormat="0" applyAlignment="0" applyProtection="0"/>
    <xf numFmtId="0" fontId="158" fillId="115" borderId="53" applyNumberFormat="0" applyProtection="0">
      <alignment horizontal="left" vertical="top" indent="1"/>
    </xf>
    <xf numFmtId="0" fontId="4" fillId="64" borderId="53" applyNumberFormat="0" applyProtection="0">
      <alignment horizontal="left" vertical="center" indent="1"/>
    </xf>
    <xf numFmtId="0" fontId="262" fillId="0" borderId="112">
      <protection hidden="1"/>
    </xf>
    <xf numFmtId="0" fontId="4" fillId="116" borderId="53" applyNumberFormat="0" applyProtection="0">
      <alignment horizontal="left" vertical="top" indent="1"/>
    </xf>
    <xf numFmtId="0" fontId="4" fillId="75" borderId="5" applyFont="0">
      <alignment horizontal="center"/>
    </xf>
    <xf numFmtId="0" fontId="191" fillId="66"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4" fillId="0" borderId="112">
      <protection hidden="1"/>
    </xf>
    <xf numFmtId="0" fontId="253" fillId="66" borderId="60" applyNumberFormat="0" applyFont="0" applyAlignment="0" applyProtection="0"/>
    <xf numFmtId="0" fontId="227" fillId="66" borderId="53" applyNumberFormat="0" applyProtection="0">
      <alignment vertical="center"/>
    </xf>
    <xf numFmtId="0" fontId="353" fillId="6" borderId="79" applyNumberFormat="0" applyAlignment="0" applyProtection="0"/>
    <xf numFmtId="0" fontId="342" fillId="6" borderId="72" applyNumberFormat="0" applyAlignment="0" applyProtection="0"/>
    <xf numFmtId="0" fontId="291" fillId="0" borderId="112">
      <alignment horizontal="left" wrapText="1"/>
      <protection locked="0"/>
    </xf>
    <xf numFmtId="0" fontId="4" fillId="11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196" fillId="0" borderId="97"/>
    <xf numFmtId="0" fontId="135" fillId="66" borderId="60" applyNumberFormat="0" applyFont="0" applyAlignment="0" applyProtection="0"/>
    <xf numFmtId="0" fontId="57" fillId="174" borderId="0" applyNumberFormat="0" applyBorder="0" applyAlignment="0" applyProtection="0"/>
    <xf numFmtId="0" fontId="227" fillId="66" borderId="53" applyNumberFormat="0" applyProtection="0">
      <alignment vertical="center"/>
    </xf>
    <xf numFmtId="0" fontId="350" fillId="78" borderId="72" applyNumberFormat="0" applyAlignment="0" applyProtection="0"/>
    <xf numFmtId="0" fontId="342" fillId="6" borderId="72" applyNumberFormat="0" applyAlignment="0" applyProtection="0"/>
    <xf numFmtId="0" fontId="4" fillId="0" borderId="97" applyNumberFormat="0" applyFont="0" applyFill="0" applyAlignment="0"/>
    <xf numFmtId="0" fontId="229" fillId="47" borderId="53" applyNumberFormat="0" applyProtection="0">
      <alignment horizontal="right" vertical="center"/>
    </xf>
    <xf numFmtId="176" fontId="151" fillId="0" borderId="1">
      <alignment horizontal="centerContinuous" vertical="center"/>
    </xf>
    <xf numFmtId="0" fontId="226" fillId="0" borderId="89" applyNumberFormat="0" applyFill="0" applyAlignment="0" applyProtection="0"/>
    <xf numFmtId="0" fontId="253" fillId="66" borderId="60" applyNumberFormat="0" applyFont="0" applyAlignment="0" applyProtection="0"/>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center" indent="1"/>
    </xf>
    <xf numFmtId="0" fontId="124" fillId="48"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176" fontId="4" fillId="75" borderId="5" applyFont="0">
      <alignment horizontal="center"/>
    </xf>
    <xf numFmtId="0" fontId="158" fillId="73" borderId="53" applyNumberFormat="0" applyProtection="0">
      <alignment horizontal="right" vertical="center"/>
    </xf>
    <xf numFmtId="0" fontId="350" fillId="78" borderId="72" applyNumberFormat="0" applyAlignment="0" applyProtection="0"/>
    <xf numFmtId="0" fontId="158" fillId="115" borderId="53" applyNumberFormat="0" applyProtection="0">
      <alignment horizontal="right" vertical="center"/>
    </xf>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4" fillId="0" borderId="15" applyNumberFormat="0" applyFont="0"/>
    <xf numFmtId="0" fontId="180" fillId="0" borderId="50" applyFont="0" applyBorder="0"/>
    <xf numFmtId="0" fontId="57" fillId="160" borderId="0" applyNumberFormat="0" applyBorder="0" applyAlignment="0" applyProtection="0"/>
    <xf numFmtId="0" fontId="253" fillId="66" borderId="60" applyNumberFormat="0" applyFont="0" applyAlignment="0" applyProtection="0"/>
    <xf numFmtId="0" fontId="135" fillId="66" borderId="60" applyNumberFormat="0" applyFont="0" applyAlignment="0" applyProtection="0"/>
    <xf numFmtId="0" fontId="158" fillId="66" borderId="53" applyNumberFormat="0" applyProtection="0">
      <alignment vertical="center"/>
    </xf>
    <xf numFmtId="0" fontId="287" fillId="48" borderId="72" applyNumberFormat="0" applyAlignment="0" applyProtection="0"/>
    <xf numFmtId="0" fontId="6" fillId="47" borderId="53" applyNumberFormat="0" applyProtection="0">
      <alignment horizontal="left" vertical="top"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191" fillId="66" borderId="53" applyNumberFormat="0" applyProtection="0">
      <alignment vertical="center"/>
    </xf>
    <xf numFmtId="0" fontId="205" fillId="0" borderId="13" applyFill="0" applyBorder="0" applyProtection="0">
      <alignment horizontal="left" vertical="top"/>
    </xf>
    <xf numFmtId="0" fontId="262" fillId="0" borderId="112">
      <protection hidden="1"/>
    </xf>
    <xf numFmtId="0" fontId="291" fillId="0" borderId="76">
      <alignment horizontal="center"/>
      <protection hidden="1"/>
    </xf>
    <xf numFmtId="0" fontId="158" fillId="149" borderId="53" applyNumberFormat="0" applyProtection="0">
      <alignment horizontal="right" vertical="center"/>
    </xf>
    <xf numFmtId="0" fontId="158" fillId="104" borderId="53" applyNumberFormat="0" applyProtection="0">
      <alignment horizontal="right" vertical="center"/>
    </xf>
    <xf numFmtId="0" fontId="6" fillId="116" borderId="53" applyNumberFormat="0" applyProtection="0">
      <alignment horizontal="left" vertical="top" indent="1"/>
    </xf>
    <xf numFmtId="0" fontId="158" fillId="115" borderId="53" applyNumberFormat="0" applyProtection="0">
      <alignment horizontal="right" vertical="center"/>
    </xf>
    <xf numFmtId="0" fontId="287" fillId="48" borderId="72" applyNumberFormat="0" applyAlignment="0" applyProtection="0"/>
    <xf numFmtId="0" fontId="6" fillId="148" borderId="48" applyNumberFormat="0" applyProtection="0">
      <alignment horizontal="right" vertical="center"/>
    </xf>
    <xf numFmtId="0" fontId="227" fillId="47" borderId="53" applyNumberFormat="0" applyProtection="0">
      <alignment horizontal="right" vertical="center"/>
    </xf>
    <xf numFmtId="0" fontId="291" fillId="0" borderId="112">
      <alignment horizontal="left" wrapText="1"/>
      <protection locked="0"/>
    </xf>
    <xf numFmtId="0" fontId="350" fillId="78" borderId="72" applyNumberFormat="0" applyAlignment="0" applyProtection="0"/>
    <xf numFmtId="0" fontId="253" fillId="66" borderId="60" applyNumberFormat="0" applyFont="0" applyAlignment="0" applyProtection="0"/>
    <xf numFmtId="0" fontId="6" fillId="95" borderId="54" applyNumberFormat="0" applyProtection="0">
      <alignment horizontal="left" vertical="center" indent="1"/>
    </xf>
    <xf numFmtId="0" fontId="6" fillId="64" borderId="53" applyNumberFormat="0" applyProtection="0">
      <alignment horizontal="left" vertical="top" indent="1"/>
    </xf>
    <xf numFmtId="0" fontId="342" fillId="6" borderId="72" applyNumberFormat="0" applyAlignment="0" applyProtection="0"/>
    <xf numFmtId="0" fontId="6" fillId="115" borderId="53" applyNumberFormat="0" applyProtection="0">
      <alignment horizontal="left" vertical="top" indent="1"/>
    </xf>
    <xf numFmtId="0" fontId="158" fillId="104"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291" fillId="0" borderId="95">
      <alignment horizontal="right"/>
      <protection hidden="1"/>
    </xf>
    <xf numFmtId="0" fontId="383" fillId="150" borderId="54"/>
    <xf numFmtId="0" fontId="158" fillId="151" borderId="53" applyNumberFormat="0" applyProtection="0">
      <alignment horizontal="right" vertical="center"/>
    </xf>
    <xf numFmtId="0" fontId="225" fillId="48" borderId="53" applyNumberFormat="0" applyProtection="0">
      <alignment vertical="center"/>
    </xf>
    <xf numFmtId="0" fontId="4" fillId="115" borderId="53" applyNumberFormat="0" applyProtection="0">
      <alignment horizontal="left" vertical="center" indent="1"/>
    </xf>
    <xf numFmtId="0" fontId="158" fillId="148" borderId="53" applyNumberFormat="0" applyProtection="0">
      <alignment horizontal="right" vertical="center"/>
    </xf>
    <xf numFmtId="0" fontId="124" fillId="48" borderId="53" applyNumberFormat="0" applyProtection="0">
      <alignment horizontal="left" vertical="top" indent="1"/>
    </xf>
    <xf numFmtId="0" fontId="4" fillId="116" borderId="53" applyNumberFormat="0" applyProtection="0">
      <alignment horizontal="left" vertical="top" indent="1"/>
    </xf>
    <xf numFmtId="0" fontId="4" fillId="116" borderId="53" applyNumberFormat="0" applyProtection="0">
      <alignment horizontal="left" vertical="top" indent="1"/>
    </xf>
    <xf numFmtId="176" fontId="205" fillId="0" borderId="13" applyFill="0" applyBorder="0" applyProtection="0">
      <alignment horizontal="left" vertical="top"/>
    </xf>
    <xf numFmtId="0" fontId="124" fillId="48" borderId="53" applyNumberFormat="0" applyProtection="0">
      <alignment horizontal="left" vertical="top" indent="1"/>
    </xf>
    <xf numFmtId="0" fontId="350" fillId="78" borderId="72" applyNumberFormat="0" applyAlignment="0" applyProtection="0"/>
    <xf numFmtId="0" fontId="158" fillId="66" borderId="53" applyNumberFormat="0" applyProtection="0">
      <alignment vertical="center"/>
    </xf>
    <xf numFmtId="0" fontId="350" fillId="78" borderId="72" applyNumberFormat="0" applyAlignment="0" applyProtection="0"/>
    <xf numFmtId="0" fontId="4" fillId="64" borderId="53" applyNumberFormat="0" applyProtection="0">
      <alignment horizontal="left" vertical="top" indent="1"/>
    </xf>
    <xf numFmtId="0" fontId="124" fillId="48" borderId="53" applyNumberFormat="0" applyProtection="0">
      <alignment horizontal="left" vertical="center" indent="1"/>
    </xf>
    <xf numFmtId="0" fontId="353" fillId="6" borderId="79" applyNumberFormat="0" applyAlignment="0" applyProtection="0"/>
    <xf numFmtId="0" fontId="97" fillId="166" borderId="21" applyNumberFormat="0" applyAlignment="0" applyProtection="0"/>
    <xf numFmtId="0" fontId="287" fillId="78" borderId="72" applyNumberFormat="0" applyAlignment="0" applyProtection="0"/>
    <xf numFmtId="0" fontId="158" fillId="150" borderId="53" applyNumberFormat="0" applyProtection="0">
      <alignment horizontal="right" vertical="center"/>
    </xf>
    <xf numFmtId="0" fontId="158" fillId="66" borderId="53" applyNumberFormat="0" applyProtection="0">
      <alignment horizontal="left" vertical="center" indent="1"/>
    </xf>
    <xf numFmtId="0" fontId="158" fillId="66" borderId="53" applyNumberFormat="0" applyProtection="0">
      <alignment horizontal="left" vertical="center" indent="1"/>
    </xf>
    <xf numFmtId="0" fontId="287" fillId="78" borderId="72" applyNumberFormat="0" applyAlignment="0" applyProtection="0"/>
    <xf numFmtId="0" fontId="6" fillId="115" borderId="53" applyNumberFormat="0" applyProtection="0">
      <alignment horizontal="left" vertical="top" indent="1"/>
    </xf>
    <xf numFmtId="0" fontId="158" fillId="115" borderId="53" applyNumberFormat="0" applyProtection="0">
      <alignment horizontal="left" vertical="center" indent="1"/>
    </xf>
    <xf numFmtId="0" fontId="124" fillId="48" borderId="53" applyNumberFormat="0" applyProtection="0">
      <alignment horizontal="left" vertical="top" indent="1"/>
    </xf>
    <xf numFmtId="0" fontId="158" fillId="115" borderId="53" applyNumberFormat="0" applyProtection="0">
      <alignment horizontal="left" vertical="center" indent="1"/>
    </xf>
    <xf numFmtId="0" fontId="350" fillId="78" borderId="72" applyNumberFormat="0" applyAlignment="0" applyProtection="0"/>
    <xf numFmtId="0" fontId="380" fillId="0" borderId="1" applyAlignment="0"/>
    <xf numFmtId="0" fontId="4" fillId="0" borderId="97" applyNumberFormat="0" applyFont="0" applyFill="0" applyAlignment="0"/>
    <xf numFmtId="0" fontId="4" fillId="115" borderId="53" applyNumberFormat="0" applyProtection="0">
      <alignment horizontal="left" vertical="center" indent="1"/>
    </xf>
    <xf numFmtId="0" fontId="337" fillId="66" borderId="60" applyNumberFormat="0" applyFont="0" applyAlignment="0" applyProtection="0"/>
    <xf numFmtId="0" fontId="6" fillId="115" borderId="54" applyNumberFormat="0" applyProtection="0">
      <alignment horizontal="left" vertical="center" indent="1"/>
    </xf>
    <xf numFmtId="0" fontId="350" fillId="78" borderId="72" applyNumberFormat="0" applyAlignment="0" applyProtection="0"/>
    <xf numFmtId="0" fontId="353" fillId="6" borderId="79" applyNumberFormat="0" applyAlignment="0" applyProtection="0"/>
    <xf numFmtId="0" fontId="158" fillId="155" borderId="53" applyNumberFormat="0" applyProtection="0">
      <alignment horizontal="right" vertical="center"/>
    </xf>
    <xf numFmtId="0" fontId="262" fillId="0" borderId="112">
      <protection hidden="1"/>
    </xf>
    <xf numFmtId="0" fontId="158" fillId="150" borderId="53" applyNumberFormat="0" applyProtection="0">
      <alignment horizontal="righ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27" fillId="66" borderId="53" applyNumberFormat="0" applyProtection="0">
      <alignment vertical="center"/>
    </xf>
    <xf numFmtId="0" fontId="158" fillId="154" borderId="53" applyNumberFormat="0" applyProtection="0">
      <alignment horizontal="right" vertical="center"/>
    </xf>
    <xf numFmtId="0" fontId="253" fillId="66" borderId="60" applyNumberFormat="0" applyFont="0" applyAlignment="0" applyProtection="0"/>
    <xf numFmtId="0" fontId="193" fillId="46" borderId="48" applyNumberFormat="0" applyProtection="0">
      <alignment horizontal="right" vertical="center"/>
    </xf>
    <xf numFmtId="0" fontId="353" fillId="6" borderId="79" applyNumberFormat="0" applyAlignment="0" applyProtection="0"/>
    <xf numFmtId="4" fontId="341" fillId="0" borderId="90" applyFill="0" applyBorder="0" applyProtection="0">
      <alignment horizontal="right" vertical="center"/>
    </xf>
    <xf numFmtId="0" fontId="231" fillId="46" borderId="49">
      <protection locked="0"/>
    </xf>
    <xf numFmtId="0" fontId="287" fillId="78" borderId="72" applyNumberFormat="0" applyAlignment="0" applyProtection="0"/>
    <xf numFmtId="0" fontId="4" fillId="115" borderId="53" applyNumberFormat="0" applyProtection="0">
      <alignment horizontal="left" vertical="center" indent="1"/>
    </xf>
    <xf numFmtId="0" fontId="262" fillId="0" borderId="94">
      <alignment horizontal="right" wrapText="1"/>
      <protection locked="0"/>
    </xf>
    <xf numFmtId="0" fontId="225" fillId="48" borderId="53" applyNumberFormat="0" applyProtection="0">
      <alignment vertical="center"/>
    </xf>
    <xf numFmtId="0" fontId="158" fillId="66" borderId="53" applyNumberFormat="0" applyProtection="0">
      <alignment vertical="center"/>
    </xf>
    <xf numFmtId="0" fontId="4" fillId="115" borderId="53" applyNumberFormat="0" applyProtection="0">
      <alignment horizontal="left" vertical="top" indent="1"/>
    </xf>
    <xf numFmtId="0" fontId="383" fillId="150" borderId="54"/>
    <xf numFmtId="0" fontId="158" fillId="47"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47" borderId="53" applyNumberFormat="0" applyProtection="0">
      <alignment horizontal="left" vertical="top" indent="1"/>
    </xf>
    <xf numFmtId="209" fontId="203" fillId="0" borderId="1" applyBorder="0" applyProtection="0">
      <alignment horizontal="right" vertical="center"/>
    </xf>
    <xf numFmtId="0" fontId="6" fillId="95" borderId="54"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top" indent="1"/>
    </xf>
    <xf numFmtId="0" fontId="158" fillId="66" borderId="53" applyNumberFormat="0" applyProtection="0">
      <alignment horizontal="left" vertical="top" indent="1"/>
    </xf>
    <xf numFmtId="0" fontId="158" fillId="66" borderId="53" applyNumberFormat="0" applyProtection="0">
      <alignment horizontal="left" vertical="top" indent="1"/>
    </xf>
    <xf numFmtId="0" fontId="190" fillId="48" borderId="53" applyNumberFormat="0" applyProtection="0">
      <alignment horizontal="left" vertical="top" indent="1"/>
    </xf>
    <xf numFmtId="0" fontId="158" fillId="66" borderId="53" applyNumberFormat="0" applyProtection="0">
      <alignment horizontal="left" vertical="center" indent="1"/>
    </xf>
    <xf numFmtId="0" fontId="124" fillId="48" borderId="53" applyNumberFormat="0" applyProtection="0">
      <alignment horizontal="left" vertical="center" indent="1"/>
    </xf>
    <xf numFmtId="0" fontId="151" fillId="0" borderId="1">
      <alignment horizontal="centerContinuous" vertical="center"/>
    </xf>
    <xf numFmtId="0" fontId="342" fillId="6" borderId="72" applyNumberFormat="0" applyAlignment="0" applyProtection="0"/>
    <xf numFmtId="0" fontId="262" fillId="0" borderId="94">
      <alignment horizontal="right" wrapText="1"/>
      <protection locked="0"/>
    </xf>
    <xf numFmtId="0" fontId="6" fillId="116" borderId="53" applyNumberFormat="0" applyProtection="0">
      <alignment horizontal="left" vertical="top" indent="1"/>
    </xf>
    <xf numFmtId="0" fontId="262" fillId="0" borderId="112">
      <protection hidden="1"/>
    </xf>
    <xf numFmtId="0" fontId="154" fillId="0" borderId="112">
      <protection hidden="1"/>
    </xf>
    <xf numFmtId="0" fontId="287" fillId="78" borderId="72" applyNumberFormat="0" applyAlignment="0" applyProtection="0"/>
    <xf numFmtId="0" fontId="4" fillId="115" borderId="53" applyNumberFormat="0" applyProtection="0">
      <alignment horizontal="left" vertical="top" indent="1"/>
    </xf>
    <xf numFmtId="0" fontId="57" fillId="42" borderId="0" applyNumberFormat="0" applyBorder="0" applyAlignment="0" applyProtection="0"/>
    <xf numFmtId="0" fontId="158" fillId="66" borderId="53" applyNumberFormat="0" applyProtection="0">
      <alignment horizontal="left" vertical="top" indent="1"/>
    </xf>
    <xf numFmtId="0" fontId="271" fillId="46" borderId="72" applyNumberFormat="0" applyAlignment="0" applyProtection="0"/>
    <xf numFmtId="0" fontId="315" fillId="0" borderId="94">
      <alignment horizontal="right" wrapText="1"/>
      <protection hidden="1"/>
    </xf>
    <xf numFmtId="0" fontId="172" fillId="78" borderId="48" applyNumberFormat="0" applyAlignment="0" applyProtection="0"/>
    <xf numFmtId="0" fontId="4" fillId="115" borderId="53" applyNumberFormat="0" applyProtection="0">
      <alignment horizontal="left" vertical="center" indent="1"/>
    </xf>
    <xf numFmtId="0" fontId="6" fillId="154" borderId="48" applyNumberFormat="0" applyProtection="0">
      <alignment horizontal="right" vertical="center"/>
    </xf>
    <xf numFmtId="0" fontId="196" fillId="0" borderId="97"/>
    <xf numFmtId="0" fontId="342" fillId="6" borderId="72" applyNumberFormat="0" applyAlignment="0" applyProtection="0"/>
    <xf numFmtId="0" fontId="4" fillId="0" borderId="15" applyNumberFormat="0" applyFont="0"/>
    <xf numFmtId="43" fontId="56" fillId="0" borderId="0" applyFont="0" applyFill="0" applyBorder="0" applyAlignment="0" applyProtection="0"/>
    <xf numFmtId="0" fontId="342" fillId="6" borderId="72" applyNumberFormat="0" applyAlignment="0" applyProtection="0"/>
    <xf numFmtId="0" fontId="158" fillId="104" borderId="53" applyNumberFormat="0" applyProtection="0">
      <alignment horizontal="right" vertical="center"/>
    </xf>
    <xf numFmtId="0" fontId="383" fillId="150" borderId="54"/>
    <xf numFmtId="0" fontId="350" fillId="78" borderId="72" applyNumberFormat="0" applyAlignment="0" applyProtection="0"/>
    <xf numFmtId="0" fontId="4" fillId="64" borderId="53" applyNumberFormat="0" applyProtection="0">
      <alignment horizontal="left" vertical="top" indent="1"/>
    </xf>
    <xf numFmtId="0" fontId="158" fillId="115" borderId="53" applyNumberFormat="0" applyProtection="0">
      <alignment horizontal="right" vertical="center"/>
    </xf>
    <xf numFmtId="4" fontId="341" fillId="0" borderId="90" applyFill="0" applyBorder="0" applyProtection="0">
      <alignment horizontal="right" vertical="center"/>
    </xf>
    <xf numFmtId="0" fontId="158" fillId="150" borderId="53" applyNumberFormat="0" applyProtection="0">
      <alignment horizontal="right" vertical="center"/>
    </xf>
    <xf numFmtId="0" fontId="158" fillId="148" borderId="53" applyNumberFormat="0" applyProtection="0">
      <alignment horizontal="right" vertical="center"/>
    </xf>
    <xf numFmtId="0" fontId="158" fillId="73" borderId="53" applyNumberFormat="0" applyProtection="0">
      <alignment horizontal="right" vertical="center"/>
    </xf>
    <xf numFmtId="0" fontId="124" fillId="48" borderId="53" applyNumberFormat="0" applyProtection="0">
      <alignment vertical="center"/>
    </xf>
    <xf numFmtId="0" fontId="350" fillId="78"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190" fillId="48" borderId="53" applyNumberFormat="0" applyProtection="0">
      <alignment horizontal="left" vertical="top" indent="1"/>
    </xf>
    <xf numFmtId="0" fontId="253" fillId="66" borderId="60" applyNumberFormat="0" applyFont="0" applyAlignment="0" applyProtection="0"/>
    <xf numFmtId="0" fontId="45" fillId="0" borderId="13" applyNumberFormat="0">
      <alignment horizontal="left"/>
    </xf>
    <xf numFmtId="0" fontId="154" fillId="0" borderId="112">
      <protection hidden="1"/>
    </xf>
    <xf numFmtId="0" fontId="253" fillId="66" borderId="60" applyNumberFormat="0" applyFont="0" applyAlignment="0" applyProtection="0"/>
    <xf numFmtId="0" fontId="383" fillId="207" borderId="54"/>
    <xf numFmtId="0" fontId="284" fillId="0" borderId="5">
      <alignment horizontal="left"/>
    </xf>
    <xf numFmtId="0" fontId="4" fillId="115" borderId="53" applyNumberFormat="0" applyProtection="0">
      <alignment horizontal="left" vertical="center" indent="1"/>
    </xf>
    <xf numFmtId="0" fontId="4" fillId="116" borderId="53" applyNumberFormat="0" applyProtection="0">
      <alignment horizontal="left" vertical="top" indent="1"/>
    </xf>
    <xf numFmtId="0" fontId="6" fillId="64" borderId="53" applyNumberFormat="0" applyProtection="0">
      <alignment horizontal="left" vertical="top" indent="1"/>
    </xf>
    <xf numFmtId="0" fontId="158" fillId="103" borderId="53" applyNumberFormat="0" applyProtection="0">
      <alignment horizontal="right" vertical="center"/>
    </xf>
    <xf numFmtId="0" fontId="225" fillId="48" borderId="53" applyNumberFormat="0" applyProtection="0">
      <alignment vertical="center"/>
    </xf>
    <xf numFmtId="0" fontId="191" fillId="6" borderId="53" applyNumberFormat="0" applyProtection="0">
      <alignment horizontal="left" vertical="center" indent="1"/>
    </xf>
    <xf numFmtId="0" fontId="287" fillId="48" borderId="72" applyNumberFormat="0" applyAlignment="0" applyProtection="0"/>
    <xf numFmtId="198" fontId="258" fillId="0" borderId="93"/>
    <xf numFmtId="0" fontId="226" fillId="0" borderId="89" applyNumberFormat="0" applyFill="0" applyAlignment="0" applyProtection="0"/>
    <xf numFmtId="0" fontId="4" fillId="0" borderId="92" applyNumberFormat="0" applyFont="0"/>
    <xf numFmtId="0" fontId="4" fillId="64" borderId="53"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4" fillId="116" borderId="53" applyNumberFormat="0" applyProtection="0">
      <alignment horizontal="left" vertical="center" indent="1"/>
    </xf>
    <xf numFmtId="0" fontId="291" fillId="0" borderId="76">
      <alignment horizontal="center"/>
      <protection hidden="1"/>
    </xf>
    <xf numFmtId="0" fontId="342" fillId="6" borderId="72" applyNumberFormat="0" applyAlignment="0" applyProtection="0"/>
    <xf numFmtId="0" fontId="342" fillId="6" borderId="72" applyNumberFormat="0" applyAlignment="0" applyProtection="0"/>
    <xf numFmtId="0" fontId="291" fillId="0" borderId="76">
      <alignment horizontal="center"/>
      <protection hidden="1"/>
    </xf>
    <xf numFmtId="0" fontId="4" fillId="66" borderId="60" applyNumberFormat="0" applyFont="0" applyAlignment="0" applyProtection="0"/>
    <xf numFmtId="0" fontId="291" fillId="0" borderId="112">
      <alignment horizontal="left" wrapText="1"/>
      <protection locked="0"/>
    </xf>
    <xf numFmtId="0" fontId="193" fillId="46" borderId="48" applyNumberFormat="0" applyProtection="0">
      <alignment horizontal="right" vertical="center"/>
    </xf>
    <xf numFmtId="0" fontId="158" fillId="73" borderId="53" applyNumberFormat="0" applyProtection="0">
      <alignment horizontal="right" vertical="center"/>
    </xf>
    <xf numFmtId="0" fontId="6" fillId="47" borderId="53" applyNumberFormat="0" applyProtection="0">
      <alignment horizontal="left" vertical="top" indent="1"/>
    </xf>
    <xf numFmtId="0" fontId="154" fillId="0" borderId="112">
      <protection hidden="1"/>
    </xf>
    <xf numFmtId="0" fontId="291" fillId="0" borderId="112">
      <alignment horizontal="left" wrapText="1"/>
      <protection hidden="1"/>
    </xf>
    <xf numFmtId="0" fontId="4" fillId="0" borderId="97" applyNumberFormat="0" applyFont="0" applyFill="0" applyAlignment="0"/>
    <xf numFmtId="0" fontId="154" fillId="6" borderId="77">
      <protection hidden="1"/>
    </xf>
    <xf numFmtId="0" fontId="4" fillId="115" borderId="53" applyNumberFormat="0" applyProtection="0">
      <alignment horizontal="left" vertical="top" indent="1"/>
    </xf>
    <xf numFmtId="0" fontId="158" fillId="66" borderId="53" applyNumberFormat="0" applyProtection="0">
      <alignment vertical="center"/>
    </xf>
    <xf numFmtId="0" fontId="6" fillId="48" borderId="48"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271" fillId="46" borderId="72" applyNumberFormat="0" applyAlignment="0" applyProtection="0"/>
    <xf numFmtId="0" fontId="190" fillId="48" borderId="53" applyNumberFormat="0" applyProtection="0">
      <alignment horizontal="left" vertical="top" indent="1"/>
    </xf>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74" fillId="0" borderId="5"/>
    <xf numFmtId="0" fontId="180" fillId="0" borderId="50" applyFont="0" applyBorder="0"/>
    <xf numFmtId="43" fontId="56" fillId="0" borderId="0" applyFont="0" applyFill="0" applyBorder="0" applyAlignment="0" applyProtection="0"/>
    <xf numFmtId="0" fontId="192" fillId="190" borderId="54" applyNumberFormat="0" applyProtection="0">
      <alignment horizontal="left" vertical="center" indent="1"/>
    </xf>
    <xf numFmtId="0" fontId="57" fillId="180" borderId="0" applyNumberFormat="0" applyBorder="0" applyAlignment="0" applyProtection="0"/>
    <xf numFmtId="0" fontId="253" fillId="66" borderId="60" applyNumberFormat="0" applyFont="0" applyAlignment="0" applyProtection="0"/>
    <xf numFmtId="0" fontId="57" fillId="44" borderId="0" applyNumberFormat="0" applyBorder="0" applyAlignment="0" applyProtection="0"/>
    <xf numFmtId="0" fontId="158" fillId="66" borderId="53" applyNumberFormat="0" applyProtection="0">
      <alignment horizontal="left" vertical="center" indent="1"/>
    </xf>
    <xf numFmtId="0" fontId="342" fillId="6" borderId="72" applyNumberFormat="0" applyAlignment="0" applyProtection="0"/>
    <xf numFmtId="0" fontId="4" fillId="47" borderId="53" applyNumberFormat="0" applyProtection="0">
      <alignment horizontal="left" vertical="center" indent="1"/>
    </xf>
    <xf numFmtId="0" fontId="158" fillId="115"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231" fillId="46" borderId="49">
      <protection locked="0"/>
    </xf>
    <xf numFmtId="0" fontId="4" fillId="64" borderId="53" applyNumberFormat="0" applyProtection="0">
      <alignment horizontal="left" vertical="center" indent="1"/>
    </xf>
    <xf numFmtId="0" fontId="4" fillId="116" borderId="53" applyNumberFormat="0" applyProtection="0">
      <alignment horizontal="left" vertical="center" indent="1"/>
    </xf>
    <xf numFmtId="176" fontId="198" fillId="46" borderId="58">
      <protection locked="0"/>
    </xf>
    <xf numFmtId="5" fontId="266" fillId="0" borderId="97" applyAlignment="0" applyProtection="0"/>
    <xf numFmtId="0" fontId="314" fillId="46" borderId="79" applyNumberFormat="0" applyAlignment="0" applyProtection="0"/>
    <xf numFmtId="0" fontId="383" fillId="150" borderId="54"/>
    <xf numFmtId="0" fontId="191" fillId="115" borderId="53" applyNumberFormat="0" applyProtection="0">
      <alignment horizontal="left" vertical="top" indent="1"/>
    </xf>
    <xf numFmtId="0" fontId="271" fillId="46" borderId="72" applyNumberFormat="0" applyAlignment="0" applyProtection="0"/>
    <xf numFmtId="0" fontId="158" fillId="115" borderId="53" applyNumberFormat="0" applyProtection="0">
      <alignment horizontal="left" vertical="center" indent="1"/>
    </xf>
    <xf numFmtId="0" fontId="291" fillId="0" borderId="112">
      <alignment horizontal="left" wrapText="1"/>
      <protection hidden="1"/>
    </xf>
    <xf numFmtId="0" fontId="350" fillId="78" borderId="72" applyNumberFormat="0" applyAlignment="0" applyProtection="0"/>
    <xf numFmtId="49" fontId="199" fillId="104" borderId="80"/>
    <xf numFmtId="0" fontId="198" fillId="46" borderId="58">
      <protection locked="0"/>
    </xf>
    <xf numFmtId="0" fontId="158" fillId="115" borderId="53" applyNumberFormat="0" applyProtection="0">
      <alignment horizontal="left" vertical="top" indent="1"/>
    </xf>
    <xf numFmtId="0" fontId="4" fillId="116" borderId="54" applyNumberFormat="0" applyProtection="0">
      <alignment horizontal="left" vertical="center" indent="1"/>
    </xf>
    <xf numFmtId="198" fontId="258" fillId="0" borderId="93"/>
    <xf numFmtId="0" fontId="291" fillId="0" borderId="112">
      <alignment horizontal="left" wrapText="1"/>
      <protection locked="0"/>
    </xf>
    <xf numFmtId="0" fontId="284" fillId="0" borderId="5">
      <alignment horizontal="left"/>
    </xf>
    <xf numFmtId="0" fontId="158" fillId="103" borderId="53" applyNumberFormat="0" applyProtection="0">
      <alignment horizontal="right" vertical="center"/>
    </xf>
    <xf numFmtId="0" fontId="158" fillId="115" borderId="53" applyNumberFormat="0" applyProtection="0">
      <alignment horizontal="left" vertical="center" indent="1"/>
    </xf>
    <xf numFmtId="5" fontId="266" fillId="0" borderId="97" applyAlignment="0" applyProtection="0"/>
    <xf numFmtId="0" fontId="6" fillId="47" borderId="53" applyNumberFormat="0" applyProtection="0">
      <alignment horizontal="left" vertical="top" indent="1"/>
    </xf>
    <xf numFmtId="0" fontId="318" fillId="47" borderId="13" applyNumberFormat="0" applyFont="0" applyFill="0" applyBorder="0" applyAlignment="0" applyProtection="0"/>
    <xf numFmtId="0" fontId="4" fillId="64" borderId="53" applyNumberFormat="0" applyProtection="0">
      <alignment horizontal="left" vertical="top" indent="1"/>
    </xf>
    <xf numFmtId="0" fontId="383" fillId="150" borderId="54"/>
    <xf numFmtId="0" fontId="4" fillId="116" borderId="53" applyNumberFormat="0" applyProtection="0">
      <alignment horizontal="left" vertical="center" indent="1"/>
    </xf>
    <xf numFmtId="0" fontId="158" fillId="66" borderId="53" applyNumberFormat="0" applyProtection="0">
      <alignment vertical="center"/>
    </xf>
    <xf numFmtId="0" fontId="51" fillId="0" borderId="99" applyNumberFormat="0"/>
    <xf numFmtId="176" fontId="152" fillId="0" borderId="44">
      <protection locked="0"/>
    </xf>
    <xf numFmtId="0" fontId="124" fillId="48" borderId="53" applyNumberFormat="0" applyProtection="0">
      <alignment vertical="center"/>
    </xf>
    <xf numFmtId="0" fontId="4" fillId="66" borderId="60" applyNumberFormat="0" applyFont="0" applyAlignment="0" applyProtection="0"/>
    <xf numFmtId="0" fontId="6" fillId="115" borderId="54" applyNumberFormat="0" applyProtection="0">
      <alignment horizontal="left" vertical="center" indent="1"/>
    </xf>
    <xf numFmtId="0" fontId="4" fillId="0" borderId="15" applyNumberFormat="0" applyFont="0"/>
    <xf numFmtId="267" fontId="3" fillId="0" borderId="5">
      <alignment vertical="top" wrapText="1"/>
    </xf>
    <xf numFmtId="0" fontId="124" fillId="48" borderId="53" applyNumberFormat="0" applyProtection="0">
      <alignment horizontal="left" vertical="center" indent="1"/>
    </xf>
    <xf numFmtId="0" fontId="45" fillId="0" borderId="13" applyNumberFormat="0">
      <alignment horizontal="left"/>
    </xf>
    <xf numFmtId="0" fontId="4" fillId="47" borderId="53" applyNumberFormat="0" applyProtection="0">
      <alignment horizontal="left" vertical="center" indent="1"/>
    </xf>
    <xf numFmtId="0" fontId="158" fillId="103" borderId="53" applyNumberFormat="0" applyProtection="0">
      <alignment horizontal="right" vertical="center"/>
    </xf>
    <xf numFmtId="0" fontId="57" fillId="180" borderId="0" applyNumberFormat="0" applyBorder="0" applyAlignment="0" applyProtection="0"/>
    <xf numFmtId="0" fontId="4" fillId="115"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4" fillId="64" borderId="53" applyNumberFormat="0" applyProtection="0">
      <alignment horizontal="left" vertical="center" indent="1"/>
    </xf>
    <xf numFmtId="0" fontId="158" fillId="104" borderId="53" applyNumberFormat="0" applyProtection="0">
      <alignment horizontal="right" vertical="center"/>
    </xf>
    <xf numFmtId="0" fontId="4" fillId="116" borderId="53" applyNumberFormat="0" applyProtection="0">
      <alignment horizontal="left" vertical="center" indent="1"/>
    </xf>
    <xf numFmtId="0" fontId="57" fillId="180" borderId="0" applyNumberFormat="0" applyBorder="0" applyAlignment="0" applyProtection="0"/>
    <xf numFmtId="0" fontId="383" fillId="207" borderId="54"/>
    <xf numFmtId="0" fontId="57" fillId="42" borderId="0" applyNumberFormat="0" applyBorder="0" applyAlignment="0" applyProtection="0"/>
    <xf numFmtId="0" fontId="158" fillId="115" borderId="53" applyNumberFormat="0" applyProtection="0">
      <alignment horizontal="left" vertical="center" indent="1"/>
    </xf>
    <xf numFmtId="0" fontId="57" fillId="43" borderId="0" applyNumberFormat="0" applyBorder="0" applyAlignment="0" applyProtection="0"/>
    <xf numFmtId="0" fontId="56" fillId="0" borderId="0"/>
    <xf numFmtId="38" fontId="51" fillId="48" borderId="1">
      <alignment horizontal="center"/>
      <protection locked="0"/>
    </xf>
    <xf numFmtId="209" fontId="203" fillId="0" borderId="1" applyBorder="0" applyProtection="0">
      <alignment horizontal="right" vertical="center"/>
    </xf>
    <xf numFmtId="0" fontId="225" fillId="48" borderId="53" applyNumberFormat="0" applyProtection="0">
      <alignment vertical="center"/>
    </xf>
    <xf numFmtId="0" fontId="135" fillId="66" borderId="60" applyNumberFormat="0" applyFont="0" applyAlignment="0" applyProtection="0"/>
    <xf numFmtId="0" fontId="180" fillId="0" borderId="50" applyFont="0" applyBorder="0"/>
    <xf numFmtId="0" fontId="314" fillId="46" borderId="79" applyNumberFormat="0" applyAlignment="0" applyProtection="0"/>
    <xf numFmtId="0" fontId="4" fillId="115"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124" fillId="48" borderId="53" applyNumberFormat="0" applyProtection="0">
      <alignment horizontal="left" vertical="center" indent="1"/>
    </xf>
    <xf numFmtId="0" fontId="314" fillId="46" borderId="79" applyNumberFormat="0" applyAlignment="0" applyProtection="0"/>
    <xf numFmtId="0" fontId="191" fillId="66" borderId="53" applyNumberFormat="0" applyProtection="0">
      <alignment vertical="center"/>
    </xf>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158" fillId="151"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5" fontId="266" fillId="0" borderId="97"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350" fillId="78" borderId="72"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4" fillId="115" borderId="53" applyNumberFormat="0" applyProtection="0">
      <alignment horizontal="left" vertical="top" indent="1"/>
    </xf>
    <xf numFmtId="0" fontId="229" fillId="47" borderId="53" applyNumberFormat="0" applyProtection="0">
      <alignment horizontal="right" vertical="center"/>
    </xf>
    <xf numFmtId="0" fontId="253" fillId="66" borderId="60" applyNumberFormat="0" applyFont="0" applyAlignment="0" applyProtection="0"/>
    <xf numFmtId="0" fontId="4" fillId="47" borderId="53" applyNumberFormat="0" applyProtection="0">
      <alignment horizontal="left" vertical="top" indent="1"/>
    </xf>
    <xf numFmtId="176" fontId="196" fillId="0" borderId="97"/>
    <xf numFmtId="0" fontId="4" fillId="116" borderId="54" applyNumberFormat="0" applyProtection="0">
      <alignment horizontal="left" vertical="center" indent="1"/>
    </xf>
    <xf numFmtId="0" fontId="350" fillId="78" borderId="72" applyNumberFormat="0" applyAlignment="0" applyProtection="0"/>
    <xf numFmtId="0" fontId="291" fillId="0" borderId="95">
      <alignment horizontal="right"/>
      <protection hidden="1"/>
    </xf>
    <xf numFmtId="0" fontId="4" fillId="0" borderId="92" applyNumberFormat="0" applyFont="0"/>
    <xf numFmtId="0" fontId="135" fillId="66" borderId="60" applyNumberFormat="0" applyFont="0" applyAlignment="0" applyProtection="0"/>
    <xf numFmtId="0" fontId="6" fillId="48" borderId="48" applyNumberFormat="0" applyProtection="0">
      <alignment vertical="center"/>
    </xf>
    <xf numFmtId="0" fontId="124" fillId="48"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97" fillId="166" borderId="21" applyNumberFormat="0" applyAlignment="0" applyProtection="0"/>
    <xf numFmtId="0" fontId="158" fillId="66" borderId="53" applyNumberFormat="0" applyProtection="0">
      <alignment vertical="center"/>
    </xf>
    <xf numFmtId="0" fontId="6" fillId="0" borderId="48" applyNumberFormat="0" applyProtection="0">
      <alignment horizontal="right" vertical="center"/>
    </xf>
    <xf numFmtId="0" fontId="158" fillId="66" borderId="53" applyNumberFormat="0" applyProtection="0">
      <alignment horizontal="left" vertical="top" indent="1"/>
    </xf>
    <xf numFmtId="0" fontId="198" fillId="46" borderId="58">
      <protection locked="0"/>
    </xf>
    <xf numFmtId="4" fontId="341" fillId="0" borderId="90" applyFill="0" applyBorder="0" applyProtection="0">
      <alignment horizontal="right" vertical="center"/>
    </xf>
    <xf numFmtId="5" fontId="266" fillId="0" borderId="97" applyAlignment="0" applyProtection="0"/>
    <xf numFmtId="0" fontId="253" fillId="66" borderId="60" applyNumberFormat="0" applyFont="0" applyAlignment="0" applyProtection="0"/>
    <xf numFmtId="0" fontId="337" fillId="66" borderId="60" applyNumberFormat="0" applyFont="0" applyAlignment="0" applyProtection="0"/>
    <xf numFmtId="0" fontId="4" fillId="64" borderId="53" applyNumberFormat="0" applyProtection="0">
      <alignment horizontal="left" vertical="top" indent="1"/>
    </xf>
    <xf numFmtId="0" fontId="191" fillId="66" borderId="53" applyNumberFormat="0" applyProtection="0">
      <alignment horizontal="left" vertical="top" indent="1"/>
    </xf>
    <xf numFmtId="0" fontId="353" fillId="6" borderId="79" applyNumberFormat="0" applyAlignment="0" applyProtection="0"/>
    <xf numFmtId="0" fontId="189" fillId="48" borderId="48"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 fillId="0" borderId="97" applyNumberFormat="0" applyFont="0" applyFill="0" applyAlignment="0"/>
    <xf numFmtId="0" fontId="4" fillId="0" borderId="92" applyNumberFormat="0" applyFont="0"/>
    <xf numFmtId="0" fontId="253" fillId="66" borderId="60" applyNumberFormat="0" applyFont="0" applyAlignment="0" applyProtection="0"/>
    <xf numFmtId="0" fontId="342" fillId="6" borderId="72" applyNumberFormat="0" applyAlignment="0" applyProtection="0"/>
    <xf numFmtId="0" fontId="4" fillId="116" borderId="54" applyNumberFormat="0" applyProtection="0">
      <alignment horizontal="left" vertical="center" indent="1"/>
    </xf>
    <xf numFmtId="0" fontId="342" fillId="6" borderId="72" applyNumberFormat="0" applyAlignment="0" applyProtection="0"/>
    <xf numFmtId="0" fontId="291" fillId="0" borderId="95">
      <alignment horizontal="right"/>
      <protection hidden="1"/>
    </xf>
    <xf numFmtId="0" fontId="158" fillId="104" borderId="53"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vertical="center"/>
    </xf>
    <xf numFmtId="0" fontId="262" fillId="0" borderId="112">
      <protection hidden="1"/>
    </xf>
    <xf numFmtId="0" fontId="158" fillId="115"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0" fontId="158" fillId="150" borderId="53" applyNumberFormat="0" applyProtection="0">
      <alignment horizontal="right" vertical="center"/>
    </xf>
    <xf numFmtId="5" fontId="266" fillId="0" borderId="97" applyAlignment="0" applyProtection="0"/>
    <xf numFmtId="0" fontId="4" fillId="0" borderId="97" applyNumberFormat="0" applyFont="0" applyFill="0" applyAlignment="0"/>
    <xf numFmtId="0" fontId="4" fillId="115" borderId="53" applyNumberFormat="0" applyProtection="0">
      <alignment horizontal="left" vertical="top" indent="1"/>
    </xf>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53" fillId="66" borderId="60" applyNumberFormat="0" applyFont="0" applyAlignment="0" applyProtection="0"/>
    <xf numFmtId="0" fontId="158" fillId="66" borderId="53" applyNumberFormat="0" applyProtection="0">
      <alignment horizontal="left" vertical="top" indent="1"/>
    </xf>
    <xf numFmtId="0" fontId="192" fillId="190" borderId="54" applyNumberFormat="0" applyProtection="0">
      <alignment horizontal="left" vertical="center" indent="1"/>
    </xf>
    <xf numFmtId="0" fontId="158" fillId="115" borderId="53" applyNumberFormat="0" applyProtection="0">
      <alignment horizontal="right" vertical="center"/>
    </xf>
    <xf numFmtId="0" fontId="154" fillId="0" borderId="112">
      <protection hidden="1"/>
    </xf>
    <xf numFmtId="0" fontId="6" fillId="116"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158" fillId="66" borderId="53" applyNumberFormat="0" applyProtection="0">
      <alignment horizontal="left" vertical="center" indent="1"/>
    </xf>
    <xf numFmtId="0" fontId="226" fillId="0" borderId="89" applyNumberFormat="0" applyFill="0" applyAlignment="0" applyProtection="0"/>
    <xf numFmtId="0" fontId="154" fillId="6" borderId="77">
      <protection hidden="1"/>
    </xf>
    <xf numFmtId="0" fontId="4" fillId="47" borderId="53" applyNumberFormat="0" applyProtection="0">
      <alignment horizontal="left" vertical="top" indent="1"/>
    </xf>
    <xf numFmtId="0" fontId="4" fillId="116" borderId="53" applyNumberFormat="0" applyProtection="0">
      <alignment horizontal="left" vertical="top" indent="1"/>
    </xf>
    <xf numFmtId="0" fontId="180" fillId="0" borderId="50" applyFont="0" applyBorder="0"/>
    <xf numFmtId="0" fontId="124" fillId="48" borderId="53" applyNumberFormat="0" applyProtection="0">
      <alignment horizontal="left" vertical="center" indent="1"/>
    </xf>
    <xf numFmtId="0" fontId="51" fillId="46" borderId="1" applyNumberFormat="0">
      <alignment horizontal="centerContinuous" wrapText="1"/>
    </xf>
    <xf numFmtId="176" fontId="66" fillId="0" borderId="98">
      <alignment horizontal="lef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top" indent="1"/>
    </xf>
    <xf numFmtId="0" fontId="314" fillId="46" borderId="79" applyNumberFormat="0" applyAlignment="0" applyProtection="0"/>
    <xf numFmtId="0" fontId="158" fillId="150" borderId="53" applyNumberFormat="0" applyProtection="0">
      <alignment horizontal="right" vertical="center"/>
    </xf>
    <xf numFmtId="0" fontId="291" fillId="0" borderId="76">
      <alignment horizontal="center"/>
      <protection hidden="1"/>
    </xf>
    <xf numFmtId="0" fontId="4" fillId="0" borderId="97" applyNumberFormat="0" applyFont="0" applyFill="0" applyAlignment="0"/>
    <xf numFmtId="43" fontId="56" fillId="0" borderId="0" applyFont="0" applyFill="0" applyBorder="0" applyAlignment="0" applyProtection="0"/>
    <xf numFmtId="0" fontId="158" fillId="47" borderId="53" applyNumberFormat="0" applyProtection="0">
      <alignment horizontal="right" vertical="center"/>
    </xf>
    <xf numFmtId="0" fontId="4" fillId="0" borderId="1" applyNumberFormat="0" applyFont="0"/>
    <xf numFmtId="0" fontId="4" fillId="64" borderId="53" applyNumberFormat="0" applyProtection="0">
      <alignment horizontal="left" vertical="top" indent="1"/>
    </xf>
    <xf numFmtId="0" fontId="158" fillId="155" borderId="53" applyNumberFormat="0" applyProtection="0">
      <alignment horizontal="right" vertical="center"/>
    </xf>
    <xf numFmtId="0" fontId="353" fillId="6" borderId="79" applyNumberFormat="0" applyAlignment="0" applyProtection="0"/>
    <xf numFmtId="0" fontId="353" fillId="6" borderId="79" applyNumberFormat="0" applyAlignment="0" applyProtection="0"/>
    <xf numFmtId="0" fontId="4" fillId="47" borderId="53" applyNumberFormat="0" applyProtection="0">
      <alignment horizontal="left" vertical="top"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58" fillId="66" borderId="53" applyNumberFormat="0" applyProtection="0">
      <alignment horizontal="left" vertical="top" indent="1"/>
    </xf>
    <xf numFmtId="0" fontId="124" fillId="48" borderId="53" applyNumberFormat="0" applyProtection="0">
      <alignment vertical="center"/>
    </xf>
    <xf numFmtId="176" fontId="66" fillId="0" borderId="98">
      <alignment horizontal="left" vertical="center"/>
    </xf>
    <xf numFmtId="0" fontId="158" fillId="151" borderId="53" applyNumberFormat="0" applyProtection="0">
      <alignment horizontal="right" vertical="center"/>
    </xf>
    <xf numFmtId="0" fontId="262" fillId="0" borderId="112">
      <protection hidden="1"/>
    </xf>
    <xf numFmtId="0" fontId="225" fillId="48" borderId="53" applyNumberFormat="0" applyProtection="0">
      <alignment vertical="center"/>
    </xf>
    <xf numFmtId="0" fontId="154" fillId="0" borderId="112">
      <protection hidden="1"/>
    </xf>
    <xf numFmtId="0" fontId="4" fillId="64" borderId="53" applyNumberFormat="0" applyProtection="0">
      <alignment horizontal="left" vertical="center" indent="1"/>
    </xf>
    <xf numFmtId="0" fontId="253" fillId="66" borderId="60" applyNumberFormat="0" applyFont="0" applyAlignment="0" applyProtection="0"/>
    <xf numFmtId="0" fontId="6" fillId="6" borderId="48" applyNumberFormat="0" applyProtection="0">
      <alignment horizontal="left" vertical="center" indent="1"/>
    </xf>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158" fillId="151" borderId="53" applyNumberFormat="0" applyProtection="0">
      <alignment horizontal="right" vertical="center"/>
    </xf>
    <xf numFmtId="0" fontId="6" fillId="73" borderId="54"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4" fillId="47" borderId="53" applyNumberFormat="0" applyProtection="0">
      <alignment horizontal="left" vertical="center" indent="1"/>
    </xf>
    <xf numFmtId="0" fontId="45" fillId="0" borderId="91" applyNumberFormat="0">
      <alignment horizontal="left"/>
    </xf>
    <xf numFmtId="0" fontId="158" fillId="149" borderId="53" applyNumberFormat="0" applyProtection="0">
      <alignment horizontal="right" vertical="center"/>
    </xf>
    <xf numFmtId="0" fontId="57" fillId="160" borderId="0" applyNumberFormat="0" applyBorder="0" applyAlignment="0" applyProtection="0"/>
    <xf numFmtId="0" fontId="6" fillId="73" borderId="54" applyNumberFormat="0" applyProtection="0">
      <alignment horizontal="right" vertical="center"/>
    </xf>
    <xf numFmtId="0" fontId="158" fillId="66" borderId="53" applyNumberFormat="0" applyProtection="0">
      <alignment horizontal="left" vertical="center" indent="1"/>
    </xf>
    <xf numFmtId="0" fontId="291" fillId="0" borderId="95">
      <alignment horizontal="right"/>
      <protection hidden="1"/>
    </xf>
    <xf numFmtId="0" fontId="4" fillId="115"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vertical="center"/>
    </xf>
    <xf numFmtId="0" fontId="158" fillId="103" borderId="53" applyNumberFormat="0" applyProtection="0">
      <alignment horizontal="right" vertical="center"/>
    </xf>
    <xf numFmtId="209" fontId="203" fillId="0" borderId="1" applyBorder="0" applyProtection="0">
      <alignment horizontal="right" vertical="center"/>
    </xf>
    <xf numFmtId="0" fontId="229" fillId="47" borderId="53" applyNumberFormat="0" applyProtection="0">
      <alignment horizontal="right" vertical="center"/>
    </xf>
    <xf numFmtId="0" fontId="225" fillId="48" borderId="53" applyNumberFormat="0" applyProtection="0">
      <alignment vertical="center"/>
    </xf>
    <xf numFmtId="0" fontId="262" fillId="0" borderId="94">
      <alignment horizontal="right" wrapText="1"/>
      <protection locked="0"/>
    </xf>
    <xf numFmtId="0" fontId="57" fillId="43" borderId="0" applyNumberFormat="0" applyBorder="0" applyAlignment="0" applyProtection="0"/>
    <xf numFmtId="0" fontId="191" fillId="115" borderId="53" applyNumberFormat="0" applyProtection="0">
      <alignment horizontal="left" vertical="top" indent="1"/>
    </xf>
    <xf numFmtId="0" fontId="180" fillId="0" borderId="50" applyFont="0" applyBorder="0"/>
    <xf numFmtId="0" fontId="57" fillId="174" borderId="0" applyNumberFormat="0" applyBorder="0" applyAlignment="0" applyProtection="0"/>
    <xf numFmtId="0" fontId="6" fillId="6" borderId="48" applyNumberFormat="0" applyProtection="0">
      <alignment horizontal="left" vertical="center" indent="1"/>
    </xf>
    <xf numFmtId="0" fontId="158" fillId="47" borderId="53" applyNumberFormat="0" applyProtection="0">
      <alignment horizontal="right" vertical="center"/>
    </xf>
    <xf numFmtId="0" fontId="158" fillId="155" borderId="53" applyNumberFormat="0" applyProtection="0">
      <alignment horizontal="right" vertical="center"/>
    </xf>
    <xf numFmtId="0" fontId="191" fillId="6" borderId="53" applyNumberFormat="0" applyProtection="0">
      <alignment horizontal="left" vertical="center" indent="1"/>
    </xf>
    <xf numFmtId="0" fontId="4" fillId="116" borderId="53" applyNumberFormat="0" applyProtection="0">
      <alignment horizontal="left" vertical="center" indent="1"/>
    </xf>
    <xf numFmtId="0" fontId="158" fillId="151" borderId="53" applyNumberFormat="0" applyProtection="0">
      <alignment horizontal="right" vertical="center"/>
    </xf>
    <xf numFmtId="0" fontId="227" fillId="47" borderId="53" applyNumberFormat="0" applyProtection="0">
      <alignment horizontal="right" vertical="center"/>
    </xf>
    <xf numFmtId="0" fontId="342" fillId="6" borderId="72" applyNumberFormat="0" applyAlignment="0" applyProtection="0"/>
    <xf numFmtId="0" fontId="158" fillId="115" borderId="53" applyNumberFormat="0" applyProtection="0">
      <alignment horizontal="left" vertical="top" indent="1"/>
    </xf>
    <xf numFmtId="49" fontId="199" fillId="104" borderId="80"/>
    <xf numFmtId="0" fontId="158" fillId="115" borderId="53" applyNumberFormat="0" applyProtection="0">
      <alignment horizontal="left" vertical="top" indent="1"/>
    </xf>
    <xf numFmtId="0" fontId="4" fillId="0" borderId="15" applyNumberFormat="0" applyFont="0"/>
    <xf numFmtId="0" fontId="51" fillId="0" borderId="99" applyNumberFormat="0"/>
    <xf numFmtId="0" fontId="4" fillId="116" borderId="53" applyNumberFormat="0" applyProtection="0">
      <alignment horizontal="left" vertical="top" indent="1"/>
    </xf>
    <xf numFmtId="0" fontId="135" fillId="66" borderId="60" applyNumberFormat="0" applyFont="0" applyAlignment="0" applyProtection="0"/>
    <xf numFmtId="0" fontId="135" fillId="66" borderId="60" applyNumberFormat="0" applyFont="0" applyAlignment="0" applyProtection="0"/>
    <xf numFmtId="0" fontId="353" fillId="6" borderId="79" applyNumberForma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4" fillId="115" borderId="53" applyNumberFormat="0" applyProtection="0">
      <alignment horizontal="left" vertical="top" indent="1"/>
    </xf>
    <xf numFmtId="0" fontId="383" fillId="207" borderId="54"/>
    <xf numFmtId="0" fontId="158" fillId="66" borderId="53" applyNumberFormat="0" applyProtection="0">
      <alignment vertical="center"/>
    </xf>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6" fillId="47" borderId="53" applyNumberFormat="0" applyProtection="0">
      <alignment horizontal="left" vertical="top" indent="1"/>
    </xf>
    <xf numFmtId="0" fontId="287" fillId="48" borderId="72" applyNumberFormat="0" applyAlignment="0" applyProtection="0"/>
    <xf numFmtId="5" fontId="266" fillId="0" borderId="97" applyAlignment="0" applyProtection="0"/>
    <xf numFmtId="0" fontId="172" fillId="78" borderId="48" applyNumberFormat="0" applyAlignment="0" applyProtection="0"/>
    <xf numFmtId="0" fontId="4" fillId="64" borderId="53"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center" indent="1"/>
    </xf>
    <xf numFmtId="0" fontId="158" fillId="115" borderId="53" applyNumberFormat="0" applyProtection="0">
      <alignment horizontal="right" vertical="center"/>
    </xf>
    <xf numFmtId="0" fontId="4" fillId="116" borderId="53" applyNumberFormat="0" applyProtection="0">
      <alignment horizontal="left" vertical="top" indent="1"/>
    </xf>
    <xf numFmtId="0" fontId="124" fillId="48" borderId="53" applyNumberFormat="0" applyProtection="0">
      <alignment vertical="center"/>
    </xf>
    <xf numFmtId="0" fontId="253" fillId="66" borderId="60" applyNumberFormat="0" applyFon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6" fillId="150" borderId="48" applyNumberFormat="0" applyProtection="0">
      <alignment horizontal="right" vertical="center"/>
    </xf>
    <xf numFmtId="0" fontId="4" fillId="47" borderId="53" applyNumberFormat="0" applyProtection="0">
      <alignment horizontal="left" vertical="center" indent="1"/>
    </xf>
    <xf numFmtId="0" fontId="6" fillId="64" borderId="53" applyNumberFormat="0" applyProtection="0">
      <alignment horizontal="left" vertical="top" indent="1"/>
    </xf>
    <xf numFmtId="0" fontId="192" fillId="190" borderId="54" applyNumberFormat="0" applyProtection="0">
      <alignment horizontal="left" vertical="center" indent="1"/>
    </xf>
    <xf numFmtId="0" fontId="196" fillId="0" borderId="97"/>
    <xf numFmtId="0" fontId="315" fillId="0" borderId="94">
      <alignment horizontal="right" wrapText="1"/>
      <protection hidden="1"/>
    </xf>
    <xf numFmtId="0" fontId="192" fillId="190" borderId="54" applyNumberFormat="0" applyProtection="0">
      <alignment horizontal="left" vertical="center" indent="1"/>
    </xf>
    <xf numFmtId="0" fontId="291" fillId="0" borderId="76">
      <alignment horizontal="center"/>
      <protection hidden="1"/>
    </xf>
    <xf numFmtId="0" fontId="189" fillId="48" borderId="48" applyNumberFormat="0" applyProtection="0">
      <alignment vertical="center"/>
    </xf>
    <xf numFmtId="5" fontId="266" fillId="0" borderId="97" applyAlignment="0" applyProtection="0"/>
    <xf numFmtId="0" fontId="4" fillId="116" borderId="53" applyNumberFormat="0" applyProtection="0">
      <alignment horizontal="left" vertical="center" indent="1"/>
    </xf>
    <xf numFmtId="0" fontId="192" fillId="190" borderId="54"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227" fillId="66" borderId="53" applyNumberFormat="0" applyProtection="0">
      <alignment vertical="center"/>
    </xf>
    <xf numFmtId="0" fontId="6" fillId="103" borderId="48" applyNumberFormat="0" applyProtection="0">
      <alignment horizontal="right" vertical="center"/>
    </xf>
    <xf numFmtId="0" fontId="154" fillId="0" borderId="112">
      <protection hidden="1"/>
    </xf>
    <xf numFmtId="0" fontId="4" fillId="116" borderId="53" applyNumberFormat="0" applyProtection="0">
      <alignment horizontal="left" vertical="top" indent="1"/>
    </xf>
    <xf numFmtId="0" fontId="4" fillId="47" borderId="53" applyNumberFormat="0" applyProtection="0">
      <alignment horizontal="left" vertical="center" indent="1"/>
    </xf>
    <xf numFmtId="0" fontId="6" fillId="47" borderId="54" applyNumberFormat="0" applyProtection="0">
      <alignment horizontal="left" vertical="center" indent="1"/>
    </xf>
    <xf numFmtId="0" fontId="158" fillId="115" borderId="53" applyNumberFormat="0" applyProtection="0">
      <alignment horizontal="right" vertical="center"/>
    </xf>
    <xf numFmtId="0" fontId="158" fillId="66" borderId="53" applyNumberFormat="0" applyProtection="0">
      <alignment horizontal="left" vertical="top" indent="1"/>
    </xf>
    <xf numFmtId="0" fontId="253" fillId="66" borderId="60" applyNumberFormat="0" applyFont="0" applyAlignment="0" applyProtection="0"/>
    <xf numFmtId="0" fontId="158" fillId="47" borderId="53" applyNumberFormat="0" applyProtection="0">
      <alignment horizontal="right" vertical="center"/>
    </xf>
    <xf numFmtId="0" fontId="342" fillId="6" borderId="72" applyNumberFormat="0" applyAlignment="0" applyProtection="0"/>
    <xf numFmtId="176" fontId="380" fillId="0" borderId="1" applyAlignment="0"/>
    <xf numFmtId="0" fontId="253" fillId="66" borderId="60" applyNumberFormat="0" applyFont="0" applyAlignment="0" applyProtection="0"/>
    <xf numFmtId="0" fontId="227" fillId="47" borderId="53" applyNumberFormat="0" applyProtection="0">
      <alignment horizontal="right" vertical="center"/>
    </xf>
    <xf numFmtId="0" fontId="226" fillId="0" borderId="89" applyNumberFormat="0" applyFill="0" applyAlignment="0" applyProtection="0"/>
    <xf numFmtId="0" fontId="4" fillId="116" borderId="54" applyNumberFormat="0" applyProtection="0">
      <alignment horizontal="left" vertical="center" indent="1"/>
    </xf>
    <xf numFmtId="0" fontId="350" fillId="78" borderId="72" applyNumberFormat="0" applyAlignment="0" applyProtection="0"/>
    <xf numFmtId="0" fontId="191" fillId="66" borderId="53" applyNumberFormat="0" applyProtection="0">
      <alignment horizontal="left" vertical="top" indent="1"/>
    </xf>
    <xf numFmtId="0" fontId="4" fillId="116" borderId="54" applyNumberFormat="0" applyProtection="0">
      <alignment horizontal="left" vertical="center"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48" borderId="72" applyNumberFormat="0" applyAlignment="0" applyProtection="0"/>
    <xf numFmtId="0" fontId="291" fillId="0" borderId="112">
      <alignment horizontal="left" wrapText="1"/>
      <protection hidden="1"/>
    </xf>
    <xf numFmtId="0" fontId="56" fillId="0" borderId="0"/>
    <xf numFmtId="0" fontId="318" fillId="47" borderId="13" applyNumberFormat="0" applyFont="0" applyFill="0" applyBorder="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291" fillId="0" borderId="112">
      <alignment horizontal="left" wrapText="1"/>
      <protection hidden="1"/>
    </xf>
    <xf numFmtId="0" fontId="315" fillId="0" borderId="94">
      <alignment horizontal="right" wrapText="1"/>
      <protection hidden="1"/>
    </xf>
    <xf numFmtId="0" fontId="4" fillId="47" borderId="53" applyNumberFormat="0" applyProtection="0">
      <alignment horizontal="left" vertical="center" indent="1"/>
    </xf>
    <xf numFmtId="0" fontId="158" fillId="47" borderId="53" applyNumberFormat="0" applyProtection="0">
      <alignment horizontal="right" vertical="center"/>
    </xf>
    <xf numFmtId="0" fontId="4" fillId="116" borderId="54"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24" fillId="48" borderId="53" applyNumberFormat="0" applyProtection="0">
      <alignment horizontal="left" vertical="center" indent="1"/>
    </xf>
    <xf numFmtId="0" fontId="135" fillId="66" borderId="60" applyNumberFormat="0" applyFont="0" applyAlignment="0" applyProtection="0"/>
    <xf numFmtId="0" fontId="191" fillId="66" borderId="53" applyNumberFormat="0" applyProtection="0">
      <alignment horizontal="left" vertical="top" indent="1"/>
    </xf>
    <xf numFmtId="0" fontId="4" fillId="64" borderId="53" applyNumberFormat="0" applyProtection="0">
      <alignment horizontal="left" vertical="top" indent="1"/>
    </xf>
    <xf numFmtId="0" fontId="350" fillId="78" borderId="72" applyNumberFormat="0" applyAlignment="0" applyProtection="0"/>
    <xf numFmtId="0" fontId="353" fillId="6" borderId="79" applyNumberFormat="0" applyAlignment="0" applyProtection="0"/>
    <xf numFmtId="0" fontId="6" fillId="64" borderId="48" applyNumberFormat="0" applyProtection="0">
      <alignment horizontal="left" vertical="center" indent="1"/>
    </xf>
    <xf numFmtId="5" fontId="266" fillId="0" borderId="97" applyAlignment="0" applyProtection="0"/>
    <xf numFmtId="176" fontId="196" fillId="0" borderId="97"/>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53" fillId="66" borderId="60" applyNumberFormat="0" applyFont="0" applyAlignment="0" applyProtection="0"/>
    <xf numFmtId="176" fontId="374" fillId="0" borderId="5"/>
    <xf numFmtId="0" fontId="6" fillId="116" borderId="53" applyNumberFormat="0" applyProtection="0">
      <alignment horizontal="left" vertical="top" indent="1"/>
    </xf>
    <xf numFmtId="0" fontId="342" fillId="6" borderId="72" applyNumberFormat="0" applyAlignment="0" applyProtection="0"/>
    <xf numFmtId="0" fontId="337" fillId="66" borderId="60" applyNumberFormat="0" applyFont="0" applyAlignment="0" applyProtection="0"/>
    <xf numFmtId="0" fontId="158" fillId="148" borderId="53" applyNumberFormat="0" applyProtection="0">
      <alignment horizontal="right" vertical="center"/>
    </xf>
    <xf numFmtId="0" fontId="342" fillId="6" borderId="72" applyNumberFormat="0" applyAlignment="0" applyProtection="0"/>
    <xf numFmtId="5" fontId="266" fillId="0" borderId="97" applyAlignment="0" applyProtection="0"/>
    <xf numFmtId="0" fontId="135" fillId="66" borderId="60" applyNumberFormat="0" applyFont="0" applyAlignment="0" applyProtection="0"/>
    <xf numFmtId="0" fontId="226" fillId="0" borderId="89" applyNumberFormat="0" applyFill="0" applyAlignment="0" applyProtection="0"/>
    <xf numFmtId="0" fontId="226" fillId="0" borderId="89" applyNumberFormat="0" applyFill="0" applyAlignment="0" applyProtection="0"/>
    <xf numFmtId="0" fontId="158" fillId="151" borderId="53" applyNumberFormat="0" applyProtection="0">
      <alignment horizontal="right" vertical="center"/>
    </xf>
    <xf numFmtId="0" fontId="342" fillId="6" borderId="72" applyNumberFormat="0" applyAlignment="0" applyProtection="0"/>
    <xf numFmtId="0" fontId="4" fillId="0" borderId="97" applyNumberFormat="0" applyFont="0" applyFill="0" applyAlignment="0"/>
    <xf numFmtId="0" fontId="287" fillId="48"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0" fontId="225" fillId="48" borderId="53" applyNumberFormat="0" applyProtection="0">
      <alignment vertical="center"/>
    </xf>
    <xf numFmtId="0" fontId="6" fillId="115" borderId="48" applyNumberFormat="0" applyProtection="0">
      <alignment horizontal="right" vertical="center"/>
    </xf>
    <xf numFmtId="0" fontId="271" fillId="46" borderId="72" applyNumberFormat="0" applyAlignment="0" applyProtection="0"/>
    <xf numFmtId="0" fontId="350" fillId="78" borderId="72" applyNumberForma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4" fillId="0" borderId="92" applyNumberFormat="0" applyFont="0"/>
    <xf numFmtId="0" fontId="383" fillId="207" borderId="54"/>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24" fillId="48" borderId="53" applyNumberFormat="0" applyProtection="0">
      <alignment vertical="center"/>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380" fillId="0" borderId="1" applyAlignment="0"/>
    <xf numFmtId="0" fontId="192" fillId="190" borderId="54" applyNumberFormat="0" applyProtection="0">
      <alignment horizontal="left" vertical="center" indent="1"/>
    </xf>
    <xf numFmtId="0" fontId="287" fillId="48" borderId="72" applyNumberFormat="0" applyAlignment="0" applyProtection="0"/>
    <xf numFmtId="0" fontId="291" fillId="0" borderId="76">
      <alignment horizontal="center"/>
      <protection hidden="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1" fillId="0" borderId="1">
      <alignment horizontal="centerContinuous" vertical="center"/>
    </xf>
    <xf numFmtId="0" fontId="4" fillId="115" borderId="53" applyNumberFormat="0" applyProtection="0">
      <alignment horizontal="left" vertical="top" indent="1"/>
    </xf>
    <xf numFmtId="0" fontId="4" fillId="47" borderId="53" applyNumberFormat="0" applyProtection="0">
      <alignment horizontal="left" vertical="top" indent="1"/>
    </xf>
    <xf numFmtId="0" fontId="253" fillId="66" borderId="60" applyNumberFormat="0" applyFont="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4" fontId="341" fillId="0" borderId="90" applyFill="0" applyBorder="0" applyProtection="0">
      <alignment horizontal="righ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51" fillId="46" borderId="1" applyNumberFormat="0">
      <alignment horizontal="centerContinuous" wrapTex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115" borderId="53" applyNumberFormat="0" applyProtection="0">
      <alignment horizontal="left" vertical="center" indent="1"/>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253" fillId="66" borderId="60" applyNumberFormat="0" applyFont="0" applyAlignment="0" applyProtection="0"/>
    <xf numFmtId="0" fontId="124" fillId="48"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135" fillId="66" borderId="60" applyNumberFormat="0" applyFont="0" applyAlignment="0" applyProtection="0"/>
    <xf numFmtId="0" fontId="196" fillId="0" borderId="97"/>
    <xf numFmtId="0" fontId="262" fillId="0" borderId="94">
      <alignment horizontal="center" wrapText="1"/>
      <protection hidden="1"/>
    </xf>
    <xf numFmtId="0" fontId="6" fillId="189" borderId="48" applyNumberFormat="0" applyProtection="0">
      <alignment horizontal="right" vertical="center"/>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158" fillId="115" borderId="53" applyNumberFormat="0" applyProtection="0">
      <alignment horizontal="left" vertical="center" indent="1"/>
    </xf>
    <xf numFmtId="0" fontId="6" fillId="76" borderId="48" applyNumberFormat="0" applyProtection="0">
      <alignment horizontal="left" vertical="center" indent="1"/>
    </xf>
    <xf numFmtId="209" fontId="203" fillId="0" borderId="1" applyBorder="0" applyProtection="0">
      <alignment horizontal="right" vertical="center"/>
    </xf>
    <xf numFmtId="0" fontId="229" fillId="47" borderId="53" applyNumberFormat="0" applyProtection="0">
      <alignment horizontal="right" vertical="center"/>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4" fillId="116" borderId="53" applyNumberFormat="0" applyProtection="0">
      <alignment horizontal="left" vertical="center" indent="1"/>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5" borderId="53" applyNumberFormat="0" applyProtection="0">
      <alignment horizontal="left" vertical="center" indent="1"/>
    </xf>
    <xf numFmtId="0" fontId="4" fillId="47"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58" fillId="66" borderId="53" applyNumberFormat="0" applyProtection="0">
      <alignmen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57" fillId="180" borderId="0" applyNumberFormat="0" applyBorder="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64" borderId="53" applyNumberFormat="0" applyProtection="0">
      <alignment horizontal="left" vertical="top" indent="1"/>
    </xf>
    <xf numFmtId="0" fontId="291" fillId="0" borderId="112">
      <alignment horizontal="left" wrapText="1"/>
      <protection locked="0"/>
    </xf>
    <xf numFmtId="0" fontId="180" fillId="0" borderId="50" applyFont="0" applyBorder="0"/>
    <xf numFmtId="0" fontId="350" fillId="78" borderId="72" applyNumberFormat="0" applyAlignment="0" applyProtection="0"/>
    <xf numFmtId="0" fontId="191" fillId="66"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80" fillId="0" borderId="50" applyFont="0" applyBorder="0"/>
    <xf numFmtId="0" fontId="4" fillId="116" borderId="53" applyNumberFormat="0" applyProtection="0">
      <alignment horizontal="left" vertical="top" indent="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150" borderId="48" applyNumberFormat="0" applyProtection="0">
      <alignment horizontal="right" vertical="center"/>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158" fillId="115"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6" borderId="53" applyNumberFormat="0" applyProtection="0">
      <alignment horizontal="left" vertical="center" indent="1"/>
    </xf>
    <xf numFmtId="0" fontId="4" fillId="64" borderId="53" applyNumberFormat="0" applyProtection="0">
      <alignment horizontal="left" vertical="center" indent="1"/>
    </xf>
    <xf numFmtId="5" fontId="266" fillId="0" borderId="97" applyAlignment="0" applyProtection="0"/>
    <xf numFmtId="0" fontId="225" fillId="48" borderId="53" applyNumberFormat="0" applyProtection="0">
      <alignment vertical="center"/>
    </xf>
    <xf numFmtId="0" fontId="4" fillId="64" borderId="53" applyNumberFormat="0" applyProtection="0">
      <alignment horizontal="left" vertical="center" indent="1"/>
    </xf>
    <xf numFmtId="0" fontId="4" fillId="114" borderId="5" applyNumberFormat="0" applyFont="0" applyBorder="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158" fillId="103" borderId="53" applyNumberFormat="0" applyProtection="0">
      <alignment horizontal="right" vertical="center"/>
    </xf>
    <xf numFmtId="0" fontId="262" fillId="0" borderId="94">
      <alignment horizontal="center" wrapText="1"/>
      <protection hidden="1"/>
    </xf>
    <xf numFmtId="0" fontId="291" fillId="0" borderId="76">
      <alignment horizontal="center"/>
      <protection hidden="1"/>
    </xf>
    <xf numFmtId="0" fontId="45" fillId="0" borderId="91" applyNumberFormat="0">
      <alignment horizontal="left"/>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8" fillId="66" borderId="53" applyNumberFormat="0" applyProtection="0">
      <alignment horizontal="left" vertical="top" indent="1"/>
    </xf>
    <xf numFmtId="0" fontId="158" fillId="148" borderId="53" applyNumberFormat="0" applyProtection="0">
      <alignment horizontal="right" vertical="center"/>
    </xf>
    <xf numFmtId="0" fontId="6" fillId="73" borderId="54"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0" borderId="97" applyNumberFormat="0" applyFont="0" applyFill="0" applyAlignment="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24" fillId="48" borderId="53" applyNumberFormat="0" applyProtection="0">
      <alignment horizontal="left" vertical="center" indent="1"/>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14" fillId="46" borderId="79" applyNumberFormat="0" applyAlignment="0" applyProtection="0"/>
    <xf numFmtId="0" fontId="158" fillId="66"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4" fillId="115" borderId="53" applyNumberFormat="0" applyProtection="0">
      <alignment horizontal="left" vertical="top" indent="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291" fillId="0" borderId="76">
      <alignment horizontal="center"/>
      <protection hidden="1"/>
    </xf>
    <xf numFmtId="0" fontId="253" fillId="66" borderId="60" applyNumberFormat="0" applyFont="0" applyAlignment="0" applyProtection="0"/>
    <xf numFmtId="0" fontId="6" fillId="47" borderId="54" applyNumberFormat="0" applyProtection="0">
      <alignment horizontal="left" vertical="center" indent="1"/>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1" fillId="0" borderId="1">
      <alignment horizontal="centerContinuous" vertical="center"/>
    </xf>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180" fillId="0" borderId="50" applyFont="0" applyBorder="0"/>
    <xf numFmtId="0" fontId="262" fillId="0" borderId="94">
      <alignment horizontal="center" wrapText="1"/>
      <protection hidden="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4"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45" fillId="0" borderId="91" applyNumberFormat="0">
      <alignment horizontal="left"/>
    </xf>
    <xf numFmtId="0" fontId="4" fillId="47"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4" fillId="116" borderId="53" applyNumberFormat="0" applyProtection="0">
      <alignment horizontal="left" vertical="top" indent="1"/>
    </xf>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4" fillId="64" borderId="53" applyNumberFormat="0" applyProtection="0">
      <alignment horizontal="left" vertical="top" indent="1"/>
    </xf>
    <xf numFmtId="0" fontId="262" fillId="0" borderId="94">
      <alignment horizontal="center" wrapText="1"/>
      <protection hidden="1"/>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8" fillId="47" borderId="53" applyNumberFormat="0" applyProtection="0">
      <alignment horizontal="right" vertical="center"/>
    </xf>
    <xf numFmtId="0" fontId="227" fillId="66" borderId="53" applyNumberFormat="0" applyProtection="0">
      <alignment vertical="center"/>
    </xf>
    <xf numFmtId="0" fontId="154" fillId="6" borderId="77">
      <protection hidden="1"/>
    </xf>
    <xf numFmtId="0" fontId="158" fillId="115" borderId="53" applyNumberFormat="0" applyProtection="0">
      <alignment horizontal="right" vertical="center"/>
    </xf>
    <xf numFmtId="0" fontId="158" fillId="149"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53" fillId="6" borderId="79" applyNumberFormat="0" applyAlignment="0" applyProtection="0"/>
    <xf numFmtId="0" fontId="227" fillId="66" borderId="53" applyNumberFormat="0" applyProtection="0">
      <alignment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58" fillId="66" borderId="53" applyNumberFormat="0" applyProtection="0">
      <alignmen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53" fillId="6" borderId="79" applyNumberFormat="0" applyAlignment="0" applyProtection="0"/>
    <xf numFmtId="0" fontId="158" fillId="115" borderId="53" applyNumberFormat="0" applyProtection="0">
      <alignment horizontal="left" vertical="center" indent="1"/>
    </xf>
    <xf numFmtId="0" fontId="342" fillId="6" borderId="72" applyNumberFormat="0" applyAlignment="0" applyProtection="0"/>
    <xf numFmtId="0" fontId="4" fillId="116" borderId="53" applyNumberFormat="0" applyProtection="0">
      <alignment horizontal="left" vertical="center"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50" fillId="78" borderId="72" applyNumberFormat="0" applyAlignment="0" applyProtection="0"/>
    <xf numFmtId="0" fontId="314" fillId="46" borderId="79" applyNumberFormat="0" applyAlignment="0" applyProtection="0"/>
    <xf numFmtId="0" fontId="191" fillId="66" borderId="53" applyNumberFormat="0" applyProtection="0">
      <alignment vertical="center"/>
    </xf>
    <xf numFmtId="0" fontId="158" fillId="66" borderId="53" applyNumberFormat="0" applyProtection="0">
      <alignment horizontal="left" vertical="top" indent="1"/>
    </xf>
    <xf numFmtId="0" fontId="6" fillId="115" borderId="53" applyNumberFormat="0" applyProtection="0">
      <alignment horizontal="left" vertical="top" indent="1"/>
    </xf>
    <xf numFmtId="198" fontId="258" fillId="0" borderId="93"/>
    <xf numFmtId="0" fontId="4" fillId="116" borderId="53" applyNumberFormat="0" applyProtection="0">
      <alignment horizontal="left" vertical="top" indent="1"/>
    </xf>
    <xf numFmtId="0" fontId="4" fillId="47"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6" fillId="115" borderId="54" applyNumberFormat="0" applyProtection="0">
      <alignment horizontal="left" vertical="center" indent="1"/>
    </xf>
    <xf numFmtId="0" fontId="4" fillId="64" borderId="53" applyNumberFormat="0" applyProtection="0">
      <alignment horizontal="left" vertical="center" indent="1"/>
    </xf>
    <xf numFmtId="198" fontId="258" fillId="0" borderId="93"/>
    <xf numFmtId="0" fontId="350" fillId="78" borderId="72" applyNumberFormat="0" applyAlignment="0" applyProtection="0"/>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115" borderId="53" applyNumberFormat="0" applyProtection="0">
      <alignment horizontal="left" vertical="center" indent="1"/>
    </xf>
    <xf numFmtId="0" fontId="190" fillId="48" borderId="53" applyNumberFormat="0" applyProtection="0">
      <alignment horizontal="left" vertical="top" indent="1"/>
    </xf>
    <xf numFmtId="0" fontId="4" fillId="64" borderId="53" applyNumberFormat="0" applyProtection="0">
      <alignment horizontal="left" vertical="center" indent="1"/>
    </xf>
    <xf numFmtId="0" fontId="287" fillId="78" borderId="72" applyNumberFormat="0" applyAlignment="0" applyProtection="0"/>
    <xf numFmtId="0" fontId="271" fillId="46" borderId="72" applyNumberFormat="0" applyAlignment="0" applyProtection="0"/>
    <xf numFmtId="0" fontId="291" fillId="0" borderId="76">
      <alignment horizontal="center"/>
      <protection hidden="1"/>
    </xf>
    <xf numFmtId="0" fontId="337" fillId="66" borderId="60" applyNumberFormat="0" applyFont="0" applyAlignment="0" applyProtection="0"/>
    <xf numFmtId="176" fontId="4" fillId="75" borderId="5" applyFont="0">
      <alignment horizontal="center"/>
    </xf>
    <xf numFmtId="0" fontId="342" fillId="6" borderId="72" applyNumberFormat="0" applyAlignment="0" applyProtection="0"/>
    <xf numFmtId="0" fontId="4" fillId="47" borderId="53" applyNumberFormat="0" applyProtection="0">
      <alignment horizontal="left" vertical="center" indent="1"/>
    </xf>
    <xf numFmtId="0" fontId="6" fillId="155" borderId="48" applyNumberFormat="0" applyProtection="0">
      <alignment horizontal="right" vertical="center"/>
    </xf>
    <xf numFmtId="0" fontId="342" fillId="6" borderId="72" applyNumberFormat="0" applyAlignment="0" applyProtection="0"/>
    <xf numFmtId="0" fontId="124" fillId="48" borderId="53" applyNumberFormat="0" applyProtection="0">
      <alignment horizontal="left" vertical="top" indent="1"/>
    </xf>
    <xf numFmtId="0" fontId="342" fillId="6" borderId="72" applyNumberFormat="0" applyAlignment="0" applyProtection="0"/>
    <xf numFmtId="0" fontId="353" fillId="6" borderId="79" applyNumberFormat="0" applyAlignment="0" applyProtection="0"/>
    <xf numFmtId="0" fontId="350" fillId="78" borderId="72" applyNumberFormat="0" applyAlignment="0" applyProtection="0"/>
    <xf numFmtId="0" fontId="158" fillId="115" borderId="53" applyNumberFormat="0" applyProtection="0">
      <alignment horizontal="left" vertical="center" indent="1"/>
    </xf>
    <xf numFmtId="0" fontId="191" fillId="6" borderId="53" applyNumberFormat="0" applyProtection="0">
      <alignment horizontal="left" vertical="center" indent="1"/>
    </xf>
    <xf numFmtId="0" fontId="124" fillId="48" borderId="53" applyNumberFormat="0" applyProtection="0">
      <alignment horizontal="left" vertical="top" indent="1"/>
    </xf>
    <xf numFmtId="0" fontId="180" fillId="0" borderId="50" applyFont="0" applyBorder="0"/>
    <xf numFmtId="0" fontId="158" fillId="104" borderId="53" applyNumberFormat="0" applyProtection="0">
      <alignment horizontal="right" vertical="center"/>
    </xf>
    <xf numFmtId="0" fontId="291" fillId="0" borderId="112">
      <alignment horizontal="left" wrapText="1"/>
      <protection hidden="1"/>
    </xf>
    <xf numFmtId="0" fontId="337" fillId="66" borderId="60" applyNumberFormat="0" applyFont="0" applyAlignment="0" applyProtection="0"/>
    <xf numFmtId="5" fontId="266" fillId="0" borderId="97" applyAlignment="0" applyProtection="0"/>
    <xf numFmtId="0" fontId="291" fillId="0" borderId="112">
      <alignment horizontal="left" wrapText="1"/>
      <protection hidden="1"/>
    </xf>
    <xf numFmtId="0" fontId="196" fillId="0" borderId="97"/>
    <xf numFmtId="0" fontId="342" fillId="6" borderId="72" applyNumberFormat="0" applyAlignment="0" applyProtection="0"/>
    <xf numFmtId="0" fontId="6" fillId="151" borderId="48" applyNumberFormat="0" applyProtection="0">
      <alignment horizontal="right" vertical="center"/>
    </xf>
    <xf numFmtId="0" fontId="158" fillId="115" borderId="53" applyNumberFormat="0" applyProtection="0">
      <alignment horizontal="left" vertical="top" indent="1"/>
    </xf>
    <xf numFmtId="198" fontId="258" fillId="0" borderId="93"/>
    <xf numFmtId="0" fontId="253" fillId="66" borderId="60" applyNumberFormat="0" applyFont="0" applyAlignment="0" applyProtection="0"/>
    <xf numFmtId="0" fontId="225" fillId="48" borderId="53" applyNumberFormat="0" applyProtection="0">
      <alignment vertical="center"/>
    </xf>
    <xf numFmtId="0" fontId="287" fillId="48" borderId="72" applyNumberFormat="0" applyAlignment="0" applyProtection="0"/>
    <xf numFmtId="0" fontId="57" fillId="42" borderId="0" applyNumberFormat="0" applyBorder="0" applyAlignment="0" applyProtection="0"/>
    <xf numFmtId="0" fontId="337" fillId="66" borderId="60" applyNumberFormat="0" applyFont="0" applyAlignment="0" applyProtection="0"/>
    <xf numFmtId="0" fontId="4" fillId="0" borderId="1" applyNumberFormat="0" applyFont="0"/>
    <xf numFmtId="0" fontId="124" fillId="48" borderId="53" applyNumberFormat="0" applyProtection="0">
      <alignment horizontal="left" vertical="center" indent="1"/>
    </xf>
    <xf numFmtId="0" fontId="191" fillId="115" borderId="53" applyNumberFormat="0" applyProtection="0">
      <alignment horizontal="left" vertical="top" indent="1"/>
    </xf>
    <xf numFmtId="0" fontId="314" fillId="46" borderId="79" applyNumberFormat="0" applyAlignment="0" applyProtection="0"/>
    <xf numFmtId="0" fontId="291" fillId="0" borderId="95">
      <alignment horizontal="right"/>
      <protection hidden="1"/>
    </xf>
    <xf numFmtId="0" fontId="158" fillId="151" borderId="53" applyNumberFormat="0" applyProtection="0">
      <alignment horizontal="right" vertical="center"/>
    </xf>
    <xf numFmtId="0" fontId="158" fillId="66" borderId="53" applyNumberFormat="0" applyProtection="0">
      <alignment horizontal="left" vertical="center" indent="1"/>
    </xf>
    <xf numFmtId="0" fontId="253" fillId="66" borderId="60" applyNumberFormat="0" applyFont="0" applyAlignment="0" applyProtection="0"/>
    <xf numFmtId="0" fontId="225" fillId="48"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5" fillId="0" borderId="91" applyNumberFormat="0">
      <alignment horizontal="left"/>
    </xf>
    <xf numFmtId="0" fontId="158" fillId="115" borderId="53" applyNumberFormat="0" applyProtection="0">
      <alignment horizontal="left" vertical="top" indent="1"/>
    </xf>
    <xf numFmtId="0" fontId="4" fillId="64" borderId="53" applyNumberFormat="0" applyProtection="0">
      <alignment horizontal="left" vertical="top" indent="1"/>
    </xf>
    <xf numFmtId="0" fontId="271" fillId="4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4" fillId="116" borderId="53" applyNumberFormat="0" applyProtection="0">
      <alignment horizontal="left" vertical="top" indent="1"/>
    </xf>
    <xf numFmtId="0" fontId="4" fillId="0" borderId="92" applyNumberFormat="0" applyFont="0"/>
    <xf numFmtId="0" fontId="253" fillId="66" borderId="60" applyNumberFormat="0" applyFont="0" applyAlignment="0" applyProtection="0"/>
    <xf numFmtId="0" fontId="158" fillId="148" borderId="53" applyNumberFormat="0" applyProtection="0">
      <alignment horizontal="right" vertical="center"/>
    </xf>
    <xf numFmtId="0" fontId="253" fillId="66" borderId="60" applyNumberFormat="0" applyFont="0" applyAlignment="0" applyProtection="0"/>
    <xf numFmtId="0" fontId="158" fillId="154" borderId="53" applyNumberFormat="0" applyProtection="0">
      <alignment horizontal="right" vertical="center"/>
    </xf>
    <xf numFmtId="0" fontId="158" fillId="151" borderId="53" applyNumberFormat="0" applyProtection="0">
      <alignment horizontal="right" vertical="center"/>
    </xf>
    <xf numFmtId="0" fontId="154" fillId="6" borderId="77">
      <protection hidden="1"/>
    </xf>
    <xf numFmtId="0" fontId="6" fillId="115" borderId="54" applyNumberFormat="0" applyProtection="0">
      <alignment horizontal="left" vertical="center" indent="1"/>
    </xf>
    <xf numFmtId="0" fontId="124" fillId="48" borderId="53" applyNumberFormat="0" applyProtection="0">
      <alignment vertical="center"/>
    </xf>
    <xf numFmtId="0" fontId="4" fillId="47" borderId="53" applyNumberFormat="0" applyProtection="0">
      <alignment horizontal="left" vertical="top" indent="1"/>
    </xf>
    <xf numFmtId="0" fontId="191" fillId="6" borderId="53" applyNumberFormat="0" applyProtection="0">
      <alignment horizontal="left" vertical="center" indent="1"/>
    </xf>
    <xf numFmtId="0" fontId="191" fillId="6" borderId="53" applyNumberFormat="0" applyProtection="0">
      <alignment horizontal="left" vertical="center" indent="1"/>
    </xf>
    <xf numFmtId="0" fontId="161" fillId="67" borderId="62">
      <alignment horizontal="left"/>
    </xf>
    <xf numFmtId="0" fontId="158" fillId="154" borderId="53" applyNumberFormat="0" applyProtection="0">
      <alignment horizontal="right" vertical="center"/>
    </xf>
    <xf numFmtId="5" fontId="266" fillId="0" borderId="97" applyAlignment="0" applyProtection="0"/>
    <xf numFmtId="0" fontId="350" fillId="78" borderId="72" applyNumberFormat="0" applyAlignment="0" applyProtection="0"/>
    <xf numFmtId="0" fontId="353" fillId="6" borderId="79" applyNumberFormat="0" applyAlignment="0" applyProtection="0"/>
    <xf numFmtId="0" fontId="124" fillId="48" borderId="53" applyNumberFormat="0" applyProtection="0">
      <alignment horizontal="left" vertical="top" indent="1"/>
    </xf>
    <xf numFmtId="0" fontId="225" fillId="48" borderId="53" applyNumberFormat="0" applyProtection="0">
      <alignment vertical="center"/>
    </xf>
    <xf numFmtId="0" fontId="4" fillId="47"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4" fillId="116" borderId="53" applyNumberFormat="0" applyProtection="0">
      <alignment horizontal="left" vertical="top" indent="1"/>
    </xf>
    <xf numFmtId="0" fontId="6" fillId="48" borderId="48" applyNumberFormat="0" applyProtection="0">
      <alignment vertical="center"/>
    </xf>
    <xf numFmtId="176" fontId="180" fillId="0" borderId="50" applyFont="0" applyBorder="0"/>
    <xf numFmtId="0" fontId="158" fillId="150" borderId="53" applyNumberFormat="0" applyProtection="0">
      <alignment horizontal="right" vertical="center"/>
    </xf>
    <xf numFmtId="0" fontId="4" fillId="47" borderId="53" applyNumberFormat="0" applyProtection="0">
      <alignment horizontal="left" vertical="center" indent="1"/>
    </xf>
    <xf numFmtId="176" fontId="180" fillId="0" borderId="50" applyFont="0" applyBorder="0"/>
    <xf numFmtId="0" fontId="158" fillId="66" borderId="53" applyNumberFormat="0" applyProtection="0">
      <alignment vertical="center"/>
    </xf>
    <xf numFmtId="0" fontId="158" fillId="104"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right" wrapText="1"/>
      <protection locked="0"/>
    </xf>
    <xf numFmtId="0" fontId="353" fillId="6" borderId="79" applyNumberFormat="0" applyAlignment="0" applyProtection="0"/>
    <xf numFmtId="0" fontId="4" fillId="116" borderId="53" applyNumberFormat="0" applyProtection="0">
      <alignment horizontal="left" vertical="center" indent="1"/>
    </xf>
    <xf numFmtId="0" fontId="350" fillId="78" borderId="72" applyNumberFormat="0" applyAlignment="0" applyProtection="0"/>
    <xf numFmtId="0" fontId="158" fillId="47" borderId="53" applyNumberFormat="0" applyProtection="0">
      <alignment horizontal="right" vertical="center"/>
    </xf>
    <xf numFmtId="0" fontId="383" fillId="207" borderId="54"/>
    <xf numFmtId="0" fontId="158" fillId="66" borderId="53" applyNumberFormat="0" applyProtection="0">
      <alignment vertical="center"/>
    </xf>
    <xf numFmtId="0" fontId="227" fillId="66" borderId="53" applyNumberFormat="0" applyProtection="0">
      <alignment vertical="center"/>
    </xf>
    <xf numFmtId="0" fontId="314" fillId="46" borderId="79" applyNumberFormat="0" applyAlignment="0" applyProtection="0"/>
    <xf numFmtId="38" fontId="51" fillId="48" borderId="1">
      <alignment horizontal="center"/>
      <protection locked="0"/>
    </xf>
    <xf numFmtId="0" fontId="124" fillId="48" borderId="53" applyNumberFormat="0" applyProtection="0">
      <alignment horizontal="left" vertical="top" indent="1"/>
    </xf>
    <xf numFmtId="0" fontId="191" fillId="115" borderId="53" applyNumberFormat="0" applyProtection="0">
      <alignment horizontal="left" vertical="top" indent="1"/>
    </xf>
    <xf numFmtId="0" fontId="158" fillId="150" borderId="53" applyNumberFormat="0" applyProtection="0">
      <alignment horizontal="right" vertical="center"/>
    </xf>
    <xf numFmtId="0" fontId="262" fillId="0" borderId="112">
      <protection hidden="1"/>
    </xf>
    <xf numFmtId="0" fontId="337" fillId="66" borderId="60" applyNumberFormat="0" applyFont="0" applyAlignment="0" applyProtection="0"/>
    <xf numFmtId="0" fontId="158" fillId="149"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383" fillId="150" borderId="54"/>
    <xf numFmtId="0" fontId="229" fillId="47" borderId="53" applyNumberFormat="0" applyProtection="0">
      <alignment horizontal="right" vertical="center"/>
    </xf>
    <xf numFmtId="0" fontId="158" fillId="155" borderId="53" applyNumberFormat="0" applyProtection="0">
      <alignment horizontal="right" vertical="center"/>
    </xf>
    <xf numFmtId="0" fontId="6" fillId="153" borderId="48" applyNumberFormat="0" applyProtection="0">
      <alignment horizontal="left" vertical="center" indent="1"/>
    </xf>
    <xf numFmtId="0" fontId="4" fillId="47" borderId="53" applyNumberFormat="0" applyProtection="0">
      <alignment horizontal="left" vertical="center" indent="1"/>
    </xf>
    <xf numFmtId="0" fontId="57" fillId="174" borderId="0" applyNumberFormat="0" applyBorder="0" applyAlignment="0" applyProtection="0"/>
    <xf numFmtId="0" fontId="158" fillId="66" borderId="53" applyNumberFormat="0" applyProtection="0">
      <alignment horizontal="left" vertical="center" indent="1"/>
    </xf>
    <xf numFmtId="0" fontId="6" fillId="115" borderId="48" applyNumberFormat="0" applyProtection="0">
      <alignment horizontal="right" vertical="center"/>
    </xf>
    <xf numFmtId="0" fontId="4" fillId="66" borderId="60" applyNumberFormat="0" applyFont="0" applyAlignment="0" applyProtection="0"/>
    <xf numFmtId="0" fontId="353" fillId="6" borderId="79" applyNumberFormat="0" applyAlignment="0" applyProtection="0"/>
    <xf numFmtId="0" fontId="4" fillId="66" borderId="60" applyNumberFormat="0" applyFont="0" applyAlignment="0" applyProtection="0"/>
    <xf numFmtId="0" fontId="158" fillId="104" borderId="53" applyNumberFormat="0" applyProtection="0">
      <alignment horizontal="right" vertical="center"/>
    </xf>
    <xf numFmtId="0" fontId="342" fillId="6" borderId="72" applyNumberFormat="0" applyAlignment="0" applyProtection="0"/>
    <xf numFmtId="0" fontId="158" fillId="150" borderId="53" applyNumberFormat="0" applyProtection="0">
      <alignment horizontal="right" vertical="center"/>
    </xf>
    <xf numFmtId="176" fontId="180" fillId="0" borderId="50" applyFont="0" applyBorder="0"/>
    <xf numFmtId="0" fontId="135" fillId="66" borderId="60" applyNumberFormat="0" applyFont="0" applyAlignment="0" applyProtection="0"/>
    <xf numFmtId="0" fontId="6" fillId="64" borderId="48" applyNumberFormat="0" applyProtection="0">
      <alignment horizontal="left" vertical="center" indent="1"/>
    </xf>
    <xf numFmtId="0" fontId="353" fillId="6" borderId="79" applyNumberFormat="0" applyAlignment="0" applyProtection="0"/>
    <xf numFmtId="176" fontId="196" fillId="0" borderId="97"/>
    <xf numFmtId="0" fontId="350" fillId="78" borderId="72" applyNumberFormat="0" applyAlignment="0" applyProtection="0"/>
    <xf numFmtId="0" fontId="4" fillId="0" borderId="92" applyNumberFormat="0" applyFont="0"/>
    <xf numFmtId="0" fontId="6" fillId="115" borderId="53" applyNumberFormat="0" applyProtection="0">
      <alignment horizontal="left" vertical="top" indent="1"/>
    </xf>
    <xf numFmtId="0" fontId="225" fillId="48" borderId="53" applyNumberFormat="0" applyProtection="0">
      <alignment vertical="center"/>
    </xf>
    <xf numFmtId="0" fontId="66" fillId="0" borderId="98">
      <alignment horizontal="left" vertical="center"/>
    </xf>
    <xf numFmtId="0" fontId="6" fillId="116" borderId="53" applyNumberFormat="0" applyProtection="0">
      <alignment horizontal="left" vertical="top" indent="1"/>
    </xf>
    <xf numFmtId="0" fontId="158" fillId="103" borderId="53" applyNumberFormat="0" applyProtection="0">
      <alignment horizontal="right" vertical="center"/>
    </xf>
    <xf numFmtId="0" fontId="4" fillId="115" borderId="53" applyNumberFormat="0" applyProtection="0">
      <alignment horizontal="left" vertical="top" indent="1"/>
    </xf>
    <xf numFmtId="0" fontId="158" fillId="103" borderId="53" applyNumberFormat="0" applyProtection="0">
      <alignment horizontal="right" vertical="center"/>
    </xf>
    <xf numFmtId="0" fontId="57" fillId="43" borderId="0" applyNumberFormat="0" applyBorder="0" applyAlignment="0" applyProtection="0"/>
    <xf numFmtId="0" fontId="4" fillId="0" borderId="97" applyNumberFormat="0" applyFont="0" applyFill="0" applyAlignment="0"/>
    <xf numFmtId="0" fontId="158" fillId="66" borderId="53" applyNumberFormat="0" applyProtection="0">
      <alignment vertical="center"/>
    </xf>
    <xf numFmtId="5" fontId="266" fillId="0" borderId="97" applyAlignment="0" applyProtection="0"/>
    <xf numFmtId="176" fontId="198" fillId="46" borderId="58">
      <protection locked="0"/>
    </xf>
    <xf numFmtId="0" fontId="4" fillId="116" borderId="53" applyNumberFormat="0" applyProtection="0">
      <alignment horizontal="left" vertical="top" indent="1"/>
    </xf>
    <xf numFmtId="0" fontId="4" fillId="47" borderId="53" applyNumberFormat="0" applyProtection="0">
      <alignment horizontal="left" vertical="top" indent="1"/>
    </xf>
    <xf numFmtId="0" fontId="6" fillId="47" borderId="48" applyNumberFormat="0" applyProtection="0">
      <alignment horizontal="left" vertical="center" indent="1"/>
    </xf>
    <xf numFmtId="0" fontId="135" fillId="66" borderId="60" applyNumberFormat="0" applyFont="0" applyAlignment="0" applyProtection="0"/>
    <xf numFmtId="0" fontId="350" fillId="78" borderId="72" applyNumberFormat="0" applyAlignment="0" applyProtection="0"/>
    <xf numFmtId="0" fontId="189" fillId="48" borderId="48" applyNumberFormat="0" applyProtection="0">
      <alignment vertical="center"/>
    </xf>
    <xf numFmtId="0" fontId="6" fillId="64" borderId="53" applyNumberFormat="0" applyProtection="0">
      <alignment horizontal="left" vertical="top" indent="1"/>
    </xf>
    <xf numFmtId="0" fontId="6" fillId="47" borderId="54" applyNumberFormat="0" applyProtection="0">
      <alignment horizontal="left" vertical="center" indent="1"/>
    </xf>
    <xf numFmtId="0" fontId="191" fillId="66" borderId="53" applyNumberFormat="0" applyProtection="0">
      <alignmen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top" indent="1"/>
    </xf>
    <xf numFmtId="0" fontId="158" fillId="150" borderId="53" applyNumberFormat="0" applyProtection="0">
      <alignment horizontal="right" vertical="center"/>
    </xf>
    <xf numFmtId="0" fontId="4" fillId="115" borderId="53" applyNumberFormat="0" applyProtection="0">
      <alignment horizontal="left" vertical="top" indent="1"/>
    </xf>
    <xf numFmtId="0" fontId="6" fillId="154" borderId="48" applyNumberFormat="0" applyProtection="0">
      <alignment horizontal="right" vertical="center"/>
    </xf>
    <xf numFmtId="0" fontId="158" fillId="47" borderId="53"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124" fillId="48" borderId="53" applyNumberFormat="0" applyProtection="0">
      <alignment horizontal="left" vertical="top" indent="1"/>
    </xf>
    <xf numFmtId="0" fontId="337" fillId="66" borderId="60" applyNumberFormat="0" applyFont="0" applyAlignment="0" applyProtection="0"/>
    <xf numFmtId="0" fontId="4" fillId="116" borderId="53"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90" fillId="48" borderId="53" applyNumberFormat="0" applyProtection="0">
      <alignment horizontal="left" vertical="top" indent="1"/>
    </xf>
    <xf numFmtId="0" fontId="342" fillId="6" borderId="72" applyNumberFormat="0" applyAlignment="0" applyProtection="0"/>
    <xf numFmtId="0" fontId="4" fillId="0" borderId="97" applyNumberFormat="0" applyFont="0"/>
    <xf numFmtId="0" fontId="4" fillId="116" borderId="53" applyNumberFormat="0" applyProtection="0">
      <alignment horizontal="left" vertical="center" indent="1"/>
    </xf>
    <xf numFmtId="0" fontId="158" fillId="115" borderId="53" applyNumberFormat="0" applyProtection="0">
      <alignment horizontal="left" vertical="top" indent="1"/>
    </xf>
    <xf numFmtId="0" fontId="342" fillId="6" borderId="72" applyNumberFormat="0" applyAlignment="0" applyProtection="0"/>
    <xf numFmtId="0" fontId="4" fillId="116"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158" fillId="66" borderId="53" applyNumberFormat="0" applyProtection="0">
      <alignment horizontal="left" vertical="center" indent="1"/>
    </xf>
    <xf numFmtId="0" fontId="158" fillId="115" borderId="53" applyNumberFormat="0" applyProtection="0">
      <alignment horizontal="right" vertical="center"/>
    </xf>
    <xf numFmtId="0" fontId="158" fillId="103" borderId="53" applyNumberFormat="0" applyProtection="0">
      <alignment horizontal="right" vertical="center"/>
    </xf>
    <xf numFmtId="0" fontId="158" fillId="73" borderId="53" applyNumberFormat="0" applyProtection="0">
      <alignment horizontal="right" vertical="center"/>
    </xf>
    <xf numFmtId="0" fontId="314" fillId="46" borderId="79" applyNumberFormat="0" applyAlignment="0" applyProtection="0"/>
    <xf numFmtId="0" fontId="158" fillId="104" borderId="53" applyNumberFormat="0" applyProtection="0">
      <alignment horizontal="right" vertical="center"/>
    </xf>
    <xf numFmtId="0" fontId="66" fillId="0" borderId="98">
      <alignment horizontal="left" vertical="center"/>
    </xf>
    <xf numFmtId="0" fontId="291" fillId="0" borderId="112">
      <alignment horizontal="left" wrapText="1"/>
      <protection locked="0"/>
    </xf>
    <xf numFmtId="5" fontId="266" fillId="0" borderId="97" applyAlignment="0" applyProtection="0"/>
    <xf numFmtId="0" fontId="6" fillId="73" borderId="54" applyNumberFormat="0" applyProtection="0">
      <alignment horizontal="right" vertical="center"/>
    </xf>
    <xf numFmtId="0" fontId="287" fillId="48" borderId="72" applyNumberFormat="0" applyAlignment="0" applyProtection="0"/>
    <xf numFmtId="0" fontId="4" fillId="115" borderId="53" applyNumberFormat="0" applyProtection="0">
      <alignment horizontal="left" vertical="top" indent="1"/>
    </xf>
    <xf numFmtId="0" fontId="158" fillId="151" borderId="53" applyNumberFormat="0" applyProtection="0">
      <alignment horizontal="right" vertical="center"/>
    </xf>
    <xf numFmtId="0" fontId="158" fillId="66" borderId="53" applyNumberFormat="0" applyProtection="0">
      <alignment horizontal="left" vertical="top" indent="1"/>
    </xf>
    <xf numFmtId="0" fontId="225" fillId="48" borderId="53" applyNumberFormat="0" applyProtection="0">
      <alignment vertical="center"/>
    </xf>
    <xf numFmtId="5" fontId="266" fillId="0" borderId="97" applyAlignment="0" applyProtection="0"/>
    <xf numFmtId="0" fontId="227" fillId="47" borderId="53" applyNumberFormat="0" applyProtection="0">
      <alignment horizontal="right" vertical="center"/>
    </xf>
    <xf numFmtId="0" fontId="6" fillId="115" borderId="54"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center" indent="1"/>
    </xf>
    <xf numFmtId="0" fontId="227" fillId="66" borderId="53" applyNumberFormat="0" applyProtection="0">
      <alignment vertical="center"/>
    </xf>
    <xf numFmtId="0" fontId="135"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4" fillId="116" borderId="53" applyNumberFormat="0" applyProtection="0">
      <alignment horizontal="left" vertical="center" indent="1"/>
    </xf>
    <xf numFmtId="0" fontId="6" fillId="104" borderId="48" applyNumberFormat="0" applyProtection="0">
      <alignment horizontal="right" vertical="center"/>
    </xf>
    <xf numFmtId="0" fontId="6" fillId="103" borderId="48" applyNumberFormat="0" applyProtection="0">
      <alignment horizontal="right" vertical="center"/>
    </xf>
    <xf numFmtId="0" fontId="4" fillId="115" borderId="53" applyNumberFormat="0" applyProtection="0">
      <alignment horizontal="left" vertical="center" indent="1"/>
    </xf>
    <xf numFmtId="0" fontId="51" fillId="0" borderId="99" applyNumberFormat="0"/>
    <xf numFmtId="0" fontId="4" fillId="47" borderId="53" applyNumberFormat="0" applyProtection="0">
      <alignment horizontal="left" vertical="center" indent="1"/>
    </xf>
    <xf numFmtId="0" fontId="4" fillId="116" borderId="54" applyNumberFormat="0" applyProtection="0">
      <alignment horizontal="left" vertical="center" indent="1"/>
    </xf>
    <xf numFmtId="0" fontId="4" fillId="114" borderId="5" applyNumberFormat="0" applyFont="0" applyBorder="0" applyProtection="0"/>
    <xf numFmtId="0" fontId="4" fillId="47" borderId="53" applyNumberFormat="0" applyProtection="0">
      <alignment horizontal="left" vertical="center" indent="1"/>
    </xf>
    <xf numFmtId="0" fontId="383" fillId="207" borderId="54"/>
    <xf numFmtId="0" fontId="6" fillId="47" borderId="53" applyNumberFormat="0" applyProtection="0">
      <alignment horizontal="left" vertical="top" indent="1"/>
    </xf>
    <xf numFmtId="0" fontId="158" fillId="149" borderId="53" applyNumberFormat="0" applyProtection="0">
      <alignment horizontal="right" vertical="center"/>
    </xf>
    <xf numFmtId="176" fontId="180" fillId="0" borderId="50" applyFont="0" applyBorder="0"/>
    <xf numFmtId="0" fontId="158" fillId="115" borderId="53" applyNumberFormat="0" applyProtection="0">
      <alignment horizontal="right" vertical="center"/>
    </xf>
    <xf numFmtId="0" fontId="342" fillId="6"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6" fillId="47" borderId="53" applyNumberFormat="0" applyProtection="0">
      <alignment horizontal="left" vertical="top" indent="1"/>
    </xf>
    <xf numFmtId="0" fontId="158" fillId="155" borderId="53" applyNumberFormat="0" applyProtection="0">
      <alignment horizontal="right" vertical="center"/>
    </xf>
    <xf numFmtId="0" fontId="226" fillId="0" borderId="89" applyNumberFormat="0" applyFill="0" applyAlignment="0" applyProtection="0"/>
    <xf numFmtId="0" fontId="342" fillId="6" borderId="72" applyNumberFormat="0" applyAlignment="0" applyProtection="0"/>
    <xf numFmtId="198" fontId="258" fillId="0" borderId="93"/>
    <xf numFmtId="0" fontId="158" fillId="148" borderId="53" applyNumberFormat="0" applyProtection="0">
      <alignment horizontal="right" vertical="center"/>
    </xf>
    <xf numFmtId="0" fontId="4" fillId="64" borderId="53" applyNumberFormat="0" applyProtection="0">
      <alignment horizontal="left" vertical="top" indent="1"/>
    </xf>
    <xf numFmtId="0" fontId="4" fillId="115" borderId="53" applyNumberFormat="0" applyProtection="0">
      <alignment horizontal="left" vertical="center" indent="1"/>
    </xf>
    <xf numFmtId="0" fontId="262" fillId="0" borderId="94">
      <alignment horizontal="center" wrapText="1"/>
      <protection hidden="1"/>
    </xf>
    <xf numFmtId="0" fontId="227" fillId="66"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291" fillId="0" borderId="95">
      <alignment horizontal="right"/>
      <protection hidden="1"/>
    </xf>
    <xf numFmtId="0" fontId="158" fillId="115"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5" borderId="53" applyNumberFormat="0" applyProtection="0">
      <alignment horizontal="left" vertical="top" indent="1"/>
    </xf>
    <xf numFmtId="0" fontId="6" fillId="73" borderId="54" applyNumberFormat="0" applyProtection="0">
      <alignment horizontal="right" vertical="center"/>
    </xf>
    <xf numFmtId="0" fontId="135" fillId="66" borderId="60" applyNumberFormat="0" applyFont="0" applyAlignment="0" applyProtection="0"/>
    <xf numFmtId="0" fontId="158" fillId="151" borderId="53" applyNumberFormat="0" applyProtection="0">
      <alignment horizontal="right" vertical="center"/>
    </xf>
    <xf numFmtId="0" fontId="4" fillId="0" borderId="97" applyNumberFormat="0" applyFont="0" applyFill="0" applyAlignment="0"/>
    <xf numFmtId="0" fontId="6" fillId="6" borderId="48" applyNumberFormat="0" applyProtection="0">
      <alignment horizontal="left" vertical="center" indent="1"/>
    </xf>
    <xf numFmtId="0" fontId="253" fillId="66" borderId="60" applyNumberFormat="0" applyFont="0" applyAlignment="0" applyProtection="0"/>
    <xf numFmtId="0" fontId="6" fillId="95" borderId="54" applyNumberFormat="0" applyProtection="0">
      <alignment horizontal="left" vertical="center" indent="1"/>
    </xf>
    <xf numFmtId="0" fontId="4" fillId="116" borderId="53" applyNumberFormat="0" applyProtection="0">
      <alignment horizontal="left" vertical="center" indent="1"/>
    </xf>
    <xf numFmtId="0" fontId="337" fillId="66" borderId="60" applyNumberFormat="0" applyFont="0" applyAlignment="0" applyProtection="0"/>
    <xf numFmtId="0" fontId="4" fillId="115" borderId="53" applyNumberFormat="0" applyProtection="0">
      <alignment horizontal="left" vertical="center" indent="1"/>
    </xf>
    <xf numFmtId="0" fontId="253" fillId="66" borderId="60" applyNumberFormat="0" applyFont="0" applyAlignment="0" applyProtection="0"/>
    <xf numFmtId="0" fontId="4" fillId="64" borderId="53" applyNumberFormat="0" applyProtection="0">
      <alignment horizontal="left" vertical="top" indent="1"/>
    </xf>
    <xf numFmtId="4" fontId="341" fillId="0" borderId="90" applyFill="0" applyBorder="0" applyProtection="0">
      <alignment horizontal="right" vertical="center"/>
    </xf>
    <xf numFmtId="0" fontId="4" fillId="0" borderId="1" applyNumberFormat="0" applyFont="0"/>
    <xf numFmtId="0" fontId="135" fillId="66" borderId="60" applyNumberFormat="0" applyFont="0" applyAlignment="0" applyProtection="0"/>
    <xf numFmtId="0" fontId="158" fillId="115" borderId="53" applyNumberFormat="0" applyProtection="0">
      <alignment horizontal="left" vertical="top" indent="1"/>
    </xf>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56" fillId="0" borderId="0"/>
    <xf numFmtId="0" fontId="158" fillId="115" borderId="53" applyNumberFormat="0" applyProtection="0">
      <alignment horizontal="left" vertical="top" indent="1"/>
    </xf>
    <xf numFmtId="0" fontId="124" fillId="48" borderId="53" applyNumberFormat="0" applyProtection="0">
      <alignment horizontal="left" vertical="top" indent="1"/>
    </xf>
    <xf numFmtId="0" fontId="158" fillId="103" borderId="53" applyNumberFormat="0" applyProtection="0">
      <alignment horizontal="right" vertical="center"/>
    </xf>
    <xf numFmtId="0" fontId="380" fillId="0" borderId="1" applyAlignment="0"/>
    <xf numFmtId="0" fontId="158" fillId="66" borderId="53" applyNumberFormat="0" applyProtection="0">
      <alignment horizontal="left" vertical="center" indent="1"/>
    </xf>
    <xf numFmtId="0" fontId="124" fillId="48" borderId="53" applyNumberFormat="0" applyProtection="0">
      <alignment horizontal="left" vertical="top" indent="1"/>
    </xf>
    <xf numFmtId="5" fontId="266" fillId="0" borderId="97" applyAlignment="0" applyProtection="0"/>
    <xf numFmtId="0" fontId="350" fillId="78" borderId="72" applyNumberFormat="0" applyAlignment="0" applyProtection="0"/>
    <xf numFmtId="0" fontId="253" fillId="66" borderId="60" applyNumberFormat="0" applyFont="0" applyAlignment="0" applyProtection="0"/>
    <xf numFmtId="0" fontId="6" fillId="116" borderId="53" applyNumberFormat="0" applyProtection="0">
      <alignment horizontal="left" vertical="top" indent="1"/>
    </xf>
    <xf numFmtId="0" fontId="4" fillId="64" borderId="53" applyNumberFormat="0" applyProtection="0">
      <alignment horizontal="left" vertical="top" indent="1"/>
    </xf>
    <xf numFmtId="0" fontId="4" fillId="116"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center" indent="1"/>
    </xf>
    <xf numFmtId="0" fontId="4" fillId="115" borderId="53" applyNumberFormat="0" applyProtection="0">
      <alignment horizontal="left" vertical="center" indent="1"/>
    </xf>
    <xf numFmtId="0" fontId="4" fillId="116"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top"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66" borderId="53" applyNumberFormat="0" applyProtection="0">
      <alignment horizontal="left" vertical="center" indent="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58" fillId="149" borderId="53" applyNumberFormat="0" applyProtection="0">
      <alignment horizontal="right" vertical="center"/>
    </xf>
    <xf numFmtId="0" fontId="158" fillId="66" borderId="53" applyNumberFormat="0" applyProtection="0">
      <alignment horizontal="left" vertical="center" indent="1"/>
    </xf>
    <xf numFmtId="176" fontId="380" fillId="0" borderId="1" applyAlignment="0"/>
    <xf numFmtId="0" fontId="226" fillId="0" borderId="89" applyNumberFormat="0" applyFill="0" applyAlignment="0" applyProtection="0"/>
    <xf numFmtId="0" fontId="158" fillId="115" borderId="53" applyNumberFormat="0" applyProtection="0">
      <alignment horizontal="left" vertical="center" indent="1"/>
    </xf>
    <xf numFmtId="0" fontId="227" fillId="66" borderId="53" applyNumberFormat="0" applyProtection="0">
      <alignment vertical="center"/>
    </xf>
    <xf numFmtId="0" fontId="227" fillId="47" borderId="53" applyNumberFormat="0" applyProtection="0">
      <alignment horizontal="right" vertical="center"/>
    </xf>
    <xf numFmtId="0" fontId="262" fillId="0" borderId="94">
      <alignment horizontal="center" wrapText="1"/>
      <protection hidden="1"/>
    </xf>
    <xf numFmtId="0" fontId="158" fillId="103" borderId="53" applyNumberFormat="0" applyProtection="0">
      <alignment horizontal="right" vertical="center"/>
    </xf>
    <xf numFmtId="0" fontId="51" fillId="116" borderId="56" applyBorder="0"/>
    <xf numFmtId="0" fontId="227" fillId="47" borderId="53" applyNumberFormat="0" applyProtection="0">
      <alignment horizontal="right" vertical="center"/>
    </xf>
    <xf numFmtId="0" fontId="227" fillId="47" borderId="53" applyNumberFormat="0" applyProtection="0">
      <alignment horizontal="right" vertical="center"/>
    </xf>
    <xf numFmtId="0" fontId="353" fillId="6" borderId="79" applyNumberFormat="0" applyAlignment="0" applyProtection="0"/>
    <xf numFmtId="0" fontId="4" fillId="116" borderId="54" applyNumberFormat="0" applyProtection="0">
      <alignment horizontal="left" vertical="center" indent="1"/>
    </xf>
    <xf numFmtId="0" fontId="191" fillId="6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top" indent="1"/>
    </xf>
    <xf numFmtId="0" fontId="124" fillId="48" borderId="53" applyNumberFormat="0" applyProtection="0">
      <alignment horizontal="left" vertical="center" indent="1"/>
    </xf>
    <xf numFmtId="0" fontId="158" fillId="73" borderId="53" applyNumberFormat="0" applyProtection="0">
      <alignment horizontal="right" vertical="center"/>
    </xf>
    <xf numFmtId="0" fontId="4" fillId="47"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271" fillId="46" borderId="72" applyNumberFormat="0" applyAlignment="0" applyProtection="0"/>
    <xf numFmtId="0" fontId="158" fillId="148" borderId="53" applyNumberFormat="0" applyProtection="0">
      <alignment horizontal="right" vertical="center"/>
    </xf>
    <xf numFmtId="0" fontId="4" fillId="116" borderId="53" applyNumberFormat="0" applyProtection="0">
      <alignment horizontal="left" vertical="center" indent="1"/>
    </xf>
    <xf numFmtId="0" fontId="227" fillId="47" borderId="53" applyNumberFormat="0" applyProtection="0">
      <alignment horizontal="right" vertical="center"/>
    </xf>
    <xf numFmtId="0" fontId="262" fillId="0" borderId="112">
      <protection hidden="1"/>
    </xf>
    <xf numFmtId="0" fontId="191" fillId="6"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342" fillId="6" borderId="72" applyNumberFormat="0" applyAlignment="0" applyProtection="0"/>
    <xf numFmtId="0" fontId="353" fillId="6" borderId="79" applyNumberFormat="0" applyAlignment="0" applyProtection="0"/>
    <xf numFmtId="0" fontId="4" fillId="116" borderId="53" applyNumberFormat="0" applyProtection="0">
      <alignment horizontal="left" vertical="top" indent="1"/>
    </xf>
    <xf numFmtId="0" fontId="4" fillId="64"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4" fillId="115" borderId="53" applyNumberFormat="0" applyProtection="0">
      <alignment horizontal="left" vertical="top" indent="1"/>
    </xf>
    <xf numFmtId="0" fontId="350" fillId="78" borderId="72" applyNumberFormat="0" applyAlignment="0" applyProtection="0"/>
    <xf numFmtId="0" fontId="225" fillId="48" borderId="53" applyNumberFormat="0" applyProtection="0">
      <alignment vertical="center"/>
    </xf>
    <xf numFmtId="0" fontId="158" fillId="66" borderId="53" applyNumberFormat="0" applyProtection="0">
      <alignment horizontal="left" vertical="top" indent="1"/>
    </xf>
    <xf numFmtId="176" fontId="152" fillId="0" borderId="44">
      <protection locked="0"/>
    </xf>
    <xf numFmtId="0" fontId="158" fillId="115" borderId="53" applyNumberFormat="0" applyProtection="0">
      <alignment horizontal="left" vertical="top" indent="1"/>
    </xf>
    <xf numFmtId="0" fontId="4" fillId="0" borderId="1" applyNumberFormat="0" applyFont="0"/>
    <xf numFmtId="0" fontId="4" fillId="116" borderId="53" applyNumberFormat="0" applyProtection="0">
      <alignment horizontal="left" vertical="top" indent="1"/>
    </xf>
    <xf numFmtId="0" fontId="353" fillId="6" borderId="79" applyNumberFormat="0" applyAlignment="0" applyProtection="0"/>
    <xf numFmtId="0" fontId="4" fillId="47"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342" fillId="6" borderId="72" applyNumberFormat="0" applyAlignment="0" applyProtection="0"/>
    <xf numFmtId="0" fontId="180" fillId="0" borderId="50" applyFont="0" applyBorder="0"/>
    <xf numFmtId="1" fontId="211" fillId="0" borderId="99" applyFont="0" applyFill="0" applyBorder="0" applyProtection="0"/>
    <xf numFmtId="0" fontId="124" fillId="48" borderId="53" applyNumberFormat="0" applyProtection="0">
      <alignment horizontal="left" vertical="center" indent="1"/>
    </xf>
    <xf numFmtId="0" fontId="51" fillId="46" borderId="1" applyNumberFormat="0">
      <alignment horizontal="centerContinuous" wrapText="1"/>
    </xf>
    <xf numFmtId="0" fontId="225" fillId="48" borderId="53" applyNumberFormat="0" applyProtection="0">
      <alignment vertical="center"/>
    </xf>
    <xf numFmtId="0" fontId="315" fillId="0" borderId="94">
      <alignment horizontal="right" wrapText="1"/>
      <protection hidden="1"/>
    </xf>
    <xf numFmtId="0" fontId="4" fillId="64" borderId="53" applyNumberFormat="0" applyProtection="0">
      <alignment horizontal="left" vertical="top" indent="1"/>
    </xf>
    <xf numFmtId="0" fontId="158" fillId="154" borderId="53" applyNumberFormat="0" applyProtection="0">
      <alignment horizontal="right" vertical="center"/>
    </xf>
    <xf numFmtId="0" fontId="4" fillId="66" borderId="60" applyNumberFormat="0" applyFont="0" applyAlignment="0" applyProtection="0"/>
    <xf numFmtId="0" fontId="380" fillId="0" borderId="1" applyAlignment="0"/>
    <xf numFmtId="0" fontId="158" fillId="47" borderId="53" applyNumberFormat="0" applyProtection="0">
      <alignment horizontal="right" vertical="center"/>
    </xf>
    <xf numFmtId="0" fontId="151" fillId="0" borderId="1">
      <alignment horizontal="centerContinuous" vertical="center"/>
    </xf>
    <xf numFmtId="0" fontId="253" fillId="66" borderId="60" applyNumberFormat="0" applyFont="0" applyAlignment="0" applyProtection="0"/>
    <xf numFmtId="0" fontId="6" fillId="47" borderId="54" applyNumberFormat="0" applyProtection="0">
      <alignment horizontal="left" vertical="center" indent="1"/>
    </xf>
    <xf numFmtId="0" fontId="51" fillId="46" borderId="1" applyNumberFormat="0">
      <alignment horizontal="centerContinuous" wrapText="1"/>
    </xf>
    <xf numFmtId="0" fontId="4" fillId="0" borderId="97" applyNumberFormat="0" applyFont="0" applyFill="0" applyAlignment="0"/>
    <xf numFmtId="0" fontId="4" fillId="0" borderId="97" applyNumberFormat="0" applyFont="0"/>
    <xf numFmtId="0" fontId="154" fillId="6" borderId="77">
      <protection hidden="1"/>
    </xf>
    <xf numFmtId="0" fontId="158" fillId="155" borderId="53" applyNumberFormat="0" applyProtection="0">
      <alignment horizontal="right" vertical="center"/>
    </xf>
    <xf numFmtId="176" fontId="380" fillId="0" borderId="1" applyAlignment="0"/>
    <xf numFmtId="0" fontId="383" fillId="207" borderId="54"/>
    <xf numFmtId="0" fontId="229" fillId="47" borderId="53" applyNumberFormat="0" applyProtection="0">
      <alignment horizontal="right" vertical="center"/>
    </xf>
    <xf numFmtId="5" fontId="266" fillId="0" borderId="97" applyAlignment="0" applyProtection="0"/>
    <xf numFmtId="0" fontId="4" fillId="115" borderId="53" applyNumberFormat="0" applyProtection="0">
      <alignment horizontal="left" vertical="center" indent="1"/>
    </xf>
    <xf numFmtId="0" fontId="350" fillId="78" borderId="72" applyNumberFormat="0" applyAlignment="0" applyProtection="0"/>
    <xf numFmtId="176" fontId="380" fillId="0" borderId="1" applyAlignment="0"/>
    <xf numFmtId="38" fontId="51" fillId="48" borderId="1">
      <alignment horizontal="center"/>
      <protection locked="0"/>
    </xf>
    <xf numFmtId="0" fontId="342" fillId="6" borderId="72" applyNumberFormat="0" applyAlignment="0" applyProtection="0"/>
    <xf numFmtId="0" fontId="158" fillId="66" borderId="53" applyNumberFormat="0" applyProtection="0">
      <alignment horizontal="left" vertical="center" indent="1"/>
    </xf>
    <xf numFmtId="0" fontId="158" fillId="149"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15" borderId="53" applyNumberFormat="0" applyProtection="0">
      <alignment horizontal="left" vertical="center" indent="1"/>
    </xf>
    <xf numFmtId="0" fontId="353" fillId="6" borderId="79" applyNumberFormat="0" applyAlignment="0" applyProtection="0"/>
    <xf numFmtId="0" fontId="4" fillId="0" borderId="97" applyNumberFormat="0" applyFont="0" applyFill="0" applyAlignment="0"/>
    <xf numFmtId="0" fontId="191" fillId="66" borderId="53" applyNumberFormat="0" applyProtection="0">
      <alignment vertical="center"/>
    </xf>
    <xf numFmtId="0" fontId="158" fillId="73" borderId="53" applyNumberFormat="0" applyProtection="0">
      <alignment horizontal="right" vertical="center"/>
    </xf>
    <xf numFmtId="0" fontId="124" fillId="48" borderId="53" applyNumberFormat="0" applyProtection="0">
      <alignment horizontal="left" vertical="center" indent="1"/>
    </xf>
    <xf numFmtId="0" fontId="158" fillId="154" borderId="53" applyNumberFormat="0" applyProtection="0">
      <alignment horizontal="right" vertical="center"/>
    </xf>
    <xf numFmtId="0" fontId="4" fillId="115" borderId="53" applyNumberFormat="0" applyProtection="0">
      <alignment horizontal="left" vertical="top" indent="1"/>
    </xf>
    <xf numFmtId="176" fontId="180" fillId="0" borderId="50" applyFont="0" applyBorder="0"/>
    <xf numFmtId="0" fontId="350" fillId="78" borderId="72" applyNumberFormat="0" applyAlignment="0" applyProtection="0"/>
    <xf numFmtId="0" fontId="45" fillId="0" borderId="91" applyNumberFormat="0">
      <alignment horizontal="left"/>
    </xf>
    <xf numFmtId="0" fontId="124" fillId="48" borderId="53" applyNumberFormat="0" applyProtection="0">
      <alignment horizontal="left" vertical="top" indent="1"/>
    </xf>
    <xf numFmtId="198" fontId="258" fillId="0" borderId="93"/>
    <xf numFmtId="0" fontId="262" fillId="0" borderId="94">
      <alignment horizontal="center" wrapText="1"/>
      <protection hidden="1"/>
    </xf>
    <xf numFmtId="0" fontId="291" fillId="0" borderId="112">
      <alignment horizontal="left" wrapText="1"/>
      <protection locked="0"/>
    </xf>
    <xf numFmtId="0" fontId="353" fillId="6" borderId="79" applyNumberFormat="0" applyAlignment="0" applyProtection="0"/>
    <xf numFmtId="0" fontId="124" fillId="48"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47" borderId="53" applyNumberFormat="0" applyProtection="0">
      <alignment horizontal="left" vertical="top" indent="1"/>
    </xf>
    <xf numFmtId="0" fontId="291" fillId="0" borderId="95">
      <alignment horizontal="right"/>
      <protection hidden="1"/>
    </xf>
    <xf numFmtId="209" fontId="203" fillId="0" borderId="1" applyBorder="0" applyProtection="0">
      <alignment horizontal="right" vertical="center"/>
    </xf>
    <xf numFmtId="0" fontId="291" fillId="0" borderId="112">
      <alignment horizontal="left" wrapText="1"/>
      <protection hidden="1"/>
    </xf>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9" fillId="47" borderId="53" applyNumberFormat="0" applyProtection="0">
      <alignment horizontal="right" vertical="center"/>
    </xf>
    <xf numFmtId="0" fontId="4" fillId="64" borderId="53" applyNumberFormat="0" applyProtection="0">
      <alignment horizontal="left" vertical="center" indent="1"/>
    </xf>
    <xf numFmtId="0" fontId="287" fillId="48" borderId="72" applyNumberFormat="0" applyAlignment="0" applyProtection="0"/>
    <xf numFmtId="0" fontId="6" fillId="64"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top" indent="1"/>
    </xf>
    <xf numFmtId="0" fontId="6" fillId="95" borderId="54" applyNumberFormat="0" applyProtection="0">
      <alignment horizontal="left" vertical="center" indent="1"/>
    </xf>
    <xf numFmtId="0" fontId="353" fillId="6" borderId="79" applyNumberFormat="0" applyAlignment="0" applyProtection="0"/>
    <xf numFmtId="0" fontId="124" fillId="48" borderId="53" applyNumberFormat="0" applyProtection="0">
      <alignment horizontal="left" vertical="center" indent="1"/>
    </xf>
    <xf numFmtId="0" fontId="57" fillId="44" borderId="0" applyNumberFormat="0" applyBorder="0" applyAlignment="0" applyProtection="0"/>
    <xf numFmtId="0" fontId="158" fillId="66"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6" fillId="116" borderId="53" applyNumberFormat="0" applyProtection="0">
      <alignment horizontal="left" vertical="top" indent="1"/>
    </xf>
    <xf numFmtId="4" fontId="341" fillId="0" borderId="90" applyFill="0" applyBorder="0" applyProtection="0">
      <alignment horizontal="right" vertical="center"/>
    </xf>
    <xf numFmtId="0" fontId="318" fillId="47" borderId="13" applyNumberFormat="0" applyFont="0" applyFill="0" applyBorder="0" applyAlignment="0" applyProtection="0"/>
    <xf numFmtId="0" fontId="191" fillId="66" borderId="53" applyNumberFormat="0" applyProtection="0">
      <alignment horizontal="left" vertical="top" indent="1"/>
    </xf>
    <xf numFmtId="0" fontId="4" fillId="115"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158" fillId="155" borderId="53" applyNumberFormat="0" applyProtection="0">
      <alignment horizontal="right" vertical="center"/>
    </xf>
    <xf numFmtId="0" fontId="158" fillId="155"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116" borderId="53" applyNumberFormat="0" applyProtection="0">
      <alignment horizontal="left" vertical="center" indent="1"/>
    </xf>
    <xf numFmtId="0" fontId="196" fillId="0" borderId="97"/>
    <xf numFmtId="38" fontId="51" fillId="48" borderId="1">
      <alignment horizontal="center"/>
      <protection locked="0"/>
    </xf>
    <xf numFmtId="0" fontId="158" fillId="66" borderId="53" applyNumberFormat="0" applyProtection="0">
      <alignment horizontal="left" vertical="center" indent="1"/>
    </xf>
    <xf numFmtId="0" fontId="4" fillId="0" borderId="15" applyNumberFormat="0" applyFont="0"/>
    <xf numFmtId="0" fontId="196" fillId="0" borderId="97"/>
    <xf numFmtId="0" fontId="342" fillId="6" borderId="72" applyNumberFormat="0" applyAlignment="0" applyProtection="0"/>
    <xf numFmtId="0" fontId="227" fillId="47" borderId="53" applyNumberFormat="0" applyProtection="0">
      <alignment horizontal="right" vertical="center"/>
    </xf>
    <xf numFmtId="0" fontId="383" fillId="150" borderId="54"/>
    <xf numFmtId="0" fontId="4" fillId="115"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top" indent="1"/>
    </xf>
    <xf numFmtId="0" fontId="226" fillId="0" borderId="89" applyNumberFormat="0" applyFill="0" applyAlignment="0" applyProtection="0"/>
    <xf numFmtId="0" fontId="6" fillId="76" borderId="48" applyNumberFormat="0" applyProtection="0">
      <alignment horizontal="left" vertical="center" indent="1"/>
    </xf>
    <xf numFmtId="0" fontId="158" fillId="66" borderId="53" applyNumberFormat="0" applyProtection="0">
      <alignment vertical="center"/>
    </xf>
    <xf numFmtId="0" fontId="229" fillId="47" borderId="53" applyNumberFormat="0" applyProtection="0">
      <alignment horizontal="right" vertical="center"/>
    </xf>
    <xf numFmtId="0" fontId="4" fillId="47" borderId="53" applyNumberFormat="0" applyProtection="0">
      <alignment horizontal="left" vertical="top" indent="1"/>
    </xf>
    <xf numFmtId="0" fontId="6" fillId="95" borderId="54" applyNumberFormat="0" applyProtection="0">
      <alignment horizontal="left" vertical="center" indent="1"/>
    </xf>
    <xf numFmtId="0" fontId="271" fillId="46"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198" fontId="258" fillId="0" borderId="93"/>
    <xf numFmtId="5" fontId="266" fillId="0" borderId="97" applyAlignment="0" applyProtection="0"/>
    <xf numFmtId="0" fontId="4" fillId="47" borderId="53" applyNumberFormat="0" applyProtection="0">
      <alignment horizontal="left" vertical="top" indent="1"/>
    </xf>
    <xf numFmtId="176" fontId="151" fillId="0" borderId="1">
      <alignment horizontal="centerContinuous" vertical="center"/>
    </xf>
    <xf numFmtId="5" fontId="266" fillId="0" borderId="97" applyAlignment="0" applyProtection="0"/>
    <xf numFmtId="0" fontId="350" fillId="78" borderId="72" applyNumberFormat="0" applyAlignment="0" applyProtection="0"/>
    <xf numFmtId="176" fontId="152" fillId="0" borderId="44">
      <protection locked="0"/>
    </xf>
    <xf numFmtId="0" fontId="337" fillId="66" borderId="60" applyNumberFormat="0" applyFont="0" applyAlignment="0" applyProtection="0"/>
    <xf numFmtId="0" fontId="287" fillId="48" borderId="72" applyNumberFormat="0" applyAlignment="0" applyProtection="0"/>
    <xf numFmtId="0" fontId="158" fillId="66" borderId="53" applyNumberFormat="0" applyProtection="0">
      <alignment horizontal="left" vertical="top" indent="1"/>
    </xf>
    <xf numFmtId="0" fontId="158" fillId="104" borderId="53" applyNumberFormat="0" applyProtection="0">
      <alignment horizontal="right" vertical="center"/>
    </xf>
    <xf numFmtId="0" fontId="180" fillId="0" borderId="50" applyFont="0" applyBorder="0"/>
    <xf numFmtId="0" fontId="350" fillId="78" borderId="72" applyNumberFormat="0" applyAlignment="0" applyProtection="0"/>
    <xf numFmtId="0" fontId="337" fillId="66" borderId="60" applyNumberFormat="0" applyFont="0" applyAlignment="0" applyProtection="0"/>
    <xf numFmtId="0" fontId="57" fillId="160" borderId="0" applyNumberFormat="0" applyBorder="0" applyAlignment="0" applyProtection="0"/>
    <xf numFmtId="5" fontId="266" fillId="0" borderId="97" applyAlignment="0" applyProtection="0"/>
    <xf numFmtId="0" fontId="253" fillId="66" borderId="60" applyNumberFormat="0" applyFont="0" applyAlignment="0" applyProtection="0"/>
    <xf numFmtId="176" fontId="380" fillId="0" borderId="1" applyAlignment="0"/>
    <xf numFmtId="0" fontId="161" fillId="67" borderId="62">
      <alignment horizontal="left"/>
    </xf>
    <xf numFmtId="0" fontId="4" fillId="116" borderId="53" applyNumberFormat="0" applyProtection="0">
      <alignment horizontal="left" vertical="top" indent="1"/>
    </xf>
    <xf numFmtId="5" fontId="266" fillId="0" borderId="97" applyAlignment="0" applyProtection="0"/>
    <xf numFmtId="0" fontId="124" fillId="48" borderId="53" applyNumberFormat="0" applyProtection="0">
      <alignment vertical="center"/>
    </xf>
    <xf numFmtId="176" fontId="151" fillId="0" borderId="1">
      <alignment horizontal="centerContinuous" vertical="center"/>
    </xf>
    <xf numFmtId="0" fontId="158" fillId="148" borderId="53" applyNumberFormat="0" applyProtection="0">
      <alignment horizontal="right" vertical="center"/>
    </xf>
    <xf numFmtId="0" fontId="6" fillId="115" borderId="53" applyNumberFormat="0" applyProtection="0">
      <alignment horizontal="left" vertical="top" indent="1"/>
    </xf>
    <xf numFmtId="0" fontId="158" fillId="115" borderId="53" applyNumberFormat="0" applyProtection="0">
      <alignment horizontal="right" vertical="center"/>
    </xf>
    <xf numFmtId="0" fontId="180" fillId="0" borderId="50" applyFont="0" applyBorder="0"/>
    <xf numFmtId="0" fontId="158" fillId="6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337" fillId="66" borderId="60" applyNumberFormat="0" applyFont="0" applyAlignment="0" applyProtection="0"/>
    <xf numFmtId="0" fontId="158"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15" borderId="53" applyNumberFormat="0" applyProtection="0">
      <alignment horizontal="left" vertical="top" indent="1"/>
    </xf>
    <xf numFmtId="0" fontId="225" fillId="48" borderId="53" applyNumberFormat="0" applyProtection="0">
      <alignment vertical="center"/>
    </xf>
    <xf numFmtId="0" fontId="337" fillId="66" borderId="60" applyNumberFormat="0" applyFont="0" applyAlignment="0" applyProtection="0"/>
    <xf numFmtId="0" fontId="196" fillId="0" borderId="97"/>
    <xf numFmtId="0" fontId="4" fillId="47" borderId="53" applyNumberFormat="0" applyProtection="0">
      <alignment horizontal="left" vertical="top" indent="1"/>
    </xf>
    <xf numFmtId="0" fontId="6" fillId="155" borderId="48" applyNumberFormat="0" applyProtection="0">
      <alignment horizontal="right" vertical="center"/>
    </xf>
    <xf numFmtId="0" fontId="6" fillId="64" borderId="53" applyNumberFormat="0" applyProtection="0">
      <alignment horizontal="left" vertical="top" indent="1"/>
    </xf>
    <xf numFmtId="0" fontId="4" fillId="115" borderId="53" applyNumberFormat="0" applyProtection="0">
      <alignment horizontal="left" vertical="top" indent="1"/>
    </xf>
    <xf numFmtId="0" fontId="291" fillId="0" borderId="112">
      <alignment horizontal="left" wrapText="1"/>
      <protection hidden="1"/>
    </xf>
    <xf numFmtId="0" fontId="4" fillId="0" borderId="15" applyNumberFormat="0" applyFont="0"/>
    <xf numFmtId="0" fontId="124" fillId="48" borderId="53" applyNumberFormat="0" applyProtection="0">
      <alignment horizontal="left" vertical="center" indent="1"/>
    </xf>
    <xf numFmtId="0" fontId="196" fillId="0" borderId="97"/>
    <xf numFmtId="0" fontId="158" fillId="73" borderId="53" applyNumberFormat="0" applyProtection="0">
      <alignment horizontal="right" vertical="center"/>
    </xf>
    <xf numFmtId="0" fontId="4" fillId="64" borderId="53" applyNumberFormat="0" applyProtection="0">
      <alignment horizontal="left" vertical="center" indent="1"/>
    </xf>
    <xf numFmtId="0" fontId="158" fillId="47"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253"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37" fillId="66" borderId="60" applyNumberFormat="0" applyFont="0" applyAlignment="0" applyProtection="0"/>
    <xf numFmtId="0" fontId="350" fillId="78" borderId="72" applyNumberFormat="0" applyAlignment="0" applyProtection="0"/>
    <xf numFmtId="5" fontId="266" fillId="0" borderId="97"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151" borderId="53" applyNumberFormat="0" applyProtection="0">
      <alignment horizontal="right" vertical="center"/>
    </xf>
    <xf numFmtId="0" fontId="158" fillId="104"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342" fillId="6" borderId="72" applyNumberFormat="0" applyAlignment="0" applyProtection="0"/>
    <xf numFmtId="0" fontId="6" fillId="73" borderId="54" applyNumberFormat="0" applyProtection="0">
      <alignment horizontal="right" vertical="center"/>
    </xf>
    <xf numFmtId="176" fontId="151" fillId="0" borderId="1">
      <alignment horizontal="centerContinuous" vertical="center"/>
    </xf>
    <xf numFmtId="0" fontId="4" fillId="47" borderId="53" applyNumberFormat="0" applyProtection="0">
      <alignment horizontal="left" vertical="top" indent="1"/>
    </xf>
    <xf numFmtId="0" fontId="151" fillId="0" borderId="1">
      <alignment horizontal="centerContinuous" vertical="center"/>
    </xf>
    <xf numFmtId="5" fontId="266" fillId="0" borderId="97" applyAlignment="0" applyProtection="0"/>
    <xf numFmtId="0" fontId="350" fillId="78" borderId="72" applyNumberFormat="0" applyAlignment="0" applyProtection="0"/>
    <xf numFmtId="0" fontId="158" fillId="73" borderId="53" applyNumberFormat="0" applyProtection="0">
      <alignment horizontal="right" vertical="center"/>
    </xf>
    <xf numFmtId="0" fontId="158" fillId="103" borderId="53" applyNumberFormat="0" applyProtection="0">
      <alignment horizontal="right" vertical="center"/>
    </xf>
    <xf numFmtId="0" fontId="4" fillId="116" borderId="54" applyNumberFormat="0" applyProtection="0">
      <alignment horizontal="left" vertical="center" indent="1"/>
    </xf>
    <xf numFmtId="0" fontId="342" fillId="6" borderId="72" applyNumberFormat="0" applyAlignment="0" applyProtection="0"/>
    <xf numFmtId="0" fontId="6" fillId="153" borderId="48"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158" fillId="66" borderId="53" applyNumberFormat="0" applyProtection="0">
      <alignment horizontal="left" vertical="center" indent="1"/>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380" fillId="0" borderId="1" applyAlignment="0"/>
    <xf numFmtId="0" fontId="227" fillId="66" borderId="53" applyNumberFormat="0" applyProtection="0">
      <alignment vertical="center"/>
    </xf>
    <xf numFmtId="0" fontId="124" fillId="48" borderId="53" applyNumberFormat="0" applyProtection="0">
      <alignment vertical="center"/>
    </xf>
    <xf numFmtId="0" fontId="342" fillId="6" borderId="72" applyNumberFormat="0" applyAlignment="0" applyProtection="0"/>
    <xf numFmtId="0" fontId="229" fillId="47" borderId="53" applyNumberFormat="0" applyProtection="0">
      <alignment horizontal="right" vertical="center"/>
    </xf>
    <xf numFmtId="0" fontId="135" fillId="66" borderId="60" applyNumberFormat="0" applyFont="0" applyAlignment="0" applyProtection="0"/>
    <xf numFmtId="5" fontId="266" fillId="0" borderId="97" applyAlignment="0" applyProtection="0"/>
    <xf numFmtId="0" fontId="342" fillId="6" borderId="72" applyNumberFormat="0" applyAlignment="0" applyProtection="0"/>
    <xf numFmtId="0" fontId="225" fillId="48" borderId="53" applyNumberFormat="0" applyProtection="0">
      <alignment vertical="center"/>
    </xf>
    <xf numFmtId="0" fontId="225" fillId="48" borderId="53" applyNumberFormat="0" applyProtection="0">
      <alignment vertical="center"/>
    </xf>
    <xf numFmtId="0" fontId="6" fillId="47" borderId="54" applyNumberFormat="0" applyProtection="0">
      <alignment horizontal="left" vertical="center" indent="1"/>
    </xf>
    <xf numFmtId="0" fontId="158" fillId="104" borderId="53" applyNumberFormat="0" applyProtection="0">
      <alignment horizontal="right" vertical="center"/>
    </xf>
    <xf numFmtId="0" fontId="6" fillId="73" borderId="54" applyNumberFormat="0" applyProtection="0">
      <alignment horizontal="right" vertical="center"/>
    </xf>
    <xf numFmtId="0" fontId="227"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4" fillId="116" borderId="53" applyNumberFormat="0" applyProtection="0">
      <alignment horizontal="left" vertical="center" indent="1"/>
    </xf>
    <xf numFmtId="0" fontId="291" fillId="0" borderId="76">
      <alignment horizontal="center"/>
      <protection hidden="1"/>
    </xf>
    <xf numFmtId="0" fontId="135" fillId="66" borderId="60" applyNumberFormat="0" applyFont="0" applyAlignment="0" applyProtection="0"/>
    <xf numFmtId="0" fontId="158" fillId="66" borderId="53" applyNumberFormat="0" applyProtection="0">
      <alignment vertical="center"/>
    </xf>
    <xf numFmtId="0" fontId="4" fillId="116"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342" fillId="6" borderId="72" applyNumberFormat="0" applyAlignment="0" applyProtection="0"/>
    <xf numFmtId="0" fontId="253" fillId="66" borderId="60" applyNumberFormat="0" applyFont="0" applyAlignment="0" applyProtection="0"/>
    <xf numFmtId="0" fontId="124" fillId="48" borderId="53" applyNumberFormat="0" applyProtection="0">
      <alignment horizontal="left" vertical="center" indent="1"/>
    </xf>
    <xf numFmtId="0" fontId="158" fillId="66" borderId="53" applyNumberFormat="0" applyProtection="0">
      <alignment vertical="center"/>
    </xf>
    <xf numFmtId="0" fontId="135" fillId="66" borderId="60" applyNumberFormat="0" applyFont="0" applyAlignment="0" applyProtection="0"/>
    <xf numFmtId="0" fontId="4" fillId="115" borderId="53" applyNumberFormat="0" applyProtection="0">
      <alignment horizontal="left" vertical="top" indent="1"/>
    </xf>
    <xf numFmtId="0" fontId="6" fillId="95" borderId="54" applyNumberFormat="0" applyProtection="0">
      <alignment horizontal="left" vertical="center" indent="1"/>
    </xf>
    <xf numFmtId="0" fontId="192" fillId="190" borderId="54" applyNumberFormat="0" applyProtection="0">
      <alignment horizontal="left" vertical="center" indent="1"/>
    </xf>
    <xf numFmtId="0" fontId="6" fillId="115" borderId="53" applyNumberFormat="0" applyProtection="0">
      <alignment horizontal="left" vertical="top" indent="1"/>
    </xf>
    <xf numFmtId="0" fontId="225" fillId="48" borderId="53" applyNumberFormat="0" applyProtection="0">
      <alignment vertical="center"/>
    </xf>
    <xf numFmtId="0" fontId="291" fillId="0" borderId="112">
      <alignment horizontal="left" wrapText="1"/>
      <protection locked="0"/>
    </xf>
    <xf numFmtId="0" fontId="198" fillId="46" borderId="58">
      <protection locked="0"/>
    </xf>
    <xf numFmtId="49" fontId="199" fillId="104" borderId="80"/>
    <xf numFmtId="0" fontId="6" fillId="73" borderId="54"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314" fillId="46" borderId="79" applyNumberFormat="0" applyAlignment="0" applyProtection="0"/>
    <xf numFmtId="0" fontId="154" fillId="6" borderId="77">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4" fillId="66" borderId="60" applyNumberFormat="0" applyFont="0" applyAlignment="0" applyProtection="0"/>
    <xf numFmtId="0" fontId="350" fillId="78" borderId="72" applyNumberFormat="0" applyAlignment="0" applyProtection="0"/>
    <xf numFmtId="0" fontId="51" fillId="116" borderId="56" applyBorder="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383" fillId="150" borderId="54"/>
    <xf numFmtId="0" fontId="291" fillId="0" borderId="112">
      <alignment horizontal="left" wrapText="1"/>
      <protection hidden="1"/>
    </xf>
    <xf numFmtId="0" fontId="291" fillId="0" borderId="112">
      <alignment horizontal="left" wrapText="1"/>
      <protection locked="0"/>
    </xf>
    <xf numFmtId="0" fontId="4" fillId="0" borderId="15" applyNumberFormat="0" applyFont="0"/>
    <xf numFmtId="0" fontId="383" fillId="207" borderId="54"/>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91" fillId="0" borderId="76">
      <alignment horizontal="center"/>
      <protection hidden="1"/>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27" fillId="66" borderId="53" applyNumberFormat="0" applyProtection="0">
      <alignment vertical="center"/>
    </xf>
    <xf numFmtId="0" fontId="225" fillId="48" borderId="53" applyNumberFormat="0" applyProtection="0">
      <alignment vertic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top" indent="1"/>
    </xf>
    <xf numFmtId="0" fontId="287" fillId="48" borderId="72" applyNumberFormat="0" applyAlignment="0" applyProtection="0"/>
    <xf numFmtId="0" fontId="6" fillId="148" borderId="48"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center" indent="1"/>
    </xf>
    <xf numFmtId="0" fontId="337" fillId="66" borderId="60" applyNumberFormat="0" applyFont="0" applyAlignment="0" applyProtection="0"/>
    <xf numFmtId="0" fontId="4" fillId="0" borderId="1" applyNumberFormat="0" applyFont="0"/>
    <xf numFmtId="0" fontId="350" fillId="78" borderId="72" applyNumberFormat="0" applyAlignment="0" applyProtection="0"/>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0" fontId="158" fillId="155" borderId="53" applyNumberFormat="0" applyProtection="0">
      <alignment horizontal="right" vertical="center"/>
    </xf>
    <xf numFmtId="0" fontId="158" fillId="115" borderId="53" applyNumberFormat="0" applyProtection="0">
      <alignment horizontal="left" vertical="top" indent="1"/>
    </xf>
    <xf numFmtId="0" fontId="314" fillId="46" borderId="79" applyNumberFormat="0" applyAlignment="0" applyProtection="0"/>
    <xf numFmtId="0" fontId="227" fillId="66"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0" fontId="158" fillId="115" borderId="53" applyNumberFormat="0" applyProtection="0">
      <alignment horizontal="left" vertical="top" indent="1"/>
    </xf>
    <xf numFmtId="0" fontId="253" fillId="66" borderId="60" applyNumberFormat="0" applyFon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58" fillId="103" borderId="53" applyNumberFormat="0" applyProtection="0">
      <alignment horizontal="right" vertical="center"/>
    </xf>
    <xf numFmtId="0" fontId="158" fillId="154"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49" borderId="53" applyNumberFormat="0" applyProtection="0">
      <alignment horizontal="right" vertical="center"/>
    </xf>
    <xf numFmtId="0" fontId="4" fillId="0" borderId="15" applyNumberFormat="0" applyFont="0"/>
    <xf numFmtId="0" fontId="158" fillId="115" borderId="53" applyNumberFormat="0" applyProtection="0">
      <alignment horizontal="left" vertical="top" indent="1"/>
    </xf>
    <xf numFmtId="176" fontId="152" fillId="0" borderId="44">
      <protection locked="0"/>
    </xf>
    <xf numFmtId="0" fontId="271" fillId="4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6" fillId="153" borderId="48" applyNumberFormat="0" applyProtection="0">
      <alignment horizontal="left" vertical="center" indent="1"/>
    </xf>
    <xf numFmtId="0" fontId="45" fillId="0" borderId="91" applyNumberFormat="0">
      <alignment horizontal="left"/>
    </xf>
    <xf numFmtId="0" fontId="253" fillId="66" borderId="60" applyNumberFormat="0" applyFont="0" applyAlignment="0" applyProtection="0"/>
    <xf numFmtId="0" fontId="4" fillId="47" borderId="53" applyNumberFormat="0" applyProtection="0">
      <alignment horizontal="left" vertical="center" indent="1"/>
    </xf>
    <xf numFmtId="0" fontId="262" fillId="0" borderId="94">
      <alignment horizontal="right" wrapText="1"/>
      <protection locked="0"/>
    </xf>
    <xf numFmtId="0" fontId="191" fillId="115" borderId="53" applyNumberFormat="0" applyProtection="0">
      <alignment horizontal="left" vertical="top" indent="1"/>
    </xf>
    <xf numFmtId="0" fontId="4" fillId="64" borderId="53" applyNumberFormat="0" applyProtection="0">
      <alignment horizontal="left" vertical="center" indent="1"/>
    </xf>
    <xf numFmtId="0" fontId="154" fillId="0" borderId="112">
      <protection hidden="1"/>
    </xf>
    <xf numFmtId="0" fontId="350" fillId="78" borderId="72" applyNumberFormat="0" applyAlignment="0" applyProtection="0"/>
    <xf numFmtId="0" fontId="154" fillId="6" borderId="77">
      <protection hidden="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96" fillId="0" borderId="97"/>
    <xf numFmtId="0" fontId="158" fillId="154" borderId="53" applyNumberFormat="0" applyProtection="0">
      <alignment horizontal="right" vertical="center"/>
    </xf>
    <xf numFmtId="0" fontId="342" fillId="6" borderId="72" applyNumberFormat="0" applyAlignment="0" applyProtection="0"/>
    <xf numFmtId="0" fontId="196" fillId="0" borderId="97"/>
    <xf numFmtId="0" fontId="172" fillId="78" borderId="48" applyNumberFormat="0" applyAlignment="0" applyProtection="0"/>
    <xf numFmtId="0" fontId="154" fillId="0" borderId="112">
      <protection hidden="1"/>
    </xf>
    <xf numFmtId="0" fontId="154" fillId="6" borderId="77">
      <protection hidden="1"/>
    </xf>
    <xf numFmtId="0" fontId="158" fillId="66" borderId="53" applyNumberFormat="0" applyProtection="0">
      <alignment vertical="center"/>
    </xf>
    <xf numFmtId="176" fontId="180" fillId="0" borderId="50" applyFont="0" applyBorder="0"/>
    <xf numFmtId="0" fontId="151" fillId="0" borderId="1">
      <alignment horizontal="centerContinuous" vertical="center"/>
    </xf>
    <xf numFmtId="5" fontId="266" fillId="0" borderId="97" applyAlignment="0" applyProtection="0"/>
    <xf numFmtId="0" fontId="253" fillId="66" borderId="60" applyNumberFormat="0" applyFont="0" applyAlignment="0" applyProtection="0"/>
    <xf numFmtId="0" fontId="158" fillId="154" borderId="53" applyNumberFormat="0" applyProtection="0">
      <alignment horizontal="right" vertical="center"/>
    </xf>
    <xf numFmtId="0" fontId="192" fillId="190" borderId="54" applyNumberFormat="0" applyProtection="0">
      <alignment horizontal="left" vertical="center" indent="1"/>
    </xf>
    <xf numFmtId="0" fontId="4" fillId="66" borderId="60" applyNumberFormat="0" applyFont="0" applyAlignment="0" applyProtection="0"/>
    <xf numFmtId="5" fontId="266" fillId="0" borderId="97" applyAlignment="0" applyProtection="0"/>
    <xf numFmtId="0" fontId="158" fillId="66" borderId="53" applyNumberFormat="0" applyProtection="0">
      <alignment horizontal="left" vertical="top" indent="1"/>
    </xf>
    <xf numFmtId="0" fontId="6" fillId="48" borderId="48" applyNumberFormat="0" applyProtection="0">
      <alignment vertical="center"/>
    </xf>
    <xf numFmtId="0" fontId="189" fillId="48" borderId="48" applyNumberFormat="0" applyProtection="0">
      <alignment vertical="center"/>
    </xf>
    <xf numFmtId="0" fontId="6" fillId="48" borderId="48" applyNumberFormat="0" applyProtection="0">
      <alignment horizontal="left" vertical="center" indent="1"/>
    </xf>
    <xf numFmtId="0" fontId="190" fillId="48" borderId="53" applyNumberFormat="0" applyProtection="0">
      <alignment horizontal="left" vertical="top" indent="1"/>
    </xf>
    <xf numFmtId="0" fontId="6" fillId="153" borderId="48" applyNumberFormat="0" applyProtection="0">
      <alignment horizontal="left" vertical="center" indent="1"/>
    </xf>
    <xf numFmtId="0" fontId="6" fillId="148" borderId="48" applyNumberFormat="0" applyProtection="0">
      <alignment horizontal="right" vertical="center"/>
    </xf>
    <xf numFmtId="0" fontId="6" fillId="189" borderId="48" applyNumberFormat="0" applyProtection="0">
      <alignment horizontal="right" vertical="center"/>
    </xf>
    <xf numFmtId="0" fontId="6" fillId="73" borderId="54" applyNumberFormat="0" applyProtection="0">
      <alignment horizontal="right" vertical="center"/>
    </xf>
    <xf numFmtId="0" fontId="6" fillId="151" borderId="48" applyNumberFormat="0" applyProtection="0">
      <alignment horizontal="right" vertical="center"/>
    </xf>
    <xf numFmtId="0" fontId="6" fillId="154" borderId="48" applyNumberFormat="0" applyProtection="0">
      <alignment horizontal="right" vertical="center"/>
    </xf>
    <xf numFmtId="0" fontId="6" fillId="155" borderId="48" applyNumberFormat="0" applyProtection="0">
      <alignment horizontal="right" vertical="center"/>
    </xf>
    <xf numFmtId="0" fontId="6" fillId="103" borderId="48" applyNumberFormat="0" applyProtection="0">
      <alignment horizontal="right" vertical="center"/>
    </xf>
    <xf numFmtId="0" fontId="6" fillId="104" borderId="48" applyNumberFormat="0" applyProtection="0">
      <alignment horizontal="right" vertical="center"/>
    </xf>
    <xf numFmtId="0" fontId="6" fillId="150"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115" borderId="48" applyNumberFormat="0" applyProtection="0">
      <alignment horizontal="right" vertical="center"/>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6" borderId="48" applyNumberFormat="0" applyProtection="0">
      <alignment horizontal="left" vertical="center" indent="1"/>
    </xf>
    <xf numFmtId="0" fontId="6" fillId="116" borderId="53" applyNumberFormat="0" applyProtection="0">
      <alignment horizontal="left" vertical="top" indent="1"/>
    </xf>
    <xf numFmtId="0" fontId="6" fillId="76" borderId="48" applyNumberFormat="0" applyProtection="0">
      <alignment horizontal="left" vertical="center" indent="1"/>
    </xf>
    <xf numFmtId="0" fontId="6" fillId="115" borderId="53" applyNumberFormat="0" applyProtection="0">
      <alignment horizontal="left" vertical="top" indent="1"/>
    </xf>
    <xf numFmtId="0" fontId="6" fillId="64" borderId="48" applyNumberFormat="0" applyProtection="0">
      <alignment horizontal="left" vertical="center" indent="1"/>
    </xf>
    <xf numFmtId="0" fontId="6" fillId="64" borderId="53" applyNumberFormat="0" applyProtection="0">
      <alignment horizontal="left" vertical="top" indent="1"/>
    </xf>
    <xf numFmtId="0" fontId="6" fillId="47" borderId="48" applyNumberFormat="0" applyProtection="0">
      <alignment horizontal="left" vertical="center" indent="1"/>
    </xf>
    <xf numFmtId="0" fontId="6" fillId="47" borderId="53" applyNumberFormat="0" applyProtection="0">
      <alignment horizontal="left" vertical="top" indent="1"/>
    </xf>
    <xf numFmtId="0" fontId="51" fillId="116" borderId="56" applyBorder="0"/>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6" fillId="0" borderId="48" applyNumberFormat="0" applyProtection="0">
      <alignment horizontal="right" vertical="center"/>
    </xf>
    <xf numFmtId="0" fontId="189" fillId="46" borderId="48" applyNumberFormat="0" applyProtection="0">
      <alignment horizontal="right" vertical="center"/>
    </xf>
    <xf numFmtId="0" fontId="6" fillId="153" borderId="48" applyNumberFormat="0" applyProtection="0">
      <alignment horizontal="left" vertical="center"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0" fontId="193" fillId="46" borderId="48" applyNumberFormat="0" applyProtection="0">
      <alignment horizontal="right" vertical="center"/>
    </xf>
    <xf numFmtId="0" fontId="291" fillId="0" borderId="95">
      <alignment horizontal="right"/>
      <protection hidden="1"/>
    </xf>
    <xf numFmtId="0" fontId="158" fillId="151" borderId="53" applyNumberFormat="0" applyProtection="0">
      <alignment horizontal="right" vertical="center"/>
    </xf>
    <xf numFmtId="0" fontId="6" fillId="73" borderId="54" applyNumberFormat="0" applyProtection="0">
      <alignment horizontal="right" vertical="center"/>
    </xf>
    <xf numFmtId="176" fontId="180" fillId="0" borderId="50" applyFont="0" applyBorder="0"/>
    <xf numFmtId="0" fontId="6" fillId="47" borderId="54" applyNumberFormat="0" applyProtection="0">
      <alignment horizontal="left" vertical="center" indent="1"/>
    </xf>
    <xf numFmtId="0" fontId="6" fillId="47" borderId="54" applyNumberFormat="0" applyProtection="0">
      <alignment horizontal="left" vertical="center" indent="1"/>
    </xf>
    <xf numFmtId="0" fontId="262" fillId="0" borderId="94">
      <alignment horizontal="center" wrapText="1"/>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253" fillId="66" borderId="60" applyNumberFormat="0" applyFont="0" applyAlignment="0" applyProtection="0"/>
    <xf numFmtId="0" fontId="353" fillId="6" borderId="79" applyNumberFormat="0" applyAlignment="0" applyProtection="0"/>
    <xf numFmtId="0" fontId="4" fillId="64" borderId="53" applyNumberFormat="0" applyProtection="0">
      <alignment horizontal="left" vertical="center" indent="1"/>
    </xf>
    <xf numFmtId="1" fontId="211" fillId="0" borderId="99" applyFont="0" applyFill="0" applyBorder="0" applyProtection="0"/>
    <xf numFmtId="0" fontId="253" fillId="66" borderId="60" applyNumberFormat="0" applyFont="0" applyAlignment="0" applyProtection="0"/>
    <xf numFmtId="0" fontId="6" fillId="153" borderId="48" applyNumberFormat="0" applyProtection="0">
      <alignment horizontal="left" vertical="center" indent="1"/>
    </xf>
    <xf numFmtId="0" fontId="227" fillId="66" borderId="53" applyNumberFormat="0" applyProtection="0">
      <alignment vertical="center"/>
    </xf>
    <xf numFmtId="0" fontId="342" fillId="6" borderId="72" applyNumberFormat="0" applyAlignment="0" applyProtection="0"/>
    <xf numFmtId="0" fontId="4" fillId="116" borderId="53" applyNumberFormat="0" applyProtection="0">
      <alignment horizontal="left" vertical="center" indent="1"/>
    </xf>
    <xf numFmtId="0" fontId="190" fillId="48" borderId="53" applyNumberFormat="0" applyProtection="0">
      <alignment horizontal="left" vertical="top" indent="1"/>
    </xf>
    <xf numFmtId="5" fontId="266" fillId="0" borderId="97" applyAlignment="0" applyProtection="0"/>
    <xf numFmtId="0" fontId="383" fillId="207" borderId="54"/>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5" fontId="266" fillId="0" borderId="97" applyAlignment="0" applyProtection="0"/>
    <xf numFmtId="0" fontId="353" fillId="6" borderId="79" applyNumberFormat="0" applyAlignment="0" applyProtection="0"/>
    <xf numFmtId="0" fontId="262" fillId="0" borderId="112">
      <protection hidden="1"/>
    </xf>
    <xf numFmtId="0" fontId="4" fillId="116" borderId="53" applyNumberFormat="0" applyProtection="0">
      <alignment horizontal="left" vertical="center" indent="1"/>
    </xf>
    <xf numFmtId="0" fontId="6" fillId="148" borderId="48"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4" fillId="116" borderId="53" applyNumberFormat="0" applyProtection="0">
      <alignment horizontal="left" vertical="top" indent="1"/>
    </xf>
    <xf numFmtId="0" fontId="231" fillId="46" borderId="49">
      <protection locked="0"/>
    </xf>
    <xf numFmtId="0" fontId="158" fillId="154"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262" fillId="0" borderId="112">
      <protection hidden="1"/>
    </xf>
    <xf numFmtId="0" fontId="4" fillId="116" borderId="53" applyNumberFormat="0" applyProtection="0">
      <alignment horizontal="left" vertical="top" indent="1"/>
    </xf>
    <xf numFmtId="0" fontId="291" fillId="0" borderId="76">
      <alignment horizontal="center"/>
      <protection hidden="1"/>
    </xf>
    <xf numFmtId="0" fontId="4" fillId="115" borderId="53" applyNumberFormat="0" applyProtection="0">
      <alignment horizontal="left" vertical="center" indent="1"/>
    </xf>
    <xf numFmtId="0" fontId="6" fillId="47" borderId="54" applyNumberFormat="0" applyProtection="0">
      <alignment horizontal="left" vertical="center" indent="1"/>
    </xf>
    <xf numFmtId="5" fontId="266" fillId="0" borderId="97" applyAlignment="0" applyProtection="0"/>
    <xf numFmtId="0" fontId="4" fillId="116" borderId="53" applyNumberFormat="0" applyProtection="0">
      <alignment horizontal="left" vertical="center" indent="1"/>
    </xf>
    <xf numFmtId="176" fontId="380" fillId="0" borderId="1" applyAlignment="0"/>
    <xf numFmtId="0" fontId="353" fillId="6" borderId="79" applyNumberFormat="0" applyAlignment="0" applyProtection="0"/>
    <xf numFmtId="0" fontId="6" fillId="115" borderId="48" applyNumberFormat="0" applyProtection="0">
      <alignment horizontal="right" vertical="center"/>
    </xf>
    <xf numFmtId="0" fontId="6" fillId="47" borderId="53" applyNumberFormat="0" applyProtection="0">
      <alignment horizontal="left" vertical="top" indent="1"/>
    </xf>
    <xf numFmtId="0" fontId="271" fillId="46" borderId="72" applyNumberFormat="0" applyAlignment="0" applyProtection="0"/>
    <xf numFmtId="0" fontId="262" fillId="0" borderId="94">
      <alignment horizontal="center" wrapText="1"/>
      <protection hidden="1"/>
    </xf>
    <xf numFmtId="0" fontId="191" fillId="6" borderId="53" applyNumberFormat="0" applyProtection="0">
      <alignment horizontal="left" vertical="center" indent="1"/>
    </xf>
    <xf numFmtId="0" fontId="383" fillId="150" borderId="54"/>
    <xf numFmtId="0" fontId="135" fillId="66" borderId="60" applyNumberFormat="0" applyFont="0" applyAlignment="0" applyProtection="0"/>
    <xf numFmtId="0" fontId="158" fillId="151"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66" borderId="53" applyNumberFormat="0" applyProtection="0">
      <alignment horizontal="left" vertical="center" indent="1"/>
    </xf>
    <xf numFmtId="0" fontId="158" fillId="155"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6" fillId="47" borderId="48"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6" fillId="116" borderId="53" applyNumberFormat="0" applyProtection="0">
      <alignment horizontal="left" vertical="top" indent="1"/>
    </xf>
    <xf numFmtId="0" fontId="4" fillId="47" borderId="53" applyNumberFormat="0" applyProtection="0">
      <alignment horizontal="left" vertical="center" indent="1"/>
    </xf>
    <xf numFmtId="0" fontId="291" fillId="0" borderId="112">
      <alignment horizontal="left" wrapText="1"/>
      <protection hidden="1"/>
    </xf>
    <xf numFmtId="0" fontId="225" fillId="48" borderId="53" applyNumberFormat="0" applyProtection="0">
      <alignment vertical="center"/>
    </xf>
    <xf numFmtId="0" fontId="4" fillId="116" borderId="53" applyNumberFormat="0" applyProtection="0">
      <alignment horizontal="left" vertical="center" indent="1"/>
    </xf>
    <xf numFmtId="0" fontId="6" fillId="73" borderId="54" applyNumberFormat="0" applyProtection="0">
      <alignment horizontal="right" vertical="center"/>
    </xf>
    <xf numFmtId="0" fontId="229" fillId="47" borderId="53" applyNumberFormat="0" applyProtection="0">
      <alignment horizontal="right" vertical="center"/>
    </xf>
    <xf numFmtId="0" fontId="291" fillId="0" borderId="112">
      <alignment horizontal="left" wrapText="1"/>
      <protection locked="0"/>
    </xf>
    <xf numFmtId="0" fontId="4" fillId="66" borderId="60" applyNumberFormat="0" applyFont="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287" fillId="48" borderId="72" applyNumberFormat="0" applyAlignment="0" applyProtection="0"/>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6" fillId="47" borderId="53" applyNumberFormat="0" applyProtection="0">
      <alignment horizontal="left" vertical="top" indent="1"/>
    </xf>
    <xf numFmtId="0" fontId="189" fillId="46" borderId="48" applyNumberFormat="0" applyProtection="0">
      <alignment horizontal="right" vertical="center"/>
    </xf>
    <xf numFmtId="198" fontId="258" fillId="0" borderId="93"/>
    <xf numFmtId="0" fontId="4" fillId="0" borderId="97" applyNumberFormat="0" applyFont="0" applyFill="0" applyAlignment="0"/>
    <xf numFmtId="0" fontId="6" fillId="76" borderId="48" applyNumberFormat="0" applyProtection="0">
      <alignment horizontal="left" vertical="center" indent="1"/>
    </xf>
    <xf numFmtId="0" fontId="291" fillId="0" borderId="95">
      <alignment horizontal="right"/>
      <protection hidden="1"/>
    </xf>
    <xf numFmtId="0" fontId="158" fillId="66" borderId="53" applyNumberFormat="0" applyProtection="0">
      <alignment horizontal="left" vertical="top" indent="1"/>
    </xf>
    <xf numFmtId="0" fontId="227" fillId="66" borderId="53" applyNumberFormat="0" applyProtection="0">
      <alignment vertical="center"/>
    </xf>
    <xf numFmtId="0" fontId="6" fillId="104" borderId="48"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6"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158" fillId="150" borderId="53" applyNumberFormat="0" applyProtection="0">
      <alignment horizontal="right" vertical="center"/>
    </xf>
    <xf numFmtId="0" fontId="353" fillId="6" borderId="79" applyNumberFormat="0" applyAlignment="0" applyProtection="0"/>
    <xf numFmtId="0" fontId="180" fillId="0" borderId="50" applyFont="0" applyBorder="0"/>
    <xf numFmtId="0" fontId="337" fillId="66" borderId="60" applyNumberFormat="0" applyFont="0" applyAlignment="0" applyProtection="0"/>
    <xf numFmtId="0" fontId="158" fillId="47"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191" fillId="115" borderId="53" applyNumberFormat="0" applyProtection="0">
      <alignment horizontal="left" vertical="top" indent="1"/>
    </xf>
    <xf numFmtId="0" fontId="342" fillId="6" borderId="72" applyNumberFormat="0" applyAlignment="0" applyProtection="0"/>
    <xf numFmtId="0" fontId="158" fillId="149" borderId="53" applyNumberFormat="0" applyProtection="0">
      <alignment horizontal="right" vertical="center"/>
    </xf>
    <xf numFmtId="0" fontId="158" fillId="150" borderId="53" applyNumberFormat="0" applyProtection="0">
      <alignment horizontal="right" vertical="center"/>
    </xf>
    <xf numFmtId="0" fontId="353" fillId="6" borderId="79"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47" borderId="53" applyNumberFormat="0" applyProtection="0">
      <alignment horizontal="left" vertical="center" indent="1"/>
    </xf>
    <xf numFmtId="0" fontId="6" fillId="48" borderId="48" applyNumberFormat="0" applyProtection="0">
      <alignment horizontal="left" vertical="center" indent="1"/>
    </xf>
    <xf numFmtId="0" fontId="350" fillId="78" borderId="72" applyNumberFormat="0" applyAlignment="0" applyProtection="0"/>
    <xf numFmtId="0" fontId="158" fillId="155" borderId="53" applyNumberFormat="0" applyProtection="0">
      <alignment horizontal="right" vertical="center"/>
    </xf>
    <xf numFmtId="0" fontId="383" fillId="207" borderId="54"/>
    <xf numFmtId="0" fontId="4" fillId="64" borderId="53" applyNumberFormat="0" applyProtection="0">
      <alignment horizontal="left" vertical="top" indent="1"/>
    </xf>
    <xf numFmtId="0" fontId="350" fillId="78" borderId="72" applyNumberFormat="0" applyAlignment="0" applyProtection="0"/>
    <xf numFmtId="0" fontId="124" fillId="48" borderId="53" applyNumberFormat="0" applyProtection="0">
      <alignment vertical="center"/>
    </xf>
    <xf numFmtId="0" fontId="158" fillId="148" borderId="53" applyNumberFormat="0" applyProtection="0">
      <alignment horizontal="right" vertical="center"/>
    </xf>
    <xf numFmtId="0" fontId="66" fillId="0" borderId="98">
      <alignment horizontal="left" vertical="center"/>
    </xf>
    <xf numFmtId="0" fontId="4" fillId="116" borderId="53" applyNumberFormat="0" applyProtection="0">
      <alignment horizontal="left" vertical="center" indent="1"/>
    </xf>
    <xf numFmtId="0" fontId="350" fillId="78" borderId="72" applyNumberFormat="0" applyAlignment="0" applyProtection="0"/>
    <xf numFmtId="0" fontId="4" fillId="0" borderId="97" applyNumberFormat="0" applyFont="0" applyFill="0" applyAlignment="0"/>
    <xf numFmtId="0" fontId="6" fillId="64" borderId="48" applyNumberFormat="0" applyProtection="0">
      <alignment horizontal="left" vertical="center" indent="1"/>
    </xf>
    <xf numFmtId="0" fontId="4" fillId="116" borderId="53" applyNumberFormat="0" applyProtection="0">
      <alignment horizontal="left" vertical="top" indent="1"/>
    </xf>
    <xf numFmtId="0" fontId="6" fillId="48" borderId="48" applyNumberFormat="0" applyProtection="0">
      <alignment vertical="center"/>
    </xf>
    <xf numFmtId="0" fontId="4" fillId="47"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50" fillId="78" borderId="72" applyNumberFormat="0" applyAlignment="0" applyProtection="0"/>
    <xf numFmtId="0" fontId="180" fillId="0" borderId="50" applyFont="0" applyBorder="0"/>
    <xf numFmtId="0" fontId="350" fillId="78" borderId="72" applyNumberFormat="0" applyAlignment="0" applyProtection="0"/>
    <xf numFmtId="0" fontId="161" fillId="67" borderId="62">
      <alignment horizontal="left"/>
    </xf>
    <xf numFmtId="0" fontId="225" fillId="48" borderId="53" applyNumberFormat="0" applyProtection="0">
      <alignment vertical="center"/>
    </xf>
    <xf numFmtId="0" fontId="4" fillId="64" borderId="53" applyNumberFormat="0" applyProtection="0">
      <alignment horizontal="left" vertical="center" indent="1"/>
    </xf>
    <xf numFmtId="0" fontId="4" fillId="115" borderId="53" applyNumberFormat="0" applyProtection="0">
      <alignment horizontal="left" vertical="center" indent="1"/>
    </xf>
    <xf numFmtId="0" fontId="353" fillId="6" borderId="79" applyNumberForma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135" fillId="66" borderId="60" applyNumberFormat="0" applyFont="0" applyAlignment="0" applyProtection="0"/>
    <xf numFmtId="0" fontId="158" fillId="103" borderId="53" applyNumberFormat="0" applyProtection="0">
      <alignment horizontal="right" vertical="center"/>
    </xf>
    <xf numFmtId="0" fontId="291" fillId="0" borderId="112">
      <alignment horizontal="left" wrapText="1"/>
      <protection locked="0"/>
    </xf>
    <xf numFmtId="38" fontId="51" fillId="48" borderId="1">
      <alignment horizontal="center"/>
      <protection locked="0"/>
    </xf>
    <xf numFmtId="0" fontId="158" fillId="154" borderId="53" applyNumberFormat="0" applyProtection="0">
      <alignment horizontal="right" vertical="center"/>
    </xf>
    <xf numFmtId="0" fontId="158" fillId="148" borderId="53" applyNumberFormat="0" applyProtection="0">
      <alignment horizontal="right" vertical="center"/>
    </xf>
    <xf numFmtId="0" fontId="180" fillId="0" borderId="50" applyFont="0" applyBorder="0"/>
    <xf numFmtId="0" fontId="158" fillId="66" borderId="53" applyNumberFormat="0" applyProtection="0">
      <alignment horizontal="left" vertical="center" indent="1"/>
    </xf>
    <xf numFmtId="0" fontId="191" fillId="66"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287" fillId="78" borderId="72" applyNumberFormat="0" applyAlignment="0" applyProtection="0"/>
    <xf numFmtId="176" fontId="196" fillId="0" borderId="97"/>
    <xf numFmtId="0" fontId="4" fillId="64" borderId="53" applyNumberFormat="0" applyProtection="0">
      <alignment horizontal="left" vertical="top" indent="1"/>
    </xf>
    <xf numFmtId="0" fontId="231" fillId="46" borderId="49">
      <protection locked="0"/>
    </xf>
    <xf numFmtId="0" fontId="4" fillId="116" borderId="53" applyNumberFormat="0" applyProtection="0">
      <alignment horizontal="left" vertical="top" indent="1"/>
    </xf>
    <xf numFmtId="0" fontId="4" fillId="0" borderId="97" applyNumberFormat="0" applyFont="0"/>
    <xf numFmtId="5" fontId="266" fillId="0" borderId="97" applyAlignment="0" applyProtection="0"/>
    <xf numFmtId="0" fontId="227" fillId="47"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337" fillId="66" borderId="60" applyNumberFormat="0" applyFont="0" applyAlignment="0" applyProtection="0"/>
    <xf numFmtId="0" fontId="191" fillId="66" borderId="53" applyNumberFormat="0" applyProtection="0">
      <alignment vertical="center"/>
    </xf>
    <xf numFmtId="1" fontId="211" fillId="0" borderId="99" applyFont="0" applyFill="0" applyBorder="0" applyProtection="0"/>
    <xf numFmtId="0" fontId="4" fillId="47"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58" fillId="154" borderId="53" applyNumberFormat="0" applyProtection="0">
      <alignment horizontal="right" vertical="center"/>
    </xf>
    <xf numFmtId="0" fontId="154" fillId="6" borderId="77">
      <protection hidden="1"/>
    </xf>
    <xf numFmtId="0" fontId="158" fillId="150" borderId="53" applyNumberFormat="0" applyProtection="0">
      <alignment horizontal="right" vertical="center"/>
    </xf>
    <xf numFmtId="0" fontId="158" fillId="148" borderId="53" applyNumberFormat="0" applyProtection="0">
      <alignment horizontal="right" vertical="center"/>
    </xf>
    <xf numFmtId="176" fontId="196" fillId="0" borderId="97"/>
    <xf numFmtId="0" fontId="158" fillId="73" borderId="53" applyNumberFormat="0" applyProtection="0">
      <alignment horizontal="right" vertical="center"/>
    </xf>
    <xf numFmtId="0" fontId="353" fillId="6" borderId="79" applyNumberFormat="0" applyAlignment="0" applyProtection="0"/>
    <xf numFmtId="0" fontId="315" fillId="0" borderId="94">
      <alignment horizontal="right" wrapText="1"/>
      <protection hidden="1"/>
    </xf>
    <xf numFmtId="176" fontId="196" fillId="0" borderId="97"/>
    <xf numFmtId="0" fontId="227" fillId="66" borderId="53" applyNumberFormat="0" applyProtection="0">
      <alignment vertical="center"/>
    </xf>
    <xf numFmtId="0" fontId="154" fillId="0" borderId="112">
      <protection hidden="1"/>
    </xf>
    <xf numFmtId="0" fontId="6" fillId="115" borderId="53" applyNumberFormat="0" applyProtection="0">
      <alignment horizontal="left" vertical="top" indent="1"/>
    </xf>
    <xf numFmtId="0" fontId="158" fillId="115" borderId="53" applyNumberFormat="0" applyProtection="0">
      <alignment horizontal="left" vertical="top" indent="1"/>
    </xf>
    <xf numFmtId="0" fontId="158" fillId="66" borderId="53" applyNumberFormat="0" applyProtection="0">
      <alignment horizontal="left" vertical="center" indent="1"/>
    </xf>
    <xf numFmtId="0" fontId="262" fillId="0" borderId="94">
      <alignment horizontal="right" wrapText="1"/>
      <protection locked="0"/>
    </xf>
    <xf numFmtId="0" fontId="158" fillId="66" borderId="53" applyNumberFormat="0" applyProtection="0">
      <alignment horizontal="left" vertical="top" indent="1"/>
    </xf>
    <xf numFmtId="0" fontId="291" fillId="0" borderId="112">
      <alignment horizontal="left" wrapText="1"/>
      <protection hidden="1"/>
    </xf>
    <xf numFmtId="0" fontId="383" fillId="150" borderId="54"/>
    <xf numFmtId="0" fontId="4" fillId="0" borderId="97" applyNumberFormat="0" applyFont="0" applyFill="0" applyAlignment="0"/>
    <xf numFmtId="0" fontId="158" fillId="66" borderId="53" applyNumberFormat="0" applyProtection="0">
      <alignment horizontal="left" vertical="center" indent="1"/>
    </xf>
    <xf numFmtId="0" fontId="191" fillId="115" borderId="53" applyNumberFormat="0" applyProtection="0">
      <alignment horizontal="left" vertical="top" indent="1"/>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64" borderId="53" applyNumberFormat="0" applyProtection="0">
      <alignment horizontal="left" vertical="top" indent="1"/>
    </xf>
    <xf numFmtId="0" fontId="191" fillId="6" borderId="53" applyNumberFormat="0" applyProtection="0">
      <alignment horizontal="left" vertical="center" indent="1"/>
    </xf>
    <xf numFmtId="0" fontId="291" fillId="0" borderId="95">
      <alignment horizontal="right"/>
      <protection hidden="1"/>
    </xf>
    <xf numFmtId="0" fontId="262" fillId="0" borderId="112">
      <protection hidden="1"/>
    </xf>
    <xf numFmtId="0" fontId="262" fillId="0" borderId="112">
      <protection hidden="1"/>
    </xf>
    <xf numFmtId="0" fontId="158" fillId="104" borderId="53" applyNumberFormat="0" applyProtection="0">
      <alignment horizontal="right" vertical="center"/>
    </xf>
    <xf numFmtId="0" fontId="342" fillId="6" borderId="72" applyNumberFormat="0" applyAlignment="0" applyProtection="0"/>
    <xf numFmtId="0" fontId="158" fillId="66" borderId="53" applyNumberFormat="0" applyProtection="0">
      <alignment horizontal="left" vertical="center" indent="1"/>
    </xf>
    <xf numFmtId="0" fontId="227" fillId="66" borderId="53" applyNumberFormat="0" applyProtection="0">
      <alignment vertical="center"/>
    </xf>
    <xf numFmtId="0" fontId="180" fillId="0" borderId="50" applyFont="0" applyBorder="0"/>
    <xf numFmtId="0" fontId="4" fillId="115" borderId="53" applyNumberFormat="0" applyProtection="0">
      <alignment horizontal="left" vertical="center" indent="1"/>
    </xf>
    <xf numFmtId="0" fontId="225" fillId="48" borderId="53" applyNumberFormat="0" applyProtection="0">
      <alignment vertical="center"/>
    </xf>
    <xf numFmtId="0" fontId="4" fillId="47" borderId="53" applyNumberFormat="0" applyProtection="0">
      <alignment horizontal="left" vertical="top" indent="1"/>
    </xf>
    <xf numFmtId="0" fontId="158" fillId="115" borderId="53" applyNumberFormat="0" applyProtection="0">
      <alignment horizontal="left" vertical="top" indent="1"/>
    </xf>
    <xf numFmtId="0" fontId="158" fillId="148" borderId="53" applyNumberFormat="0" applyProtection="0">
      <alignment horizontal="right" vertical="center"/>
    </xf>
    <xf numFmtId="176" fontId="151" fillId="0" borderId="1">
      <alignment horizontal="centerContinuous" vertical="center"/>
    </xf>
    <xf numFmtId="0" fontId="229" fillId="47" borderId="53" applyNumberFormat="0" applyProtection="0">
      <alignment horizontal="right" vertical="center"/>
    </xf>
    <xf numFmtId="0" fontId="227" fillId="66" borderId="53" applyNumberFormat="0" applyProtection="0">
      <alignment vertical="center"/>
    </xf>
    <xf numFmtId="0" fontId="337" fillId="66" borderId="60" applyNumberFormat="0" applyFont="0" applyAlignment="0" applyProtection="0"/>
    <xf numFmtId="0" fontId="291" fillId="0" borderId="112">
      <alignment horizontal="left" wrapText="1"/>
      <protection locked="0"/>
    </xf>
    <xf numFmtId="0" fontId="225" fillId="48" borderId="53" applyNumberFormat="0" applyProtection="0">
      <alignment vertical="center"/>
    </xf>
    <xf numFmtId="0" fontId="196" fillId="0" borderId="97"/>
    <xf numFmtId="0" fontId="229" fillId="47" borderId="53" applyNumberFormat="0" applyProtection="0">
      <alignment horizontal="right" vertical="center"/>
    </xf>
    <xf numFmtId="0" fontId="291" fillId="0" borderId="76">
      <alignment horizontal="center"/>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4" fillId="0" borderId="15" applyNumberFormat="0" applyFont="0"/>
    <xf numFmtId="0" fontId="253" fillId="66" borderId="60" applyNumberFormat="0" applyFont="0" applyAlignment="0" applyProtection="0"/>
    <xf numFmtId="0" fontId="158" fillId="66" borderId="53" applyNumberFormat="0" applyProtection="0">
      <alignment horizontal="left" vertical="top" indent="1"/>
    </xf>
    <xf numFmtId="0" fontId="4" fillId="116" borderId="54" applyNumberFormat="0" applyProtection="0">
      <alignment horizontal="left" vertical="center" indent="1"/>
    </xf>
    <xf numFmtId="0" fontId="4" fillId="0" borderId="97" applyNumberFormat="0" applyFont="0"/>
    <xf numFmtId="0" fontId="180" fillId="0" borderId="50" applyFont="0" applyBorder="0"/>
    <xf numFmtId="0" fontId="4" fillId="47" borderId="53" applyNumberFormat="0" applyProtection="0">
      <alignment horizontal="left" vertical="center" indent="1"/>
    </xf>
    <xf numFmtId="0" fontId="158" fillId="103" borderId="53" applyNumberFormat="0" applyProtection="0">
      <alignment horizontal="right" vertical="center"/>
    </xf>
    <xf numFmtId="0" fontId="353" fillId="6" borderId="79" applyNumberFormat="0" applyAlignment="0" applyProtection="0"/>
    <xf numFmtId="0" fontId="172" fillId="78" borderId="48" applyNumberFormat="0" applyAlignment="0" applyProtection="0"/>
    <xf numFmtId="0" fontId="4" fillId="64" borderId="53" applyNumberFormat="0" applyProtection="0">
      <alignment horizontal="left" vertical="center" indent="1"/>
    </xf>
    <xf numFmtId="0" fontId="337" fillId="66" borderId="60" applyNumberFormat="0" applyFont="0" applyAlignment="0" applyProtection="0"/>
    <xf numFmtId="0" fontId="135" fillId="66" borderId="60" applyNumberFormat="0" applyFont="0" applyAlignment="0" applyProtection="0"/>
    <xf numFmtId="0" fontId="158" fillId="115" borderId="53" applyNumberFormat="0" applyProtection="0">
      <alignment horizontal="right" vertical="center"/>
    </xf>
    <xf numFmtId="0" fontId="337"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72" fillId="78" borderId="48"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383" fillId="207" borderId="54"/>
    <xf numFmtId="0" fontId="253" fillId="66" borderId="60" applyNumberFormat="0" applyFont="0" applyAlignment="0" applyProtection="0"/>
    <xf numFmtId="0" fontId="158" fillId="66" borderId="53" applyNumberFormat="0" applyProtection="0">
      <alignment horizontal="left" vertical="top" indent="1"/>
    </xf>
    <xf numFmtId="0" fontId="158" fillId="155" borderId="53" applyNumberFormat="0" applyProtection="0">
      <alignment horizontal="right" vertical="center"/>
    </xf>
    <xf numFmtId="0" fontId="253" fillId="66" borderId="60" applyNumberFormat="0" applyFont="0" applyAlignment="0" applyProtection="0"/>
    <xf numFmtId="0" fontId="353" fillId="6" borderId="79" applyNumberFormat="0" applyAlignment="0" applyProtection="0"/>
    <xf numFmtId="0" fontId="4" fillId="47" borderId="53" applyNumberFormat="0" applyProtection="0">
      <alignment horizontal="left" vertical="center" indent="1"/>
    </xf>
    <xf numFmtId="0" fontId="287" fillId="48" borderId="72" applyNumberFormat="0" applyAlignment="0" applyProtection="0"/>
    <xf numFmtId="0" fontId="380" fillId="0" borderId="1" applyAlignment="0"/>
    <xf numFmtId="0" fontId="124" fillId="48" borderId="53" applyNumberFormat="0" applyProtection="0">
      <alignment horizontal="left" vertical="top" indent="1"/>
    </xf>
    <xf numFmtId="0" fontId="229" fillId="47" borderId="53" applyNumberFormat="0" applyProtection="0">
      <alignment horizontal="right" vertical="center"/>
    </xf>
    <xf numFmtId="0" fontId="353" fillId="6" borderId="79" applyNumberFormat="0" applyAlignment="0" applyProtection="0"/>
    <xf numFmtId="198" fontId="258" fillId="0" borderId="93"/>
    <xf numFmtId="0" fontId="350" fillId="78" borderId="72" applyNumberFormat="0" applyAlignment="0" applyProtection="0"/>
    <xf numFmtId="0" fontId="158" fillId="47" borderId="53" applyNumberFormat="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158" fillId="115" borderId="53" applyNumberFormat="0" applyProtection="0">
      <alignment horizontal="left" vertical="top" indent="1"/>
    </xf>
    <xf numFmtId="0" fontId="192" fillId="190" borderId="54"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90" fillId="48" borderId="53" applyNumberFormat="0" applyProtection="0">
      <alignment horizontal="left" vertical="top" indent="1"/>
    </xf>
    <xf numFmtId="0" fontId="45" fillId="0" borderId="91" applyNumberFormat="0">
      <alignment horizontal="left"/>
    </xf>
    <xf numFmtId="0" fontId="229" fillId="47" borderId="53" applyNumberFormat="0" applyProtection="0">
      <alignment horizontal="right" vertical="center"/>
    </xf>
    <xf numFmtId="0" fontId="158" fillId="47" borderId="53" applyNumberFormat="0" applyProtection="0">
      <alignment horizontal="right" vertical="center"/>
    </xf>
    <xf numFmtId="0" fontId="4" fillId="64" borderId="53" applyNumberFormat="0" applyProtection="0">
      <alignment horizontal="left" vertical="top" indent="1"/>
    </xf>
    <xf numFmtId="0" fontId="154" fillId="0" borderId="112">
      <protection hidden="1"/>
    </xf>
    <xf numFmtId="0" fontId="225" fillId="48" borderId="53" applyNumberFormat="0" applyProtection="0">
      <alignment vertical="center"/>
    </xf>
    <xf numFmtId="0" fontId="158" fillId="6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center" wrapText="1"/>
      <protection hidden="1"/>
    </xf>
    <xf numFmtId="0" fontId="158" fillId="66" borderId="53" applyNumberFormat="0" applyProtection="0">
      <alignment vertical="center"/>
    </xf>
    <xf numFmtId="0" fontId="4" fillId="116" borderId="53" applyNumberFormat="0" applyProtection="0">
      <alignment horizontal="left" vertical="center" indent="1"/>
    </xf>
    <xf numFmtId="0" fontId="4" fillId="64" borderId="53" applyNumberFormat="0" applyProtection="0">
      <alignment horizontal="left" vertical="top" indent="1"/>
    </xf>
    <xf numFmtId="5" fontId="266" fillId="0" borderId="97" applyAlignment="0" applyProtection="0"/>
    <xf numFmtId="0" fontId="51" fillId="116" borderId="56" applyBorder="0"/>
    <xf numFmtId="0" fontId="342" fillId="6" borderId="72" applyNumberFormat="0" applyAlignment="0" applyProtection="0"/>
    <xf numFmtId="0" fontId="353" fillId="6" borderId="79" applyNumberFormat="0" applyAlignment="0" applyProtection="0"/>
    <xf numFmtId="0" fontId="6" fillId="115" borderId="53" applyNumberFormat="0" applyProtection="0">
      <alignment horizontal="left" vertical="top" indent="1"/>
    </xf>
    <xf numFmtId="0" fontId="225" fillId="48" borderId="53" applyNumberFormat="0" applyProtection="0">
      <alignment vertical="center"/>
    </xf>
    <xf numFmtId="0" fontId="271" fillId="46" borderId="72" applyNumberForma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4" fillId="0" borderId="97" applyNumberFormat="0" applyFont="0" applyFill="0" applyAlignment="0"/>
    <xf numFmtId="0" fontId="158" fillId="66" borderId="53" applyNumberFormat="0" applyProtection="0">
      <alignment horizontal="left" vertical="top" indent="1"/>
    </xf>
    <xf numFmtId="0" fontId="253" fillId="66" borderId="60" applyNumberFormat="0" applyFont="0" applyAlignment="0" applyProtection="0"/>
    <xf numFmtId="0" fontId="158" fillId="66" borderId="53" applyNumberFormat="0" applyProtection="0">
      <alignment horizontal="left" vertical="center" indent="1"/>
    </xf>
    <xf numFmtId="0" fontId="4" fillId="64" borderId="53" applyNumberFormat="0" applyProtection="0">
      <alignment horizontal="left" vertical="top" indent="1"/>
    </xf>
    <xf numFmtId="0" fontId="158" fillId="73"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51" fillId="46" borderId="1" applyNumberFormat="0">
      <alignment horizontal="centerContinuous" wrapText="1"/>
    </xf>
    <xf numFmtId="0" fontId="4" fillId="115" borderId="53" applyNumberFormat="0" applyProtection="0">
      <alignment horizontal="left" vertical="center" indent="1"/>
    </xf>
    <xf numFmtId="0" fontId="337" fillId="66" borderId="60" applyNumberFormat="0" applyFont="0" applyAlignment="0" applyProtection="0"/>
    <xf numFmtId="0" fontId="4" fillId="64" borderId="53" applyNumberFormat="0" applyProtection="0">
      <alignment horizontal="left" vertical="center" indent="1"/>
    </xf>
    <xf numFmtId="0" fontId="135" fillId="66" borderId="60" applyNumberFormat="0" applyFont="0" applyAlignment="0" applyProtection="0"/>
    <xf numFmtId="0" fontId="4" fillId="47" borderId="53" applyNumberFormat="0" applyProtection="0">
      <alignment horizontal="left" vertical="center" indent="1"/>
    </xf>
    <xf numFmtId="0" fontId="229" fillId="47" borderId="53" applyNumberFormat="0" applyProtection="0">
      <alignment horizontal="right" vertical="center"/>
    </xf>
    <xf numFmtId="0" fontId="229" fillId="47" borderId="53" applyNumberFormat="0" applyProtection="0">
      <alignment horizontal="right" vertical="center"/>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4" fillId="47" borderId="53" applyNumberFormat="0" applyProtection="0">
      <alignment horizontal="left" vertical="top" indent="1"/>
    </xf>
    <xf numFmtId="0" fontId="158" fillId="103" borderId="53" applyNumberFormat="0" applyProtection="0">
      <alignment horizontal="right" vertical="center"/>
    </xf>
    <xf numFmtId="0" fontId="342" fillId="6" borderId="72" applyNumberForma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6" fillId="189" borderId="48" applyNumberFormat="0" applyProtection="0">
      <alignment horizontal="right" vertical="center"/>
    </xf>
    <xf numFmtId="0" fontId="353" fillId="6" borderId="79" applyNumberFormat="0" applyAlignment="0" applyProtection="0"/>
    <xf numFmtId="0" fontId="158" fillId="115"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4" fillId="0" borderId="97" applyNumberFormat="0" applyFont="0" applyFill="0" applyAlignment="0"/>
    <xf numFmtId="0" fontId="287" fillId="48" borderId="72" applyNumberFormat="0" applyAlignment="0" applyProtection="0"/>
    <xf numFmtId="0" fontId="4" fillId="116" borderId="53" applyNumberFormat="0" applyProtection="0">
      <alignment horizontal="left" vertical="center" indent="1"/>
    </xf>
    <xf numFmtId="0" fontId="291" fillId="0" borderId="112">
      <alignment horizontal="left" wrapText="1"/>
      <protection locked="0"/>
    </xf>
    <xf numFmtId="0" fontId="4" fillId="47" borderId="53" applyNumberFormat="0" applyProtection="0">
      <alignment horizontal="left" vertical="center" indent="1"/>
    </xf>
    <xf numFmtId="0" fontId="314" fillId="46" borderId="79" applyNumberFormat="0" applyAlignment="0" applyProtection="0"/>
    <xf numFmtId="0" fontId="158" fillId="154" borderId="53" applyNumberFormat="0" applyProtection="0">
      <alignment horizontal="right" vertical="center"/>
    </xf>
    <xf numFmtId="0" fontId="6" fillId="153" borderId="48" applyNumberFormat="0" applyProtection="0">
      <alignment horizontal="left" vertical="center" indent="1"/>
    </xf>
    <xf numFmtId="176" fontId="180" fillId="0" borderId="50" applyFont="0" applyBorder="0"/>
    <xf numFmtId="0" fontId="4" fillId="47"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342" fillId="6" borderId="72" applyNumberFormat="0" applyAlignment="0" applyProtection="0"/>
    <xf numFmtId="0" fontId="4" fillId="116" borderId="54" applyNumberFormat="0" applyProtection="0">
      <alignment horizontal="left" vertical="center" indent="1"/>
    </xf>
    <xf numFmtId="0" fontId="315" fillId="0" borderId="94">
      <alignment horizontal="right" wrapText="1"/>
      <protection hidden="1"/>
    </xf>
    <xf numFmtId="0" fontId="4" fillId="64" borderId="53" applyNumberFormat="0" applyProtection="0">
      <alignment horizontal="left" vertical="center"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0" fontId="154" fillId="6" borderId="77">
      <protection hidden="1"/>
    </xf>
    <xf numFmtId="0" fontId="383" fillId="207" borderId="54"/>
    <xf numFmtId="0" fontId="6" fillId="47" borderId="48" applyNumberFormat="0" applyProtection="0">
      <alignment horizontal="left" vertical="center" indent="1"/>
    </xf>
    <xf numFmtId="0" fontId="172" fillId="78" borderId="48" applyNumberFormat="0" applyAlignment="0" applyProtection="0"/>
    <xf numFmtId="0" fontId="262" fillId="0" borderId="94">
      <alignment horizontal="center" wrapText="1"/>
      <protection hidden="1"/>
    </xf>
    <xf numFmtId="0" fontId="124" fillId="48" borderId="53" applyNumberFormat="0" applyProtection="0">
      <alignment horizontal="left" vertical="top" indent="1"/>
    </xf>
    <xf numFmtId="0" fontId="4" fillId="0" borderId="92" applyNumberFormat="0" applyFont="0"/>
    <xf numFmtId="0" fontId="158" fillId="115" borderId="53" applyNumberFormat="0" applyProtection="0">
      <alignment horizontal="right" vertical="center"/>
    </xf>
    <xf numFmtId="0" fontId="4" fillId="116"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4" fillId="66" borderId="60" applyNumberFormat="0" applyFont="0" applyAlignment="0" applyProtection="0"/>
    <xf numFmtId="0" fontId="158" fillId="104"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4" fillId="47" borderId="53" applyNumberFormat="0" applyProtection="0">
      <alignment horizontal="left" vertical="top" indent="1"/>
    </xf>
    <xf numFmtId="0" fontId="229" fillId="47"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6" fillId="115" borderId="54" applyNumberFormat="0" applyProtection="0">
      <alignment horizontal="left" vertical="center" indent="1"/>
    </xf>
    <xf numFmtId="0" fontId="4" fillId="47" borderId="53" applyNumberFormat="0" applyProtection="0">
      <alignment horizontal="left" vertical="center" indent="1"/>
    </xf>
    <xf numFmtId="0" fontId="180" fillId="0" borderId="50" applyFont="0" applyBorder="0"/>
    <xf numFmtId="0" fontId="6" fillId="64" borderId="53" applyNumberFormat="0" applyProtection="0">
      <alignment horizontal="left" vertical="top" indent="1"/>
    </xf>
    <xf numFmtId="0" fontId="287" fillId="48" borderId="72" applyNumberFormat="0" applyAlignment="0" applyProtection="0"/>
    <xf numFmtId="0" fontId="4" fillId="0" borderId="97" applyNumberFormat="0" applyFont="0" applyFill="0" applyAlignment="0"/>
    <xf numFmtId="0" fontId="158" fillId="47" borderId="53" applyNumberFormat="0" applyProtection="0">
      <alignment horizontal="right" vertical="center"/>
    </xf>
    <xf numFmtId="0" fontId="154" fillId="6" borderId="77">
      <protection hidden="1"/>
    </xf>
    <xf numFmtId="0" fontId="6" fillId="64" borderId="53" applyNumberFormat="0" applyProtection="0">
      <alignment horizontal="left" vertical="top" indent="1"/>
    </xf>
    <xf numFmtId="0" fontId="353" fillId="6" borderId="79" applyNumberFormat="0" applyAlignment="0" applyProtection="0"/>
    <xf numFmtId="0" fontId="227" fillId="47" borderId="53" applyNumberFormat="0" applyProtection="0">
      <alignment horizontal="right" vertical="center"/>
    </xf>
    <xf numFmtId="0" fontId="6" fillId="153" borderId="48" applyNumberFormat="0" applyProtection="0">
      <alignment horizontal="left" vertical="center" indent="1"/>
    </xf>
    <xf numFmtId="0" fontId="6" fillId="95" borderId="54" applyNumberFormat="0" applyProtection="0">
      <alignment horizontal="left" vertical="center" indent="1"/>
    </xf>
    <xf numFmtId="0" fontId="350" fillId="78" borderId="72" applyNumberFormat="0" applyAlignment="0" applyProtection="0"/>
    <xf numFmtId="0" fontId="4" fillId="64" borderId="53" applyNumberFormat="0" applyProtection="0">
      <alignment horizontal="left" vertical="top" indent="1"/>
    </xf>
    <xf numFmtId="0" fontId="4" fillId="115" borderId="53" applyNumberFormat="0" applyProtection="0">
      <alignment horizontal="left" vertical="center" indent="1"/>
    </xf>
    <xf numFmtId="0" fontId="158" fillId="73" borderId="53" applyNumberFormat="0" applyProtection="0">
      <alignment horizontal="right" vertical="center"/>
    </xf>
    <xf numFmtId="0" fontId="6" fillId="103" borderId="48" applyNumberFormat="0" applyProtection="0">
      <alignment horizontal="right" vertical="center"/>
    </xf>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top" indent="1"/>
    </xf>
    <xf numFmtId="0" fontId="154" fillId="6" borderId="77">
      <protection hidden="1"/>
    </xf>
    <xf numFmtId="176" fontId="180" fillId="0" borderId="50" applyFont="0" applyBorder="0"/>
    <xf numFmtId="0" fontId="191" fillId="66" borderId="53" applyNumberFormat="0" applyProtection="0">
      <alignment vertical="center"/>
    </xf>
    <xf numFmtId="0" fontId="158" fillId="115" borderId="53" applyNumberFormat="0" applyProtection="0">
      <alignment horizontal="left" vertical="center" indent="1"/>
    </xf>
    <xf numFmtId="0" fontId="4" fillId="66" borderId="60" applyNumberFormat="0" applyFont="0" applyAlignment="0" applyProtection="0"/>
    <xf numFmtId="0" fontId="353" fillId="6" borderId="79" applyNumberFormat="0" applyAlignment="0" applyProtection="0"/>
    <xf numFmtId="0" fontId="161" fillId="67" borderId="62">
      <alignment horizontal="left"/>
    </xf>
    <xf numFmtId="0" fontId="6" fillId="155" borderId="48" applyNumberFormat="0" applyProtection="0">
      <alignment horizontal="right" vertical="center"/>
    </xf>
    <xf numFmtId="0" fontId="6" fillId="150" borderId="48" applyNumberFormat="0" applyProtection="0">
      <alignment horizontal="right" vertical="center"/>
    </xf>
    <xf numFmtId="0" fontId="253" fillId="66" borderId="60" applyNumberFormat="0" applyFont="0" applyAlignment="0" applyProtection="0"/>
    <xf numFmtId="0" fontId="6" fillId="115" borderId="54" applyNumberFormat="0" applyProtection="0">
      <alignment horizontal="left" vertical="center" indent="1"/>
    </xf>
    <xf numFmtId="0" fontId="253" fillId="66" borderId="60" applyNumberFormat="0" applyFont="0" applyAlignment="0" applyProtection="0"/>
    <xf numFmtId="0" fontId="6" fillId="0" borderId="48" applyNumberFormat="0" applyProtection="0">
      <alignment horizontal="right" vertical="center"/>
    </xf>
    <xf numFmtId="0" fontId="6" fillId="116" borderId="53" applyNumberFormat="0" applyProtection="0">
      <alignment horizontal="left" vertical="top" indent="1"/>
    </xf>
    <xf numFmtId="0" fontId="291" fillId="0" borderId="112">
      <alignment horizontal="left" wrapText="1"/>
      <protection hidden="1"/>
    </xf>
    <xf numFmtId="0" fontId="45" fillId="0" borderId="91" applyNumberFormat="0">
      <alignment horizontal="left"/>
    </xf>
    <xf numFmtId="0" fontId="4" fillId="64" borderId="53" applyNumberFormat="0" applyProtection="0">
      <alignment horizontal="left" vertical="center" indent="1"/>
    </xf>
    <xf numFmtId="0" fontId="158" fillId="154" borderId="53" applyNumberFormat="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4" fontId="341" fillId="0" borderId="90" applyFill="0" applyBorder="0" applyProtection="0">
      <alignment horizontal="right" vertical="center"/>
    </xf>
    <xf numFmtId="0" fontId="158" fillId="155"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4" fontId="341" fillId="0" borderId="90" applyFill="0" applyBorder="0" applyProtection="0">
      <alignment horizontal="right" vertical="center"/>
    </xf>
    <xf numFmtId="0" fontId="158" fillId="149" borderId="53" applyNumberFormat="0" applyProtection="0">
      <alignment horizontal="right" vertical="center"/>
    </xf>
    <xf numFmtId="0" fontId="314" fillId="46" borderId="79" applyNumberFormat="0" applyAlignment="0" applyProtection="0"/>
    <xf numFmtId="4" fontId="341" fillId="0" borderId="90" applyFill="0" applyBorder="0" applyProtection="0">
      <alignment horizontal="right" vertical="center"/>
    </xf>
    <xf numFmtId="0" fontId="6" fillId="47" borderId="53" applyNumberFormat="0" applyProtection="0">
      <alignment horizontal="left" vertical="top" indent="1"/>
    </xf>
    <xf numFmtId="0" fontId="192" fillId="190" borderId="54"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35" fillId="66" borderId="60" applyNumberFormat="0" applyFont="0" applyAlignment="0" applyProtection="0"/>
    <xf numFmtId="0" fontId="350" fillId="78" borderId="72" applyNumberForma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158" fillId="115"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4" fillId="64" borderId="53" applyNumberFormat="0" applyProtection="0">
      <alignment horizontal="left" vertical="center" indent="1"/>
    </xf>
    <xf numFmtId="0" fontId="383" fillId="207" borderId="54"/>
    <xf numFmtId="0" fontId="271" fillId="46" borderId="72" applyNumberFormat="0" applyAlignment="0" applyProtection="0"/>
    <xf numFmtId="0" fontId="124" fillId="48" borderId="53" applyNumberFormat="0" applyProtection="0">
      <alignment horizontal="left" vertical="center" indent="1"/>
    </xf>
    <xf numFmtId="0" fontId="4" fillId="115" borderId="53" applyNumberFormat="0" applyProtection="0">
      <alignment horizontal="left" vertical="top" indent="1"/>
    </xf>
    <xf numFmtId="0" fontId="191" fillId="66" borderId="53" applyNumberFormat="0" applyProtection="0">
      <alignment horizontal="left" vertical="top" indent="1"/>
    </xf>
    <xf numFmtId="0" fontId="342" fillId="6" borderId="72" applyNumberFormat="0" applyAlignment="0" applyProtection="0"/>
    <xf numFmtId="0" fontId="4" fillId="64" borderId="53" applyNumberFormat="0" applyProtection="0">
      <alignment horizontal="left" vertical="center" indent="1"/>
    </xf>
    <xf numFmtId="0" fontId="158" fillId="115" borderId="53" applyNumberFormat="0" applyProtection="0">
      <alignment horizontal="left" vertical="center" indent="1"/>
    </xf>
    <xf numFmtId="0" fontId="4" fillId="115" borderId="53" applyNumberFormat="0" applyProtection="0">
      <alignment horizontal="left" vertical="top" indent="1"/>
    </xf>
    <xf numFmtId="0" fontId="342" fillId="6" borderId="72" applyNumberFormat="0" applyAlignment="0" applyProtection="0"/>
    <xf numFmtId="0" fontId="4" fillId="66" borderId="60" applyNumberFormat="0" applyFont="0" applyAlignment="0" applyProtection="0"/>
    <xf numFmtId="0" fontId="291" fillId="0" borderId="112">
      <alignment horizontal="left" wrapText="1"/>
      <protection hidden="1"/>
    </xf>
    <xf numFmtId="0" fontId="227" fillId="47" borderId="53" applyNumberFormat="0" applyProtection="0">
      <alignment horizontal="right" vertical="center"/>
    </xf>
    <xf numFmtId="0" fontId="350" fillId="78" borderId="72" applyNumberFormat="0" applyAlignment="0" applyProtection="0"/>
    <xf numFmtId="0" fontId="4" fillId="115" borderId="53" applyNumberFormat="0" applyProtection="0">
      <alignment horizontal="left" vertical="center" indent="1"/>
    </xf>
    <xf numFmtId="0" fontId="4" fillId="116" borderId="53" applyNumberFormat="0" applyProtection="0">
      <alignment horizontal="left" vertical="top" indent="1"/>
    </xf>
    <xf numFmtId="176" fontId="380" fillId="0" borderId="1" applyAlignment="0"/>
    <xf numFmtId="5" fontId="266" fillId="0" borderId="97" applyAlignment="0" applyProtection="0"/>
    <xf numFmtId="0" fontId="350" fillId="78" borderId="72" applyNumberFormat="0" applyAlignment="0" applyProtection="0"/>
    <xf numFmtId="0" fontId="4" fillId="116" borderId="53" applyNumberFormat="0" applyProtection="0">
      <alignment horizontal="left" vertical="top" indent="1"/>
    </xf>
    <xf numFmtId="0" fontId="4" fillId="116" borderId="54" applyNumberFormat="0" applyProtection="0">
      <alignment horizontal="left" vertical="center" indent="1"/>
    </xf>
    <xf numFmtId="0" fontId="158" fillId="148" borderId="53" applyNumberFormat="0" applyProtection="0">
      <alignment horizontal="right" vertical="center"/>
    </xf>
    <xf numFmtId="0" fontId="158" fillId="104" borderId="53" applyNumberFormat="0" applyProtection="0">
      <alignment horizontal="right" vertical="center"/>
    </xf>
    <xf numFmtId="0" fontId="4" fillId="0" borderId="97" applyNumberFormat="0" applyFont="0"/>
    <xf numFmtId="0" fontId="154" fillId="6" borderId="77">
      <protection hidden="1"/>
    </xf>
    <xf numFmtId="0" fontId="6" fillId="48" borderId="48" applyNumberFormat="0" applyProtection="0">
      <alignment horizontal="left" vertical="center" indent="1"/>
    </xf>
    <xf numFmtId="0" fontId="4" fillId="0" borderId="97" applyNumberFormat="0" applyFont="0" applyFill="0" applyAlignment="0"/>
    <xf numFmtId="0" fontId="135" fillId="66" borderId="60" applyNumberFormat="0" applyFont="0" applyAlignment="0" applyProtection="0"/>
    <xf numFmtId="0" fontId="158" fillId="66" borderId="53" applyNumberFormat="0" applyProtection="0">
      <alignment vertical="center"/>
    </xf>
    <xf numFmtId="0" fontId="253" fillId="66" borderId="60" applyNumberFormat="0" applyFont="0" applyAlignment="0" applyProtection="0"/>
    <xf numFmtId="0" fontId="315" fillId="0" borderId="94">
      <alignment horizontal="right" wrapText="1"/>
      <protection hidden="1"/>
    </xf>
    <xf numFmtId="0" fontId="6" fillId="95" borderId="54" applyNumberFormat="0" applyProtection="0">
      <alignment horizontal="left" vertical="center" indent="1"/>
    </xf>
    <xf numFmtId="0" fontId="4" fillId="47" borderId="53" applyNumberFormat="0" applyProtection="0">
      <alignment horizontal="left" vertical="center" indent="1"/>
    </xf>
    <xf numFmtId="0" fontId="196" fillId="0" borderId="97"/>
    <xf numFmtId="0" fontId="158" fillId="47" borderId="53" applyNumberFormat="0" applyProtection="0">
      <alignment horizontal="right" vertical="center"/>
    </xf>
    <xf numFmtId="0" fontId="158" fillId="47" borderId="53" applyNumberFormat="0" applyProtection="0">
      <alignment horizontal="right" vertical="center"/>
    </xf>
    <xf numFmtId="0" fontId="227" fillId="47" borderId="53" applyNumberFormat="0" applyProtection="0">
      <alignment horizontal="right" vertical="center"/>
    </xf>
    <xf numFmtId="0" fontId="4" fillId="116" borderId="54" applyNumberFormat="0" applyProtection="0">
      <alignment horizontal="left" vertical="center" indent="1"/>
    </xf>
    <xf numFmtId="209" fontId="203" fillId="0" borderId="1" applyBorder="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291" fillId="0" borderId="112">
      <alignment horizontal="left" wrapText="1"/>
      <protection hidden="1"/>
    </xf>
    <xf numFmtId="0" fontId="6" fillId="115" borderId="54" applyNumberFormat="0" applyProtection="0">
      <alignment horizontal="left" vertical="center" indent="1"/>
    </xf>
    <xf numFmtId="0" fontId="191" fillId="6" borderId="53" applyNumberFormat="0" applyProtection="0">
      <alignment horizontal="left" vertical="center" indent="1"/>
    </xf>
    <xf numFmtId="0" fontId="350" fillId="78" borderId="72" applyNumberFormat="0" applyAlignment="0" applyProtection="0"/>
    <xf numFmtId="0" fontId="225" fillId="48" borderId="53" applyNumberFormat="0" applyProtection="0">
      <alignment vertical="center"/>
    </xf>
    <xf numFmtId="0" fontId="135" fillId="66" borderId="60" applyNumberFormat="0" applyFont="0" applyAlignment="0" applyProtection="0"/>
    <xf numFmtId="0" fontId="158" fillId="6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149" borderId="53" applyNumberFormat="0" applyProtection="0">
      <alignment horizontal="right" vertical="center"/>
    </xf>
    <xf numFmtId="0" fontId="172" fillId="78" borderId="48" applyNumberFormat="0" applyAlignment="0" applyProtection="0"/>
    <xf numFmtId="0" fontId="180" fillId="0" borderId="50" applyFont="0" applyBorder="0"/>
    <xf numFmtId="0" fontId="4" fillId="64" borderId="53" applyNumberFormat="0" applyProtection="0">
      <alignment horizontal="left" vertical="top" indent="1"/>
    </xf>
    <xf numFmtId="0" fontId="4" fillId="115" borderId="53" applyNumberFormat="0" applyProtection="0">
      <alignment horizontal="left" vertical="center" indent="1"/>
    </xf>
    <xf numFmtId="0" fontId="193" fillId="46" borderId="48" applyNumberFormat="0" applyProtection="0">
      <alignment horizontal="right" vertical="center"/>
    </xf>
    <xf numFmtId="0" fontId="253" fillId="66" borderId="60" applyNumberFormat="0" applyFont="0" applyAlignment="0" applyProtection="0"/>
    <xf numFmtId="0" fontId="158" fillId="150"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291" fillId="0" borderId="112">
      <alignment horizontal="left" wrapText="1"/>
      <protection hidden="1"/>
    </xf>
    <xf numFmtId="38" fontId="51" fillId="48" borderId="1">
      <alignment horizontal="center"/>
      <protection locked="0"/>
    </xf>
    <xf numFmtId="0" fontId="189" fillId="46" borderId="48" applyNumberFormat="0" applyProtection="0">
      <alignment horizontal="right" vertical="center"/>
    </xf>
    <xf numFmtId="0" fontId="291" fillId="0" borderId="112">
      <alignment horizontal="left" wrapText="1"/>
      <protection locked="0"/>
    </xf>
    <xf numFmtId="0" fontId="158" fillId="115" borderId="53" applyNumberFormat="0" applyProtection="0">
      <alignment horizontal="left" vertical="top" indent="1"/>
    </xf>
    <xf numFmtId="0" fontId="158" fillId="66" borderId="53" applyNumberFormat="0" applyProtection="0">
      <alignment horizontal="left" vertical="top" indent="1"/>
    </xf>
    <xf numFmtId="0" fontId="262" fillId="0" borderId="94">
      <alignment horizontal="right" wrapText="1"/>
      <protection locked="0"/>
    </xf>
    <xf numFmtId="5" fontId="266" fillId="0" borderId="97" applyAlignment="0" applyProtection="0"/>
    <xf numFmtId="4" fontId="341" fillId="0" borderId="90" applyFill="0" applyBorder="0" applyProtection="0">
      <alignment horizontal="right" vertical="center"/>
    </xf>
    <xf numFmtId="0" fontId="4" fillId="0" borderId="1" applyNumberFormat="0" applyFont="0"/>
    <xf numFmtId="0" fontId="337" fillId="66" borderId="60" applyNumberFormat="0" applyFont="0" applyAlignment="0" applyProtection="0"/>
    <xf numFmtId="0" fontId="158" fillId="73" borderId="53" applyNumberFormat="0" applyProtection="0">
      <alignment horizontal="right" vertical="center"/>
    </xf>
    <xf numFmtId="0" fontId="383" fillId="150" borderId="54"/>
    <xf numFmtId="0" fontId="4" fillId="116" borderId="53" applyNumberFormat="0" applyProtection="0">
      <alignment horizontal="left" vertical="center" indent="1"/>
    </xf>
    <xf numFmtId="0" fontId="4" fillId="11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227" fillId="66" borderId="53" applyNumberFormat="0" applyProtection="0">
      <alignment vertical="center"/>
    </xf>
    <xf numFmtId="0" fontId="353" fillId="6" borderId="79" applyNumberFormat="0" applyAlignment="0" applyProtection="0"/>
    <xf numFmtId="0" fontId="253" fillId="66" borderId="60" applyNumberFormat="0" applyFont="0" applyAlignment="0" applyProtection="0"/>
    <xf numFmtId="0" fontId="135" fillId="66" borderId="60" applyNumberFormat="0" applyFont="0" applyAlignment="0" applyProtection="0"/>
    <xf numFmtId="0" fontId="262" fillId="0" borderId="94">
      <alignment horizontal="right" wrapText="1"/>
      <protection locked="0"/>
    </xf>
    <xf numFmtId="0" fontId="262" fillId="0" borderId="94">
      <alignment horizontal="right" wrapText="1"/>
      <protection locked="0"/>
    </xf>
    <xf numFmtId="0" fontId="124" fillId="48" borderId="53" applyNumberFormat="0" applyProtection="0">
      <alignment horizontal="left" vertical="center" indent="1"/>
    </xf>
    <xf numFmtId="0" fontId="135" fillId="66" borderId="60" applyNumberFormat="0" applyFont="0" applyAlignment="0" applyProtection="0"/>
    <xf numFmtId="0" fontId="124" fillId="48" borderId="53" applyNumberFormat="0" applyProtection="0">
      <alignment horizontal="left" vertical="top" indent="1"/>
    </xf>
    <xf numFmtId="0" fontId="6" fillId="116"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top" indent="1"/>
    </xf>
    <xf numFmtId="0" fontId="158" fillId="73" borderId="53"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top" indent="1"/>
    </xf>
    <xf numFmtId="0" fontId="4" fillId="116" borderId="53" applyNumberFormat="0" applyProtection="0">
      <alignment horizontal="left" vertical="top" indent="1"/>
    </xf>
    <xf numFmtId="176" fontId="180" fillId="0" borderId="50" applyFont="0" applyBorder="0"/>
    <xf numFmtId="0" fontId="6" fillId="47" borderId="54" applyNumberFormat="0" applyProtection="0">
      <alignment horizontal="left" vertical="center" indent="1"/>
    </xf>
    <xf numFmtId="0" fontId="6" fillId="115" borderId="53" applyNumberFormat="0" applyProtection="0">
      <alignment horizontal="left" vertical="top" indent="1"/>
    </xf>
    <xf numFmtId="0" fontId="158" fillId="66" borderId="53" applyNumberFormat="0" applyProtection="0">
      <alignment horizontal="left" vertical="center" indent="1"/>
    </xf>
    <xf numFmtId="0" fontId="291" fillId="0" borderId="76">
      <alignment horizontal="center"/>
      <protection hidden="1"/>
    </xf>
    <xf numFmtId="0" fontId="158" fillId="155" borderId="53" applyNumberFormat="0" applyProtection="0">
      <alignment horizontal="right" vertical="center"/>
    </xf>
    <xf numFmtId="0" fontId="6" fillId="151" borderId="48" applyNumberFormat="0" applyProtection="0">
      <alignment horizontal="right" vertical="center"/>
    </xf>
    <xf numFmtId="0" fontId="190" fillId="48" borderId="53" applyNumberFormat="0" applyProtection="0">
      <alignment horizontal="left" vertical="top" indent="1"/>
    </xf>
    <xf numFmtId="0" fontId="253" fillId="66" borderId="60" applyNumberFormat="0" applyFont="0" applyAlignment="0" applyProtection="0"/>
    <xf numFmtId="0" fontId="124" fillId="48" borderId="53" applyNumberFormat="0" applyProtection="0">
      <alignment vertical="center"/>
    </xf>
    <xf numFmtId="0" fontId="380" fillId="0" borderId="1" applyAlignment="0"/>
    <xf numFmtId="0" fontId="158" fillId="151" borderId="53" applyNumberFormat="0" applyProtection="0">
      <alignment horizontal="right" vertical="center"/>
    </xf>
    <xf numFmtId="0" fontId="45" fillId="0" borderId="91" applyNumberFormat="0">
      <alignment horizontal="left"/>
    </xf>
    <xf numFmtId="0" fontId="253" fillId="66" borderId="60" applyNumberFormat="0" applyFont="0" applyAlignment="0" applyProtection="0"/>
    <xf numFmtId="0" fontId="158" fillId="104" borderId="53" applyNumberFormat="0" applyProtection="0">
      <alignment horizontal="right" vertical="center"/>
    </xf>
    <xf numFmtId="0" fontId="6" fillId="104" borderId="48"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4" fillId="0" borderId="1" applyNumberFormat="0" applyFont="0"/>
    <xf numFmtId="0" fontId="350" fillId="78" borderId="72" applyNumberFormat="0" applyAlignment="0" applyProtection="0"/>
    <xf numFmtId="0" fontId="253" fillId="66" borderId="60" applyNumberFormat="0" applyFont="0" applyAlignment="0" applyProtection="0"/>
    <xf numFmtId="0" fontId="229" fillId="47" borderId="53" applyNumberFormat="0" applyProtection="0">
      <alignment horizontal="right" vertical="center"/>
    </xf>
    <xf numFmtId="0" fontId="342" fillId="6" borderId="72" applyNumberFormat="0" applyAlignment="0" applyProtection="0"/>
    <xf numFmtId="0" fontId="4" fillId="64" borderId="53" applyNumberFormat="0" applyProtection="0">
      <alignment horizontal="left" vertical="top" indent="1"/>
    </xf>
    <xf numFmtId="0" fontId="291" fillId="0" borderId="76">
      <alignment horizontal="center"/>
      <protection hidden="1"/>
    </xf>
    <xf numFmtId="0" fontId="154" fillId="0" borderId="112">
      <protection hidden="1"/>
    </xf>
    <xf numFmtId="0" fontId="342" fillId="6" borderId="72" applyNumberFormat="0" applyAlignment="0" applyProtection="0"/>
    <xf numFmtId="0" fontId="4" fillId="115" borderId="53" applyNumberFormat="0" applyProtection="0">
      <alignment horizontal="left" vertical="top" indent="1"/>
    </xf>
    <xf numFmtId="0" fontId="124" fillId="48" borderId="53" applyNumberFormat="0" applyProtection="0">
      <alignment horizontal="left" vertical="center" indent="1"/>
    </xf>
    <xf numFmtId="0" fontId="158" fillId="66" borderId="53" applyNumberFormat="0" applyProtection="0">
      <alignment horizontal="left" vertical="top" indent="1"/>
    </xf>
    <xf numFmtId="0" fontId="225" fillId="48" borderId="53" applyNumberFormat="0" applyProtection="0">
      <alignment vertical="center"/>
    </xf>
    <xf numFmtId="0" fontId="191" fillId="115" borderId="53" applyNumberFormat="0" applyProtection="0">
      <alignment horizontal="left" vertical="top" indent="1"/>
    </xf>
    <xf numFmtId="0" fontId="158" fillId="115" borderId="53" applyNumberFormat="0" applyProtection="0">
      <alignment horizontal="left" vertical="top" indent="1"/>
    </xf>
    <xf numFmtId="0" fontId="189" fillId="46" borderId="48" applyNumberFormat="0" applyProtection="0">
      <alignment horizontal="right" vertical="center"/>
    </xf>
    <xf numFmtId="0" fontId="124" fillId="48" borderId="53" applyNumberFormat="0" applyProtection="0">
      <alignment horizontal="left" vertical="top" indent="1"/>
    </xf>
    <xf numFmtId="0" fontId="271" fillId="46" borderId="72" applyNumberFormat="0" applyAlignment="0" applyProtection="0"/>
    <xf numFmtId="0" fontId="227" fillId="47" borderId="53" applyNumberFormat="0" applyProtection="0">
      <alignment horizontal="right" vertical="center"/>
    </xf>
    <xf numFmtId="0" fontId="158" fillId="66" borderId="53" applyNumberFormat="0" applyProtection="0">
      <alignment vertical="center"/>
    </xf>
    <xf numFmtId="0" fontId="4" fillId="64" borderId="53" applyNumberFormat="0" applyProtection="0">
      <alignment horizontal="left" vertical="top" indent="1"/>
    </xf>
    <xf numFmtId="0" fontId="4" fillId="64"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vertical="center"/>
    </xf>
    <xf numFmtId="0" fontId="4" fillId="0" borderId="15" applyNumberFormat="0" applyFont="0"/>
    <xf numFmtId="0" fontId="262" fillId="0" borderId="94">
      <alignment horizontal="right" wrapText="1"/>
      <protection locked="0"/>
    </xf>
    <xf numFmtId="0" fontId="124" fillId="48"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horizontal="left" vertical="top" indent="1"/>
    </xf>
    <xf numFmtId="0" fontId="271" fillId="46" borderId="72" applyNumberFormat="0" applyAlignment="0" applyProtection="0"/>
    <xf numFmtId="0" fontId="6" fillId="151"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227" fillId="47" borderId="53" applyNumberFormat="0" applyProtection="0">
      <alignment horizontal="right" vertical="center"/>
    </xf>
    <xf numFmtId="0" fontId="6" fillId="64" borderId="53" applyNumberFormat="0" applyProtection="0">
      <alignment horizontal="left" vertical="top" indent="1"/>
    </xf>
    <xf numFmtId="0" fontId="337" fillId="66" borderId="60" applyNumberFormat="0" applyFont="0" applyAlignment="0" applyProtection="0"/>
    <xf numFmtId="0" fontId="253" fillId="66" borderId="60" applyNumberFormat="0" applyFont="0" applyAlignment="0" applyProtection="0"/>
    <xf numFmtId="0" fontId="4" fillId="0" borderId="97" applyNumberFormat="0" applyFont="0" applyFill="0" applyAlignment="0"/>
    <xf numFmtId="0" fontId="350" fillId="78" borderId="72" applyNumberFormat="0" applyAlignment="0" applyProtection="0"/>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center" indent="1"/>
    </xf>
    <xf numFmtId="0" fontId="4" fillId="0" borderId="15" applyNumberFormat="0" applyFont="0"/>
    <xf numFmtId="0" fontId="315" fillId="0" borderId="94">
      <alignment horizontal="right" wrapText="1"/>
      <protection hidden="1"/>
    </xf>
    <xf numFmtId="0" fontId="4" fillId="47" borderId="53" applyNumberFormat="0" applyProtection="0">
      <alignment horizontal="left" vertical="top" indent="1"/>
    </xf>
    <xf numFmtId="0" fontId="4" fillId="0" borderId="92" applyNumberFormat="0" applyFont="0"/>
    <xf numFmtId="0" fontId="6" fillId="47" borderId="53" applyNumberFormat="0" applyProtection="0">
      <alignment horizontal="left" vertical="top" indent="1"/>
    </xf>
    <xf numFmtId="0" fontId="4" fillId="115" borderId="53" applyNumberFormat="0" applyProtection="0">
      <alignment horizontal="left" vertical="top" indent="1"/>
    </xf>
    <xf numFmtId="0" fontId="4" fillId="47" borderId="53" applyNumberFormat="0" applyProtection="0">
      <alignment horizontal="left" vertical="center" indent="1"/>
    </xf>
    <xf numFmtId="0" fontId="4" fillId="0" borderId="92" applyNumberFormat="0" applyFont="0"/>
    <xf numFmtId="0" fontId="227" fillId="66"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4" fontId="341" fillId="0" borderId="90" applyFill="0" applyBorder="0" applyProtection="0">
      <alignment horizontal="right" vertical="center"/>
    </xf>
    <xf numFmtId="0" fontId="158" fillId="115" borderId="53" applyNumberFormat="0" applyProtection="0">
      <alignment horizontal="left" vertical="top" indent="1"/>
    </xf>
    <xf numFmtId="0" fontId="262" fillId="0" borderId="94">
      <alignment horizontal="center" wrapText="1"/>
      <protection hidden="1"/>
    </xf>
    <xf numFmtId="0" fontId="4" fillId="116" borderId="54" applyNumberFormat="0" applyProtection="0">
      <alignment horizontal="left" vertical="center" indent="1"/>
    </xf>
    <xf numFmtId="0" fontId="158" fillId="115" borderId="53" applyNumberFormat="0" applyProtection="0">
      <alignment horizontal="right" vertical="center"/>
    </xf>
    <xf numFmtId="0" fontId="158" fillId="73" borderId="53" applyNumberFormat="0" applyProtection="0">
      <alignment horizontal="right" vertical="center"/>
    </xf>
    <xf numFmtId="176" fontId="180" fillId="0" borderId="50" applyFont="0" applyBorder="0"/>
    <xf numFmtId="198" fontId="258" fillId="0" borderId="93"/>
    <xf numFmtId="5" fontId="266" fillId="0" borderId="97" applyAlignment="0" applyProtection="0"/>
    <xf numFmtId="0" fontId="158" fillId="47" borderId="53" applyNumberFormat="0" applyProtection="0">
      <alignment horizontal="right" vertical="center"/>
    </xf>
    <xf numFmtId="0" fontId="158" fillId="115" borderId="53" applyNumberFormat="0" applyProtection="0">
      <alignment horizontal="left" vertical="top" indent="1"/>
    </xf>
    <xf numFmtId="0" fontId="6" fillId="64" borderId="53" applyNumberFormat="0" applyProtection="0">
      <alignment horizontal="left" vertical="top" indent="1"/>
    </xf>
    <xf numFmtId="0" fontId="4" fillId="47" borderId="53" applyNumberFormat="0" applyProtection="0">
      <alignment horizontal="left" vertical="top" indent="1"/>
    </xf>
    <xf numFmtId="0" fontId="135" fillId="66" borderId="60" applyNumberFormat="0" applyFont="0" applyAlignment="0" applyProtection="0"/>
    <xf numFmtId="0" fontId="4" fillId="115" borderId="53" applyNumberFormat="0" applyProtection="0">
      <alignment horizontal="left" vertical="center"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91"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35" fillId="66" borderId="60" applyNumberFormat="0" applyFont="0" applyAlignment="0" applyProtection="0"/>
    <xf numFmtId="0" fontId="158" fillId="66" borderId="53" applyNumberFormat="0" applyProtection="0">
      <alignment horizontal="left" vertical="top" indent="1"/>
    </xf>
    <xf numFmtId="0" fontId="227"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0" fontId="315" fillId="0" borderId="94">
      <alignment horizontal="right" wrapText="1"/>
      <protection hidden="1"/>
    </xf>
    <xf numFmtId="0" fontId="6" fillId="115" borderId="54" applyNumberFormat="0" applyProtection="0">
      <alignment horizontal="left" vertical="center" indent="1"/>
    </xf>
    <xf numFmtId="0" fontId="291" fillId="0" borderId="112">
      <alignment horizontal="left" wrapText="1"/>
      <protection hidden="1"/>
    </xf>
    <xf numFmtId="0" fontId="6" fillId="116"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51" fillId="0" borderId="99" applyNumberFormat="0"/>
    <xf numFmtId="0" fontId="314" fillId="46" borderId="79" applyNumberFormat="0" applyAlignment="0" applyProtection="0"/>
    <xf numFmtId="0" fontId="158" fillId="149" borderId="53" applyNumberFormat="0" applyProtection="0">
      <alignment horizontal="right" vertical="center"/>
    </xf>
    <xf numFmtId="0" fontId="158" fillId="149" borderId="53" applyNumberFormat="0" applyProtection="0">
      <alignment horizontal="right" vertical="center"/>
    </xf>
    <xf numFmtId="0" fontId="337" fillId="66" borderId="60" applyNumberFormat="0" applyFont="0" applyAlignment="0" applyProtection="0"/>
    <xf numFmtId="0" fontId="225" fillId="48" borderId="53" applyNumberFormat="0" applyProtection="0">
      <alignment vertical="center"/>
    </xf>
    <xf numFmtId="0" fontId="6" fillId="95" borderId="54" applyNumberFormat="0" applyProtection="0">
      <alignment horizontal="left" vertical="center" indent="1"/>
    </xf>
    <xf numFmtId="0" fontId="227" fillId="66" borderId="53" applyNumberFormat="0" applyProtection="0">
      <alignment vertical="center"/>
    </xf>
    <xf numFmtId="0" fontId="191" fillId="66" borderId="53" applyNumberFormat="0" applyProtection="0">
      <alignment horizontal="left" vertical="top" indent="1"/>
    </xf>
    <xf numFmtId="0" fontId="342" fillId="6" borderId="72" applyNumberFormat="0" applyAlignment="0" applyProtection="0"/>
    <xf numFmtId="0" fontId="4" fillId="115" borderId="53" applyNumberFormat="0" applyProtection="0">
      <alignment horizontal="left" vertical="center" indent="1"/>
    </xf>
    <xf numFmtId="0" fontId="135" fillId="66" borderId="60" applyNumberFormat="0" applyFont="0" applyAlignment="0" applyProtection="0"/>
    <xf numFmtId="0" fontId="226" fillId="0" borderId="89" applyNumberFormat="0" applyFill="0" applyAlignment="0" applyProtection="0"/>
    <xf numFmtId="0" fontId="4" fillId="115"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190" fillId="48" borderId="53" applyNumberFormat="0" applyProtection="0">
      <alignment horizontal="left" vertical="top" indent="1"/>
    </xf>
    <xf numFmtId="0" fontId="154" fillId="6" borderId="77">
      <protection hidden="1"/>
    </xf>
    <xf numFmtId="0" fontId="383" fillId="150" borderId="54"/>
    <xf numFmtId="0" fontId="4" fillId="64" borderId="53" applyNumberFormat="0" applyProtection="0">
      <alignment horizontal="left" vertical="center" indent="1"/>
    </xf>
    <xf numFmtId="198" fontId="258" fillId="0" borderId="93"/>
    <xf numFmtId="0" fontId="158" fillId="148" borderId="53" applyNumberFormat="0" applyProtection="0">
      <alignment horizontal="right" vertical="center"/>
    </xf>
    <xf numFmtId="0" fontId="191" fillId="66" borderId="53" applyNumberFormat="0" applyProtection="0">
      <alignment vertical="center"/>
    </xf>
    <xf numFmtId="0" fontId="262" fillId="0" borderId="112">
      <protection hidden="1"/>
    </xf>
    <xf numFmtId="0" fontId="353" fillId="6" borderId="79" applyNumberFormat="0" applyAlignment="0" applyProtection="0"/>
    <xf numFmtId="0" fontId="154" fillId="6" borderId="77">
      <protection hidden="1"/>
    </xf>
    <xf numFmtId="0" fontId="353" fillId="6" borderId="79" applyNumberFormat="0" applyAlignment="0" applyProtection="0"/>
    <xf numFmtId="0" fontId="158" fillId="66" borderId="53" applyNumberFormat="0" applyProtection="0">
      <alignment horizontal="left" vertical="center" indent="1"/>
    </xf>
    <xf numFmtId="0" fontId="291" fillId="0" borderId="76">
      <alignment horizontal="center"/>
      <protection hidden="1"/>
    </xf>
    <xf numFmtId="0" fontId="350" fillId="78" borderId="72" applyNumberFormat="0" applyAlignment="0" applyProtection="0"/>
    <xf numFmtId="0" fontId="158" fillId="149" borderId="53" applyNumberFormat="0" applyProtection="0">
      <alignment horizontal="right" vertical="center"/>
    </xf>
    <xf numFmtId="0" fontId="158" fillId="73" borderId="53" applyNumberFormat="0" applyProtection="0">
      <alignment horizontal="right" vertical="center"/>
    </xf>
    <xf numFmtId="0" fontId="271" fillId="46" borderId="72" applyNumberFormat="0" applyAlignment="0" applyProtection="0"/>
    <xf numFmtId="0" fontId="158" fillId="149" borderId="53" applyNumberFormat="0" applyProtection="0">
      <alignment horizontal="right" vertical="center"/>
    </xf>
    <xf numFmtId="0" fontId="4" fillId="115" borderId="53" applyNumberFormat="0" applyProtection="0">
      <alignment horizontal="left" vertical="center" indent="1"/>
    </xf>
    <xf numFmtId="0" fontId="342" fillId="6" borderId="72" applyNumberFormat="0" applyAlignment="0" applyProtection="0"/>
    <xf numFmtId="209" fontId="203" fillId="0" borderId="1" applyBorder="0" applyProtection="0">
      <alignment horizontal="right" vertic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92" fillId="190" borderId="54"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horizontal="left" vertical="center" indent="1"/>
    </xf>
    <xf numFmtId="0" fontId="4" fillId="47" borderId="53" applyNumberFormat="0" applyProtection="0">
      <alignment horizontal="left" vertical="top" indent="1"/>
    </xf>
    <xf numFmtId="38" fontId="51" fillId="48" borderId="1">
      <alignment horizontal="center"/>
      <protection locked="0"/>
    </xf>
    <xf numFmtId="0" fontId="271" fillId="46" borderId="72" applyNumberFormat="0" applyAlignment="0" applyProtection="0"/>
    <xf numFmtId="0" fontId="196" fillId="0" borderId="97"/>
    <xf numFmtId="0" fontId="158" fillId="115" borderId="53" applyNumberFormat="0" applyProtection="0">
      <alignment horizontal="left" vertical="top" indent="1"/>
    </xf>
    <xf numFmtId="0" fontId="227" fillId="66" borderId="53" applyNumberFormat="0" applyProtection="0">
      <alignment vertical="center"/>
    </xf>
    <xf numFmtId="0" fontId="51" fillId="46" borderId="1" applyNumberFormat="0">
      <alignment horizontal="centerContinuous" wrapTex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196" fillId="0" borderId="97"/>
    <xf numFmtId="0" fontId="291" fillId="0" borderId="95">
      <alignment horizontal="right"/>
      <protection hidden="1"/>
    </xf>
    <xf numFmtId="0" fontId="337" fillId="66" borderId="60" applyNumberFormat="0" applyFont="0" applyAlignment="0" applyProtection="0"/>
    <xf numFmtId="0" fontId="314" fillId="46" borderId="79" applyNumberFormat="0" applyAlignment="0" applyProtection="0"/>
    <xf numFmtId="0" fontId="342" fillId="6" borderId="72" applyNumberFormat="0" applyAlignment="0" applyProtection="0"/>
    <xf numFmtId="0" fontId="383" fillId="150" borderId="54"/>
    <xf numFmtId="5" fontId="266" fillId="0" borderId="97" applyAlignment="0" applyProtection="0"/>
    <xf numFmtId="0" fontId="227" fillId="66" borderId="53" applyNumberFormat="0" applyProtection="0">
      <alignment vertical="center"/>
    </xf>
    <xf numFmtId="0" fontId="4" fillId="47" borderId="53" applyNumberFormat="0" applyProtection="0">
      <alignment horizontal="left" vertical="center" indent="1"/>
    </xf>
    <xf numFmtId="5" fontId="266" fillId="0" borderId="97" applyAlignment="0" applyProtection="0"/>
    <xf numFmtId="0" fontId="158" fillId="103"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0" fontId="6" fillId="0" borderId="48" applyNumberFormat="0" applyProtection="0">
      <alignment horizontal="right" vertical="center"/>
    </xf>
    <xf numFmtId="0" fontId="253" fillId="66" borderId="60" applyNumberFormat="0" applyFont="0" applyAlignment="0" applyProtection="0"/>
    <xf numFmtId="0" fontId="337"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center" indent="1"/>
    </xf>
    <xf numFmtId="0" fontId="6" fillId="189" borderId="48" applyNumberFormat="0" applyProtection="0">
      <alignment horizontal="right" vertical="center"/>
    </xf>
    <xf numFmtId="0" fontId="172" fillId="78" borderId="48" applyNumberFormat="0" applyAlignment="0" applyProtection="0"/>
    <xf numFmtId="0" fontId="4" fillId="115" borderId="53" applyNumberFormat="0" applyProtection="0">
      <alignment horizontal="left" vertical="top" indent="1"/>
    </xf>
    <xf numFmtId="0" fontId="158" fillId="66" borderId="53" applyNumberFormat="0" applyProtection="0">
      <alignment vertical="center"/>
    </xf>
    <xf numFmtId="0" fontId="4" fillId="47"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15" borderId="53" applyNumberFormat="0" applyProtection="0">
      <alignment horizontal="left" vertical="center" indent="1"/>
    </xf>
    <xf numFmtId="0" fontId="342" fillId="6" borderId="72" applyNumberFormat="0" applyAlignment="0" applyProtection="0"/>
    <xf numFmtId="0" fontId="158" fillId="47" borderId="53" applyNumberFormat="0" applyProtection="0">
      <alignment horizontal="right" vertical="center"/>
    </xf>
    <xf numFmtId="0" fontId="4" fillId="116" borderId="53" applyNumberFormat="0" applyProtection="0">
      <alignment horizontal="left" vertical="top" indent="1"/>
    </xf>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4" fontId="341" fillId="0" borderId="90" applyFill="0" applyBorder="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6" fillId="154" borderId="48" applyNumberFormat="0" applyProtection="0">
      <alignment horizontal="right" vertical="center"/>
    </xf>
    <xf numFmtId="5" fontId="266" fillId="0" borderId="97" applyAlignment="0" applyProtection="0"/>
    <xf numFmtId="0" fontId="151" fillId="0" borderId="1">
      <alignment horizontal="centerContinuous" vertical="center"/>
    </xf>
    <xf numFmtId="0" fontId="262" fillId="0" borderId="94">
      <alignment horizontal="center" wrapText="1"/>
      <protection hidden="1"/>
    </xf>
    <xf numFmtId="0" fontId="4" fillId="115" borderId="53" applyNumberFormat="0" applyProtection="0">
      <alignment horizontal="left" vertical="center" indent="1"/>
    </xf>
    <xf numFmtId="5" fontId="266" fillId="0" borderId="97" applyAlignment="0" applyProtection="0"/>
    <xf numFmtId="176" fontId="196" fillId="0" borderId="97"/>
    <xf numFmtId="0" fontId="350" fillId="78" borderId="72" applyNumberFormat="0" applyAlignment="0" applyProtection="0"/>
    <xf numFmtId="0" fontId="315" fillId="0" borderId="94">
      <alignment horizontal="right" wrapText="1"/>
      <protection hidden="1"/>
    </xf>
    <xf numFmtId="0" fontId="158" fillId="66" borderId="53" applyNumberFormat="0" applyProtection="0">
      <alignment horizontal="left" vertical="center" indent="1"/>
    </xf>
    <xf numFmtId="0" fontId="262" fillId="0" borderId="112">
      <protection hidden="1"/>
    </xf>
    <xf numFmtId="0" fontId="51" fillId="46" borderId="1" applyNumberFormat="0">
      <alignment horizontal="centerContinuous" wrapText="1"/>
    </xf>
    <xf numFmtId="0" fontId="4" fillId="47" borderId="53" applyNumberFormat="0" applyProtection="0">
      <alignment horizontal="left" vertical="top" indent="1"/>
    </xf>
    <xf numFmtId="0" fontId="135"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4" fillId="0" borderId="112">
      <protection hidden="1"/>
    </xf>
    <xf numFmtId="0" fontId="158" fillId="148" borderId="53" applyNumberFormat="0" applyProtection="0">
      <alignment horizontal="right" vertical="center"/>
    </xf>
    <xf numFmtId="0" fontId="353" fillId="6" borderId="79" applyNumberFormat="0" applyAlignment="0" applyProtection="0"/>
    <xf numFmtId="0" fontId="191" fillId="66" borderId="53" applyNumberFormat="0" applyProtection="0">
      <alignment horizontal="left" vertical="top" indent="1"/>
    </xf>
    <xf numFmtId="0" fontId="337" fillId="66" borderId="60" applyNumberFormat="0" applyFont="0" applyAlignment="0" applyProtection="0"/>
    <xf numFmtId="0" fontId="158" fillId="66" borderId="53" applyNumberFormat="0" applyProtection="0">
      <alignment horizontal="left" vertical="top" indent="1"/>
    </xf>
    <xf numFmtId="0" fontId="353" fillId="6" borderId="79" applyNumberFormat="0" applyAlignment="0" applyProtection="0"/>
    <xf numFmtId="0" fontId="6" fillId="64"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1" fontId="211" fillId="0" borderId="99" applyFont="0" applyFill="0" applyBorder="0" applyProtection="0"/>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8" fillId="148" borderId="53" applyNumberFormat="0" applyProtection="0">
      <alignment horizontal="right" vertical="center"/>
    </xf>
    <xf numFmtId="0" fontId="337" fillId="66" borderId="60" applyNumberFormat="0" applyFont="0" applyAlignment="0" applyProtection="0"/>
    <xf numFmtId="0" fontId="4" fillId="0" borderId="92" applyNumberFormat="0" applyFont="0"/>
    <xf numFmtId="0" fontId="253" fillId="66" borderId="60" applyNumberFormat="0" applyFon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180" fillId="0" borderId="50" applyFont="0" applyBorder="0"/>
    <xf numFmtId="0" fontId="4" fillId="115" borderId="53" applyNumberFormat="0" applyProtection="0">
      <alignment horizontal="left" vertical="top" indent="1"/>
    </xf>
    <xf numFmtId="0" fontId="262" fillId="0" borderId="112">
      <protection hidden="1"/>
    </xf>
    <xf numFmtId="0" fontId="350" fillId="78" borderId="72" applyNumberFormat="0" applyAlignment="0" applyProtection="0"/>
    <xf numFmtId="0" fontId="291" fillId="0" borderId="95">
      <alignment horizontal="right"/>
      <protection hidden="1"/>
    </xf>
    <xf numFmtId="0" fontId="6" fillId="73" borderId="54"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53" fillId="66" borderId="60" applyNumberFormat="0" applyFont="0" applyAlignment="0" applyProtection="0"/>
    <xf numFmtId="0" fontId="45" fillId="0" borderId="91" applyNumberFormat="0">
      <alignment horizontal="left"/>
    </xf>
    <xf numFmtId="0" fontId="350" fillId="78" borderId="72" applyNumberFormat="0" applyAlignment="0" applyProtection="0"/>
    <xf numFmtId="0" fontId="342" fillId="6" borderId="72" applyNumberFormat="0" applyAlignment="0" applyProtection="0"/>
    <xf numFmtId="0" fontId="262" fillId="0" borderId="94">
      <alignment horizontal="center" wrapText="1"/>
      <protection hidden="1"/>
    </xf>
    <xf numFmtId="0" fontId="342" fillId="6" borderId="72" applyNumberFormat="0" applyAlignment="0" applyProtection="0"/>
    <xf numFmtId="0" fontId="158" fillId="103" borderId="53" applyNumberFormat="0" applyProtection="0">
      <alignment horizontal="right" vertical="center"/>
    </xf>
    <xf numFmtId="0" fontId="4" fillId="116" borderId="53" applyNumberFormat="0" applyProtection="0">
      <alignment horizontal="left" vertical="center" indent="1"/>
    </xf>
    <xf numFmtId="0" fontId="4" fillId="47" borderId="53" applyNumberFormat="0" applyProtection="0">
      <alignment horizontal="left" vertical="top" indent="1"/>
    </xf>
    <xf numFmtId="0" fontId="66" fillId="0" borderId="98">
      <alignment horizontal="left" vertical="center"/>
    </xf>
    <xf numFmtId="0" fontId="253" fillId="66" borderId="60" applyNumberFormat="0" applyFont="0" applyAlignment="0" applyProtection="0"/>
    <xf numFmtId="176" fontId="196" fillId="0" borderId="97"/>
    <xf numFmtId="0" fontId="350" fillId="78" borderId="72" applyNumberFormat="0" applyAlignment="0" applyProtection="0"/>
    <xf numFmtId="0" fontId="158" fillId="66" borderId="53" applyNumberFormat="0" applyProtection="0">
      <alignment horizontal="left" vertical="top" indent="1"/>
    </xf>
    <xf numFmtId="0" fontId="124" fillId="48" borderId="53" applyNumberFormat="0" applyProtection="0">
      <alignment vertical="center"/>
    </xf>
    <xf numFmtId="0" fontId="291" fillId="0" borderId="76">
      <alignment horizontal="center"/>
      <protection hidden="1"/>
    </xf>
    <xf numFmtId="0" fontId="158" fillId="150" borderId="53"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154" fillId="0" borderId="112">
      <protection hidden="1"/>
    </xf>
    <xf numFmtId="0" fontId="262" fillId="0" borderId="112">
      <protection hidden="1"/>
    </xf>
    <xf numFmtId="0" fontId="342" fillId="6" borderId="72" applyNumberFormat="0" applyAlignment="0" applyProtection="0"/>
    <xf numFmtId="176" fontId="180" fillId="0" borderId="50" applyFont="0" applyBorder="0"/>
    <xf numFmtId="0" fontId="350" fillId="78" borderId="72" applyNumberFormat="0" applyAlignment="0" applyProtection="0"/>
    <xf numFmtId="0" fontId="253" fillId="66" borderId="60" applyNumberFormat="0" applyFont="0" applyAlignment="0" applyProtection="0"/>
    <xf numFmtId="0" fontId="291" fillId="0" borderId="76">
      <alignment horizontal="center"/>
      <protection hidden="1"/>
    </xf>
    <xf numFmtId="0" fontId="158" fillId="66" borderId="53" applyNumberFormat="0" applyProtection="0">
      <alignment vertical="center"/>
    </xf>
    <xf numFmtId="0" fontId="4" fillId="64" borderId="53" applyNumberFormat="0" applyProtection="0">
      <alignment horizontal="left" vertical="top" indent="1"/>
    </xf>
    <xf numFmtId="5" fontId="266" fillId="0" borderId="97" applyAlignment="0" applyProtection="0"/>
    <xf numFmtId="0" fontId="4" fillId="64" borderId="53" applyNumberFormat="0" applyProtection="0">
      <alignment horizontal="left" vertical="top" indent="1"/>
    </xf>
    <xf numFmtId="0" fontId="154" fillId="0" borderId="112">
      <protection hidden="1"/>
    </xf>
    <xf numFmtId="0" fontId="4" fillId="0" borderId="97" applyNumberFormat="0" applyFont="0" applyFill="0" applyAlignment="0"/>
    <xf numFmtId="0" fontId="337" fillId="66" borderId="60" applyNumberFormat="0" applyFont="0" applyAlignment="0" applyProtection="0"/>
    <xf numFmtId="0" fontId="253" fillId="66" borderId="60" applyNumberFormat="0" applyFont="0" applyAlignment="0" applyProtection="0"/>
    <xf numFmtId="0" fontId="291" fillId="0" borderId="76">
      <alignment horizontal="center"/>
      <protection hidden="1"/>
    </xf>
    <xf numFmtId="0" fontId="124" fillId="48" borderId="53" applyNumberFormat="0" applyProtection="0">
      <alignment horizontal="left" vertical="top" indent="1"/>
    </xf>
    <xf numFmtId="0" fontId="158" fillId="66" borderId="53" applyNumberFormat="0" applyProtection="0">
      <alignment vertical="center"/>
    </xf>
    <xf numFmtId="0" fontId="158" fillId="149" borderId="53" applyNumberFormat="0" applyProtection="0">
      <alignment horizontal="right" vertical="center"/>
    </xf>
    <xf numFmtId="0" fontId="253" fillId="66" borderId="60" applyNumberFormat="0" applyFont="0" applyAlignment="0" applyProtection="0"/>
    <xf numFmtId="0" fontId="154" fillId="6" borderId="77">
      <protection hidden="1"/>
    </xf>
    <xf numFmtId="0" fontId="6" fillId="47" borderId="53" applyNumberFormat="0" applyProtection="0">
      <alignment horizontal="left" vertical="top" indent="1"/>
    </xf>
    <xf numFmtId="0" fontId="191" fillId="66" borderId="53" applyNumberFormat="0" applyProtection="0">
      <alignment horizontal="left" vertical="top" indent="1"/>
    </xf>
    <xf numFmtId="0" fontId="350" fillId="78" borderId="72" applyNumberForma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8" fillId="103" borderId="53" applyNumberFormat="0" applyProtection="0">
      <alignment horizontal="right" vertical="center"/>
    </xf>
    <xf numFmtId="0" fontId="4" fillId="116" borderId="53" applyNumberFormat="0" applyProtection="0">
      <alignment horizontal="left" vertical="top" indent="1"/>
    </xf>
    <xf numFmtId="0" fontId="158" fillId="73" borderId="53" applyNumberFormat="0" applyProtection="0">
      <alignment horizontal="right" vertical="center"/>
    </xf>
    <xf numFmtId="0" fontId="4" fillId="116" borderId="54" applyNumberFormat="0" applyProtection="0">
      <alignment horizontal="left" vertical="center" indent="1"/>
    </xf>
    <xf numFmtId="0" fontId="6" fillId="115" borderId="53" applyNumberFormat="0" applyProtection="0">
      <alignment horizontal="left" vertical="top" indent="1"/>
    </xf>
    <xf numFmtId="0" fontId="314" fillId="46" borderId="79" applyNumberFormat="0" applyAlignment="0" applyProtection="0"/>
    <xf numFmtId="0" fontId="158" fillId="115" borderId="53" applyNumberFormat="0" applyProtection="0">
      <alignment horizontal="left" vertical="top" indent="1"/>
    </xf>
    <xf numFmtId="0" fontId="4" fillId="64" borderId="53" applyNumberFormat="0" applyProtection="0">
      <alignment horizontal="left" vertical="center" indent="1"/>
    </xf>
    <xf numFmtId="0" fontId="262" fillId="0" borderId="112">
      <protection hidden="1"/>
    </xf>
    <xf numFmtId="0" fontId="4" fillId="116" borderId="53" applyNumberFormat="0" applyProtection="0">
      <alignment horizontal="left" vertical="top" indent="1"/>
    </xf>
    <xf numFmtId="0" fontId="191" fillId="66"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4" fillId="0" borderId="112">
      <protection hidden="1"/>
    </xf>
    <xf numFmtId="0" fontId="253" fillId="66" borderId="60" applyNumberFormat="0" applyFont="0" applyAlignment="0" applyProtection="0"/>
    <xf numFmtId="0" fontId="227" fillId="66" borderId="53" applyNumberFormat="0" applyProtection="0">
      <alignment vertical="center"/>
    </xf>
    <xf numFmtId="0" fontId="353" fillId="6" borderId="79" applyNumberFormat="0" applyAlignment="0" applyProtection="0"/>
    <xf numFmtId="0" fontId="342" fillId="6" borderId="72" applyNumberFormat="0" applyAlignment="0" applyProtection="0"/>
    <xf numFmtId="0" fontId="291" fillId="0" borderId="112">
      <alignment horizontal="left" wrapText="1"/>
      <protection locked="0"/>
    </xf>
    <xf numFmtId="0" fontId="4" fillId="11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196" fillId="0" borderId="97"/>
    <xf numFmtId="0" fontId="135" fillId="66" borderId="60" applyNumberFormat="0" applyFont="0" applyAlignment="0" applyProtection="0"/>
    <xf numFmtId="0" fontId="227" fillId="66" borderId="53" applyNumberFormat="0" applyProtection="0">
      <alignment vertical="center"/>
    </xf>
    <xf numFmtId="0" fontId="350" fillId="78" borderId="72" applyNumberFormat="0" applyAlignment="0" applyProtection="0"/>
    <xf numFmtId="0" fontId="342" fillId="6" borderId="72" applyNumberFormat="0" applyAlignment="0" applyProtection="0"/>
    <xf numFmtId="0" fontId="4" fillId="0" borderId="97" applyNumberFormat="0" applyFont="0" applyFill="0" applyAlignment="0"/>
    <xf numFmtId="0" fontId="229" fillId="47" borderId="53" applyNumberFormat="0" applyProtection="0">
      <alignment horizontal="right" vertical="center"/>
    </xf>
    <xf numFmtId="176" fontId="151" fillId="0" borderId="1">
      <alignment horizontal="centerContinuous" vertical="center"/>
    </xf>
    <xf numFmtId="0" fontId="226" fillId="0" borderId="89" applyNumberFormat="0" applyFill="0" applyAlignment="0" applyProtection="0"/>
    <xf numFmtId="0" fontId="253" fillId="66" borderId="60" applyNumberFormat="0" applyFont="0" applyAlignment="0" applyProtection="0"/>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center" indent="1"/>
    </xf>
    <xf numFmtId="0" fontId="124" fillId="48"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0" fontId="158" fillId="73" borderId="53" applyNumberFormat="0" applyProtection="0">
      <alignment horizontal="right" vertical="center"/>
    </xf>
    <xf numFmtId="0" fontId="350" fillId="78" borderId="72" applyNumberFormat="0" applyAlignment="0" applyProtection="0"/>
    <xf numFmtId="0" fontId="158" fillId="115" borderId="53" applyNumberFormat="0" applyProtection="0">
      <alignment horizontal="right" vertical="center"/>
    </xf>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4" fillId="0" borderId="15" applyNumberFormat="0" applyFont="0"/>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158" fillId="66" borderId="53" applyNumberFormat="0" applyProtection="0">
      <alignment vertical="center"/>
    </xf>
    <xf numFmtId="0" fontId="287" fillId="48" borderId="72" applyNumberFormat="0" applyAlignment="0" applyProtection="0"/>
    <xf numFmtId="0" fontId="6" fillId="47" borderId="53" applyNumberFormat="0" applyProtection="0">
      <alignment horizontal="left" vertical="top"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191" fillId="66" borderId="53" applyNumberFormat="0" applyProtection="0">
      <alignment vertical="center"/>
    </xf>
    <xf numFmtId="0" fontId="262" fillId="0" borderId="112">
      <protection hidden="1"/>
    </xf>
    <xf numFmtId="0" fontId="291" fillId="0" borderId="76">
      <alignment horizontal="center"/>
      <protection hidden="1"/>
    </xf>
    <xf numFmtId="0" fontId="158" fillId="149" borderId="53" applyNumberFormat="0" applyProtection="0">
      <alignment horizontal="right" vertical="center"/>
    </xf>
    <xf numFmtId="0" fontId="158" fillId="104" borderId="53" applyNumberFormat="0" applyProtection="0">
      <alignment horizontal="right" vertical="center"/>
    </xf>
    <xf numFmtId="0" fontId="6" fillId="116" borderId="53" applyNumberFormat="0" applyProtection="0">
      <alignment horizontal="left" vertical="top" indent="1"/>
    </xf>
    <xf numFmtId="0" fontId="158" fillId="115" borderId="53" applyNumberFormat="0" applyProtection="0">
      <alignment horizontal="right" vertical="center"/>
    </xf>
    <xf numFmtId="0" fontId="287" fillId="48" borderId="72" applyNumberFormat="0" applyAlignment="0" applyProtection="0"/>
    <xf numFmtId="0" fontId="6" fillId="148" borderId="48" applyNumberFormat="0" applyProtection="0">
      <alignment horizontal="right" vertical="center"/>
    </xf>
    <xf numFmtId="0" fontId="227" fillId="47" borderId="53" applyNumberFormat="0" applyProtection="0">
      <alignment horizontal="right" vertical="center"/>
    </xf>
    <xf numFmtId="0" fontId="291" fillId="0" borderId="112">
      <alignment horizontal="left" wrapText="1"/>
      <protection locked="0"/>
    </xf>
    <xf numFmtId="0" fontId="350" fillId="78" borderId="72" applyNumberFormat="0" applyAlignment="0" applyProtection="0"/>
    <xf numFmtId="0" fontId="253" fillId="66" borderId="60" applyNumberFormat="0" applyFont="0" applyAlignment="0" applyProtection="0"/>
    <xf numFmtId="0" fontId="6" fillId="95" borderId="54" applyNumberFormat="0" applyProtection="0">
      <alignment horizontal="left" vertical="center" indent="1"/>
    </xf>
    <xf numFmtId="0" fontId="6" fillId="64" borderId="53" applyNumberFormat="0" applyProtection="0">
      <alignment horizontal="left" vertical="top" indent="1"/>
    </xf>
    <xf numFmtId="0" fontId="342" fillId="6" borderId="72" applyNumberFormat="0" applyAlignment="0" applyProtection="0"/>
    <xf numFmtId="0" fontId="6" fillId="115" borderId="53" applyNumberFormat="0" applyProtection="0">
      <alignment horizontal="left" vertical="top" indent="1"/>
    </xf>
    <xf numFmtId="0" fontId="158" fillId="104"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291" fillId="0" borderId="95">
      <alignment horizontal="right"/>
      <protection hidden="1"/>
    </xf>
    <xf numFmtId="0" fontId="383" fillId="150" borderId="54"/>
    <xf numFmtId="0" fontId="158" fillId="151" borderId="53" applyNumberFormat="0" applyProtection="0">
      <alignment horizontal="right" vertical="center"/>
    </xf>
    <xf numFmtId="0" fontId="225" fillId="48" borderId="53" applyNumberFormat="0" applyProtection="0">
      <alignment vertical="center"/>
    </xf>
    <xf numFmtId="0" fontId="4" fillId="115" borderId="53" applyNumberFormat="0" applyProtection="0">
      <alignment horizontal="left" vertical="center" indent="1"/>
    </xf>
    <xf numFmtId="0" fontId="158" fillId="148" borderId="53" applyNumberFormat="0" applyProtection="0">
      <alignment horizontal="right" vertical="center"/>
    </xf>
    <xf numFmtId="0" fontId="124" fillId="48" borderId="53" applyNumberFormat="0" applyProtection="0">
      <alignment horizontal="left" vertical="top" indent="1"/>
    </xf>
    <xf numFmtId="0" fontId="4" fillId="11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350" fillId="78" borderId="72" applyNumberFormat="0" applyAlignment="0" applyProtection="0"/>
    <xf numFmtId="0" fontId="158" fillId="66" borderId="53" applyNumberFormat="0" applyProtection="0">
      <alignment vertical="center"/>
    </xf>
    <xf numFmtId="0" fontId="350" fillId="78" borderId="72" applyNumberFormat="0" applyAlignment="0" applyProtection="0"/>
    <xf numFmtId="0" fontId="4" fillId="64" borderId="53" applyNumberFormat="0" applyProtection="0">
      <alignment horizontal="left" vertical="top" indent="1"/>
    </xf>
    <xf numFmtId="0" fontId="124" fillId="48" borderId="53" applyNumberFormat="0" applyProtection="0">
      <alignment horizontal="left" vertical="center" indent="1"/>
    </xf>
    <xf numFmtId="0" fontId="353" fillId="6" borderId="79" applyNumberFormat="0" applyAlignment="0" applyProtection="0"/>
    <xf numFmtId="0" fontId="287" fillId="78" borderId="72" applyNumberFormat="0" applyAlignment="0" applyProtection="0"/>
    <xf numFmtId="0" fontId="158" fillId="150" borderId="53" applyNumberFormat="0" applyProtection="0">
      <alignment horizontal="right" vertical="center"/>
    </xf>
    <xf numFmtId="0" fontId="158" fillId="66" borderId="53" applyNumberFormat="0" applyProtection="0">
      <alignment horizontal="left" vertical="center" indent="1"/>
    </xf>
    <xf numFmtId="0" fontId="158" fillId="66" borderId="53" applyNumberFormat="0" applyProtection="0">
      <alignment horizontal="left" vertical="center" indent="1"/>
    </xf>
    <xf numFmtId="0" fontId="287" fillId="78" borderId="72" applyNumberFormat="0" applyAlignment="0" applyProtection="0"/>
    <xf numFmtId="0" fontId="6" fillId="115" borderId="53" applyNumberFormat="0" applyProtection="0">
      <alignment horizontal="left" vertical="top" indent="1"/>
    </xf>
    <xf numFmtId="0" fontId="158" fillId="115" borderId="53" applyNumberFormat="0" applyProtection="0">
      <alignment horizontal="left" vertical="center" indent="1"/>
    </xf>
    <xf numFmtId="0" fontId="124" fillId="48" borderId="53" applyNumberFormat="0" applyProtection="0">
      <alignment horizontal="left" vertical="top" indent="1"/>
    </xf>
    <xf numFmtId="0" fontId="158" fillId="115" borderId="53" applyNumberFormat="0" applyProtection="0">
      <alignment horizontal="left" vertical="center" indent="1"/>
    </xf>
    <xf numFmtId="0" fontId="350" fillId="78" borderId="72" applyNumberFormat="0" applyAlignment="0" applyProtection="0"/>
    <xf numFmtId="0" fontId="380" fillId="0" borderId="1" applyAlignment="0"/>
    <xf numFmtId="0" fontId="4" fillId="0" borderId="97" applyNumberFormat="0" applyFont="0" applyFill="0" applyAlignment="0"/>
    <xf numFmtId="0" fontId="4" fillId="115" borderId="53" applyNumberFormat="0" applyProtection="0">
      <alignment horizontal="left" vertical="center" indent="1"/>
    </xf>
    <xf numFmtId="0" fontId="337" fillId="66" borderId="60" applyNumberFormat="0" applyFont="0" applyAlignment="0" applyProtection="0"/>
    <xf numFmtId="0" fontId="6" fillId="115" borderId="54" applyNumberFormat="0" applyProtection="0">
      <alignment horizontal="left" vertical="center" indent="1"/>
    </xf>
    <xf numFmtId="0" fontId="350" fillId="78" borderId="72" applyNumberFormat="0" applyAlignment="0" applyProtection="0"/>
    <xf numFmtId="0" fontId="353" fillId="6" borderId="79" applyNumberFormat="0" applyAlignment="0" applyProtection="0"/>
    <xf numFmtId="0" fontId="158" fillId="155" borderId="53" applyNumberFormat="0" applyProtection="0">
      <alignment horizontal="right" vertical="center"/>
    </xf>
    <xf numFmtId="0" fontId="262" fillId="0" borderId="112">
      <protection hidden="1"/>
    </xf>
    <xf numFmtId="0" fontId="158" fillId="150" borderId="53" applyNumberFormat="0" applyProtection="0">
      <alignment horizontal="righ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27" fillId="66" borderId="53" applyNumberFormat="0" applyProtection="0">
      <alignment vertical="center"/>
    </xf>
    <xf numFmtId="0" fontId="158" fillId="154" borderId="53" applyNumberFormat="0" applyProtection="0">
      <alignment horizontal="right" vertical="center"/>
    </xf>
    <xf numFmtId="0" fontId="253" fillId="66" borderId="60" applyNumberFormat="0" applyFont="0" applyAlignment="0" applyProtection="0"/>
    <xf numFmtId="0" fontId="193" fillId="46" borderId="48" applyNumberFormat="0" applyProtection="0">
      <alignment horizontal="right" vertical="center"/>
    </xf>
    <xf numFmtId="0" fontId="353" fillId="6" borderId="79" applyNumberFormat="0" applyAlignment="0" applyProtection="0"/>
    <xf numFmtId="4" fontId="341" fillId="0" borderId="90" applyFill="0" applyBorder="0" applyProtection="0">
      <alignment horizontal="right" vertical="center"/>
    </xf>
    <xf numFmtId="0" fontId="231" fillId="46" borderId="49">
      <protection locked="0"/>
    </xf>
    <xf numFmtId="0" fontId="287" fillId="78" borderId="72" applyNumberFormat="0" applyAlignment="0" applyProtection="0"/>
    <xf numFmtId="0" fontId="4" fillId="115" borderId="53" applyNumberFormat="0" applyProtection="0">
      <alignment horizontal="left" vertical="center" indent="1"/>
    </xf>
    <xf numFmtId="0" fontId="262" fillId="0" borderId="94">
      <alignment horizontal="right" wrapText="1"/>
      <protection locked="0"/>
    </xf>
    <xf numFmtId="0" fontId="225" fillId="48" borderId="53" applyNumberFormat="0" applyProtection="0">
      <alignment vertical="center"/>
    </xf>
    <xf numFmtId="0" fontId="158" fillId="66" borderId="53" applyNumberFormat="0" applyProtection="0">
      <alignment vertical="center"/>
    </xf>
    <xf numFmtId="0" fontId="4" fillId="115" borderId="53" applyNumberFormat="0" applyProtection="0">
      <alignment horizontal="left" vertical="top" indent="1"/>
    </xf>
    <xf numFmtId="0" fontId="383" fillId="150" borderId="54"/>
    <xf numFmtId="0" fontId="158" fillId="47"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47" borderId="53" applyNumberFormat="0" applyProtection="0">
      <alignment horizontal="left" vertical="top" indent="1"/>
    </xf>
    <xf numFmtId="209" fontId="203" fillId="0" borderId="1" applyBorder="0" applyProtection="0">
      <alignment horizontal="right" vertical="center"/>
    </xf>
    <xf numFmtId="0" fontId="6" fillId="95" borderId="54"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top" indent="1"/>
    </xf>
    <xf numFmtId="0" fontId="158" fillId="66" borderId="53" applyNumberFormat="0" applyProtection="0">
      <alignment horizontal="left" vertical="top" indent="1"/>
    </xf>
    <xf numFmtId="0" fontId="158" fillId="66" borderId="53" applyNumberFormat="0" applyProtection="0">
      <alignment horizontal="left" vertical="top" indent="1"/>
    </xf>
    <xf numFmtId="0" fontId="190" fillId="48" borderId="53" applyNumberFormat="0" applyProtection="0">
      <alignment horizontal="left" vertical="top" indent="1"/>
    </xf>
    <xf numFmtId="0" fontId="158" fillId="66" borderId="53" applyNumberFormat="0" applyProtection="0">
      <alignment horizontal="left" vertical="center" indent="1"/>
    </xf>
    <xf numFmtId="0" fontId="124" fillId="48" borderId="53" applyNumberFormat="0" applyProtection="0">
      <alignment horizontal="left" vertical="center" indent="1"/>
    </xf>
    <xf numFmtId="0" fontId="151" fillId="0" borderId="1">
      <alignment horizontal="centerContinuous" vertical="center"/>
    </xf>
    <xf numFmtId="0" fontId="342" fillId="6" borderId="72" applyNumberFormat="0" applyAlignment="0" applyProtection="0"/>
    <xf numFmtId="0" fontId="262" fillId="0" borderId="94">
      <alignment horizontal="right" wrapText="1"/>
      <protection locked="0"/>
    </xf>
    <xf numFmtId="0" fontId="6" fillId="116" borderId="53" applyNumberFormat="0" applyProtection="0">
      <alignment horizontal="left" vertical="top" indent="1"/>
    </xf>
    <xf numFmtId="0" fontId="262" fillId="0" borderId="112">
      <protection hidden="1"/>
    </xf>
    <xf numFmtId="0" fontId="154" fillId="0" borderId="112">
      <protection hidden="1"/>
    </xf>
    <xf numFmtId="0" fontId="287" fillId="78" borderId="72" applyNumberFormat="0" applyAlignment="0" applyProtection="0"/>
    <xf numFmtId="0" fontId="4" fillId="115" borderId="53" applyNumberFormat="0" applyProtection="0">
      <alignment horizontal="left" vertical="top" indent="1"/>
    </xf>
    <xf numFmtId="0" fontId="158" fillId="66" borderId="53" applyNumberFormat="0" applyProtection="0">
      <alignment horizontal="left" vertical="top" indent="1"/>
    </xf>
    <xf numFmtId="0" fontId="271" fillId="46" borderId="72" applyNumberFormat="0" applyAlignment="0" applyProtection="0"/>
    <xf numFmtId="0" fontId="315" fillId="0" borderId="94">
      <alignment horizontal="right" wrapText="1"/>
      <protection hidden="1"/>
    </xf>
    <xf numFmtId="0" fontId="172" fillId="78" borderId="48" applyNumberFormat="0" applyAlignment="0" applyProtection="0"/>
    <xf numFmtId="0" fontId="4" fillId="115" borderId="53" applyNumberFormat="0" applyProtection="0">
      <alignment horizontal="left" vertical="center" indent="1"/>
    </xf>
    <xf numFmtId="0" fontId="6" fillId="154" borderId="48" applyNumberFormat="0" applyProtection="0">
      <alignment horizontal="right" vertical="center"/>
    </xf>
    <xf numFmtId="0" fontId="196" fillId="0" borderId="97"/>
    <xf numFmtId="0" fontId="342" fillId="6" borderId="72" applyNumberFormat="0" applyAlignment="0" applyProtection="0"/>
    <xf numFmtId="0" fontId="4" fillId="0" borderId="15" applyNumberFormat="0" applyFont="0"/>
    <xf numFmtId="0" fontId="342" fillId="6" borderId="72" applyNumberFormat="0" applyAlignment="0" applyProtection="0"/>
    <xf numFmtId="0" fontId="158" fillId="104" borderId="53" applyNumberFormat="0" applyProtection="0">
      <alignment horizontal="right" vertical="center"/>
    </xf>
    <xf numFmtId="0" fontId="383" fillId="150" borderId="54"/>
    <xf numFmtId="0" fontId="350" fillId="78" borderId="72" applyNumberFormat="0" applyAlignment="0" applyProtection="0"/>
    <xf numFmtId="0" fontId="4" fillId="64" borderId="53" applyNumberFormat="0" applyProtection="0">
      <alignment horizontal="left" vertical="top" indent="1"/>
    </xf>
    <xf numFmtId="0" fontId="158" fillId="115" borderId="53" applyNumberFormat="0" applyProtection="0">
      <alignment horizontal="right" vertical="center"/>
    </xf>
    <xf numFmtId="4" fontId="341" fillId="0" borderId="90" applyFill="0" applyBorder="0" applyProtection="0">
      <alignment horizontal="right" vertical="center"/>
    </xf>
    <xf numFmtId="0" fontId="158" fillId="150" borderId="53" applyNumberFormat="0" applyProtection="0">
      <alignment horizontal="right" vertical="center"/>
    </xf>
    <xf numFmtId="0" fontId="158" fillId="148" borderId="53" applyNumberFormat="0" applyProtection="0">
      <alignment horizontal="right" vertical="center"/>
    </xf>
    <xf numFmtId="0" fontId="158" fillId="73" borderId="53" applyNumberFormat="0" applyProtection="0">
      <alignment horizontal="right" vertical="center"/>
    </xf>
    <xf numFmtId="0" fontId="124" fillId="48" borderId="53" applyNumberFormat="0" applyProtection="0">
      <alignment vertical="center"/>
    </xf>
    <xf numFmtId="0" fontId="350" fillId="78"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190" fillId="48"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253" fillId="66" borderId="60" applyNumberFormat="0" applyFont="0" applyAlignment="0" applyProtection="0"/>
    <xf numFmtId="0" fontId="383" fillId="207" borderId="54"/>
    <xf numFmtId="0" fontId="4" fillId="115" borderId="53" applyNumberFormat="0" applyProtection="0">
      <alignment horizontal="left" vertical="center" indent="1"/>
    </xf>
    <xf numFmtId="0" fontId="4" fillId="116" borderId="53" applyNumberFormat="0" applyProtection="0">
      <alignment horizontal="left" vertical="top" indent="1"/>
    </xf>
    <xf numFmtId="0" fontId="6" fillId="64" borderId="53" applyNumberFormat="0" applyProtection="0">
      <alignment horizontal="left" vertical="top" indent="1"/>
    </xf>
    <xf numFmtId="0" fontId="158" fillId="103" borderId="53" applyNumberFormat="0" applyProtection="0">
      <alignment horizontal="right" vertical="center"/>
    </xf>
    <xf numFmtId="0" fontId="225" fillId="48" borderId="53" applyNumberFormat="0" applyProtection="0">
      <alignment vertical="center"/>
    </xf>
    <xf numFmtId="0" fontId="191" fillId="6" borderId="53" applyNumberFormat="0" applyProtection="0">
      <alignment horizontal="left" vertical="center" indent="1"/>
    </xf>
    <xf numFmtId="0" fontId="287" fillId="48" borderId="72" applyNumberFormat="0" applyAlignment="0" applyProtection="0"/>
    <xf numFmtId="198" fontId="258" fillId="0" borderId="93"/>
    <xf numFmtId="0" fontId="226" fillId="0" borderId="89" applyNumberFormat="0" applyFill="0" applyAlignment="0" applyProtection="0"/>
    <xf numFmtId="0" fontId="4" fillId="0" borderId="92" applyNumberFormat="0" applyFont="0"/>
    <xf numFmtId="0" fontId="4" fillId="64" borderId="53"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4" fillId="116" borderId="53" applyNumberFormat="0" applyProtection="0">
      <alignment horizontal="left" vertical="center" indent="1"/>
    </xf>
    <xf numFmtId="0" fontId="291" fillId="0" borderId="76">
      <alignment horizontal="center"/>
      <protection hidden="1"/>
    </xf>
    <xf numFmtId="0" fontId="342" fillId="6" borderId="72" applyNumberFormat="0" applyAlignment="0" applyProtection="0"/>
    <xf numFmtId="0" fontId="342" fillId="6" borderId="72" applyNumberFormat="0" applyAlignment="0" applyProtection="0"/>
    <xf numFmtId="0" fontId="291" fillId="0" borderId="76">
      <alignment horizontal="center"/>
      <protection hidden="1"/>
    </xf>
    <xf numFmtId="0" fontId="4" fillId="66" borderId="60" applyNumberFormat="0" applyFont="0" applyAlignment="0" applyProtection="0"/>
    <xf numFmtId="0" fontId="291" fillId="0" borderId="112">
      <alignment horizontal="left" wrapText="1"/>
      <protection locked="0"/>
    </xf>
    <xf numFmtId="0" fontId="193" fillId="46" borderId="48" applyNumberFormat="0" applyProtection="0">
      <alignment horizontal="right" vertical="center"/>
    </xf>
    <xf numFmtId="0" fontId="158" fillId="73" borderId="53" applyNumberFormat="0" applyProtection="0">
      <alignment horizontal="right" vertical="center"/>
    </xf>
    <xf numFmtId="0" fontId="6" fillId="47" borderId="53" applyNumberFormat="0" applyProtection="0">
      <alignment horizontal="left" vertical="top" indent="1"/>
    </xf>
    <xf numFmtId="0" fontId="154" fillId="0" borderId="112">
      <protection hidden="1"/>
    </xf>
    <xf numFmtId="0" fontId="291" fillId="0" borderId="112">
      <alignment horizontal="left" wrapText="1"/>
      <protection hidden="1"/>
    </xf>
    <xf numFmtId="0" fontId="4" fillId="0" borderId="97" applyNumberFormat="0" applyFont="0" applyFill="0" applyAlignment="0"/>
    <xf numFmtId="0" fontId="154" fillId="6" borderId="77">
      <protection hidden="1"/>
    </xf>
    <xf numFmtId="0" fontId="4" fillId="115" borderId="53" applyNumberFormat="0" applyProtection="0">
      <alignment horizontal="left" vertical="top" indent="1"/>
    </xf>
    <xf numFmtId="0" fontId="158" fillId="66" borderId="53" applyNumberFormat="0" applyProtection="0">
      <alignment vertical="center"/>
    </xf>
    <xf numFmtId="0" fontId="6" fillId="48" borderId="48"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271" fillId="46" borderId="72" applyNumberFormat="0" applyAlignment="0" applyProtection="0"/>
    <xf numFmtId="0" fontId="190" fillId="48" borderId="53" applyNumberFormat="0" applyProtection="0">
      <alignment horizontal="left" vertical="top" indent="1"/>
    </xf>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80" fillId="0" borderId="50" applyFont="0" applyBorder="0"/>
    <xf numFmtId="0" fontId="192" fillId="190" borderId="54"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center" indent="1"/>
    </xf>
    <xf numFmtId="0" fontId="342" fillId="6" borderId="72" applyNumberFormat="0" applyAlignment="0" applyProtection="0"/>
    <xf numFmtId="0" fontId="4" fillId="47" borderId="53" applyNumberFormat="0" applyProtection="0">
      <alignment horizontal="left" vertical="center" indent="1"/>
    </xf>
    <xf numFmtId="0" fontId="158" fillId="115"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231" fillId="46" borderId="49">
      <protection locked="0"/>
    </xf>
    <xf numFmtId="0" fontId="4" fillId="64" borderId="53" applyNumberFormat="0" applyProtection="0">
      <alignment horizontal="left" vertical="center" indent="1"/>
    </xf>
    <xf numFmtId="0" fontId="4" fillId="116" borderId="53" applyNumberFormat="0" applyProtection="0">
      <alignment horizontal="left" vertical="center" indent="1"/>
    </xf>
    <xf numFmtId="5" fontId="266" fillId="0" borderId="97" applyAlignment="0" applyProtection="0"/>
    <xf numFmtId="0" fontId="314" fillId="46" borderId="79" applyNumberFormat="0" applyAlignment="0" applyProtection="0"/>
    <xf numFmtId="0" fontId="383" fillId="150" borderId="54"/>
    <xf numFmtId="0" fontId="191" fillId="115" borderId="53" applyNumberFormat="0" applyProtection="0">
      <alignment horizontal="left" vertical="top" indent="1"/>
    </xf>
    <xf numFmtId="0" fontId="271" fillId="46" borderId="72" applyNumberFormat="0" applyAlignment="0" applyProtection="0"/>
    <xf numFmtId="0" fontId="158" fillId="115" borderId="53" applyNumberFormat="0" applyProtection="0">
      <alignment horizontal="left" vertical="center" indent="1"/>
    </xf>
    <xf numFmtId="0" fontId="291" fillId="0" borderId="112">
      <alignment horizontal="left" wrapText="1"/>
      <protection hidden="1"/>
    </xf>
    <xf numFmtId="0" fontId="350" fillId="78" borderId="72" applyNumberFormat="0" applyAlignment="0" applyProtection="0"/>
    <xf numFmtId="0" fontId="158" fillId="115" borderId="53" applyNumberFormat="0" applyProtection="0">
      <alignment horizontal="left" vertical="top" indent="1"/>
    </xf>
    <xf numFmtId="0" fontId="4" fillId="116" borderId="54" applyNumberFormat="0" applyProtection="0">
      <alignment horizontal="left" vertical="center" indent="1"/>
    </xf>
    <xf numFmtId="198" fontId="258" fillId="0" borderId="93"/>
    <xf numFmtId="0" fontId="291" fillId="0" borderId="112">
      <alignment horizontal="left" wrapText="1"/>
      <protection locked="0"/>
    </xf>
    <xf numFmtId="0" fontId="158" fillId="103" borderId="53" applyNumberFormat="0" applyProtection="0">
      <alignment horizontal="right" vertical="center"/>
    </xf>
    <xf numFmtId="0" fontId="158" fillId="115" borderId="53" applyNumberFormat="0" applyProtection="0">
      <alignment horizontal="left" vertical="center" indent="1"/>
    </xf>
    <xf numFmtId="5" fontId="266" fillId="0" borderId="97" applyAlignment="0" applyProtection="0"/>
    <xf numFmtId="0" fontId="6" fillId="47" borderId="53" applyNumberFormat="0" applyProtection="0">
      <alignment horizontal="left" vertical="top" indent="1"/>
    </xf>
    <xf numFmtId="0" fontId="4" fillId="64" borderId="53" applyNumberFormat="0" applyProtection="0">
      <alignment horizontal="left" vertical="top" indent="1"/>
    </xf>
    <xf numFmtId="0" fontId="383" fillId="150" borderId="54"/>
    <xf numFmtId="0" fontId="4" fillId="116" borderId="53" applyNumberFormat="0" applyProtection="0">
      <alignment horizontal="left" vertical="center" indent="1"/>
    </xf>
    <xf numFmtId="0" fontId="158" fillId="66" borderId="53" applyNumberFormat="0" applyProtection="0">
      <alignment vertical="center"/>
    </xf>
    <xf numFmtId="0" fontId="51" fillId="0" borderId="99" applyNumberFormat="0"/>
    <xf numFmtId="176" fontId="152" fillId="0" borderId="44">
      <protection locked="0"/>
    </xf>
    <xf numFmtId="0" fontId="124" fillId="48" borderId="53" applyNumberFormat="0" applyProtection="0">
      <alignment vertical="center"/>
    </xf>
    <xf numFmtId="0" fontId="4" fillId="66" borderId="60" applyNumberFormat="0" applyFont="0" applyAlignment="0" applyProtection="0"/>
    <xf numFmtId="0" fontId="6" fillId="115" borderId="54" applyNumberFormat="0" applyProtection="0">
      <alignment horizontal="left" vertical="center" indent="1"/>
    </xf>
    <xf numFmtId="0" fontId="4" fillId="0" borderId="15" applyNumberFormat="0" applyFont="0"/>
    <xf numFmtId="0" fontId="124" fillId="48" borderId="53" applyNumberFormat="0" applyProtection="0">
      <alignment horizontal="left" vertical="center" indent="1"/>
    </xf>
    <xf numFmtId="0" fontId="4" fillId="47" borderId="53" applyNumberFormat="0" applyProtection="0">
      <alignment horizontal="left" vertical="center" indent="1"/>
    </xf>
    <xf numFmtId="0" fontId="158" fillId="103"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4" fillId="64" borderId="53" applyNumberFormat="0" applyProtection="0">
      <alignment horizontal="left" vertical="center" indent="1"/>
    </xf>
    <xf numFmtId="0" fontId="158" fillId="104" borderId="53" applyNumberFormat="0" applyProtection="0">
      <alignment horizontal="right" vertical="center"/>
    </xf>
    <xf numFmtId="0" fontId="4" fillId="116" borderId="53" applyNumberFormat="0" applyProtection="0">
      <alignment horizontal="left" vertical="center" indent="1"/>
    </xf>
    <xf numFmtId="0" fontId="383" fillId="207" borderId="54"/>
    <xf numFmtId="0" fontId="158" fillId="115" borderId="53" applyNumberFormat="0" applyProtection="0">
      <alignment horizontal="left" vertical="center" indent="1"/>
    </xf>
    <xf numFmtId="38" fontId="51" fillId="48" borderId="1">
      <alignment horizontal="center"/>
      <protection locked="0"/>
    </xf>
    <xf numFmtId="209" fontId="203" fillId="0" borderId="1" applyBorder="0" applyProtection="0">
      <alignment horizontal="right" vertical="center"/>
    </xf>
    <xf numFmtId="0" fontId="225" fillId="48" borderId="53" applyNumberFormat="0" applyProtection="0">
      <alignment vertical="center"/>
    </xf>
    <xf numFmtId="0" fontId="135" fillId="66" borderId="60" applyNumberFormat="0" applyFont="0" applyAlignment="0" applyProtection="0"/>
    <xf numFmtId="0" fontId="180" fillId="0" borderId="50" applyFont="0" applyBorder="0"/>
    <xf numFmtId="0" fontId="314" fillId="46" borderId="79" applyNumberFormat="0" applyAlignment="0" applyProtection="0"/>
    <xf numFmtId="0" fontId="4" fillId="115"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124" fillId="48" borderId="53" applyNumberFormat="0" applyProtection="0">
      <alignment horizontal="left" vertical="center" indent="1"/>
    </xf>
    <xf numFmtId="0" fontId="314" fillId="46" borderId="79" applyNumberFormat="0" applyAlignment="0" applyProtection="0"/>
    <xf numFmtId="0" fontId="191" fillId="66" borderId="53" applyNumberFormat="0" applyProtection="0">
      <alignment vertical="center"/>
    </xf>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158" fillId="151"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5" fontId="266" fillId="0" borderId="97"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350" fillId="78" borderId="72"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4" fillId="115" borderId="53" applyNumberFormat="0" applyProtection="0">
      <alignment horizontal="left" vertical="top" indent="1"/>
    </xf>
    <xf numFmtId="0" fontId="229" fillId="47" borderId="53" applyNumberFormat="0" applyProtection="0">
      <alignment horizontal="right" vertical="center"/>
    </xf>
    <xf numFmtId="0" fontId="253" fillId="66" borderId="60" applyNumberFormat="0" applyFont="0" applyAlignment="0" applyProtection="0"/>
    <xf numFmtId="0" fontId="4" fillId="47" borderId="53" applyNumberFormat="0" applyProtection="0">
      <alignment horizontal="left" vertical="top" indent="1"/>
    </xf>
    <xf numFmtId="176" fontId="196" fillId="0" borderId="97"/>
    <xf numFmtId="0" fontId="4" fillId="116" borderId="54" applyNumberFormat="0" applyProtection="0">
      <alignment horizontal="left" vertical="center" indent="1"/>
    </xf>
    <xf numFmtId="0" fontId="350" fillId="78" borderId="72" applyNumberFormat="0" applyAlignment="0" applyProtection="0"/>
    <xf numFmtId="0" fontId="291" fillId="0" borderId="95">
      <alignment horizontal="right"/>
      <protection hidden="1"/>
    </xf>
    <xf numFmtId="0" fontId="4" fillId="0" borderId="92" applyNumberFormat="0" applyFont="0"/>
    <xf numFmtId="0" fontId="135" fillId="66" borderId="60" applyNumberFormat="0" applyFont="0" applyAlignment="0" applyProtection="0"/>
    <xf numFmtId="0" fontId="6" fillId="48" borderId="48" applyNumberFormat="0" applyProtection="0">
      <alignment vertical="center"/>
    </xf>
    <xf numFmtId="0" fontId="124" fillId="48"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158" fillId="66" borderId="53" applyNumberFormat="0" applyProtection="0">
      <alignment vertical="center"/>
    </xf>
    <xf numFmtId="0" fontId="6" fillId="0" borderId="48" applyNumberFormat="0" applyProtection="0">
      <alignment horizontal="right" vertical="center"/>
    </xf>
    <xf numFmtId="0" fontId="158" fillId="66" borderId="53" applyNumberFormat="0" applyProtection="0">
      <alignment horizontal="left" vertical="top" indent="1"/>
    </xf>
    <xf numFmtId="4" fontId="341" fillId="0" borderId="90" applyFill="0" applyBorder="0" applyProtection="0">
      <alignment horizontal="right" vertical="center"/>
    </xf>
    <xf numFmtId="5" fontId="266" fillId="0" borderId="97" applyAlignment="0" applyProtection="0"/>
    <xf numFmtId="0" fontId="253" fillId="66" borderId="60" applyNumberFormat="0" applyFont="0" applyAlignment="0" applyProtection="0"/>
    <xf numFmtId="0" fontId="337" fillId="66" borderId="60" applyNumberFormat="0" applyFont="0" applyAlignment="0" applyProtection="0"/>
    <xf numFmtId="0" fontId="4" fillId="64" borderId="53" applyNumberFormat="0" applyProtection="0">
      <alignment horizontal="left" vertical="top" indent="1"/>
    </xf>
    <xf numFmtId="0" fontId="191" fillId="66" borderId="53" applyNumberFormat="0" applyProtection="0">
      <alignment horizontal="left" vertical="top" indent="1"/>
    </xf>
    <xf numFmtId="0" fontId="353" fillId="6" borderId="79" applyNumberFormat="0" applyAlignment="0" applyProtection="0"/>
    <xf numFmtId="0" fontId="189" fillId="48" borderId="48"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 fillId="0" borderId="97" applyNumberFormat="0" applyFont="0" applyFill="0" applyAlignment="0"/>
    <xf numFmtId="0" fontId="4" fillId="0" borderId="92" applyNumberFormat="0" applyFont="0"/>
    <xf numFmtId="0" fontId="253" fillId="66" borderId="60" applyNumberFormat="0" applyFont="0" applyAlignment="0" applyProtection="0"/>
    <xf numFmtId="0" fontId="342" fillId="6" borderId="72" applyNumberFormat="0" applyAlignment="0" applyProtection="0"/>
    <xf numFmtId="0" fontId="4" fillId="116" borderId="54" applyNumberFormat="0" applyProtection="0">
      <alignment horizontal="left" vertical="center" indent="1"/>
    </xf>
    <xf numFmtId="0" fontId="342" fillId="6" borderId="72" applyNumberFormat="0" applyAlignment="0" applyProtection="0"/>
    <xf numFmtId="0" fontId="291" fillId="0" borderId="95">
      <alignment horizontal="right"/>
      <protection hidden="1"/>
    </xf>
    <xf numFmtId="0" fontId="158" fillId="104" borderId="53"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vertical="center"/>
    </xf>
    <xf numFmtId="0" fontId="262" fillId="0" borderId="112">
      <protection hidden="1"/>
    </xf>
    <xf numFmtId="0" fontId="158" fillId="115"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0" fontId="158" fillId="150" borderId="53" applyNumberFormat="0" applyProtection="0">
      <alignment horizontal="right" vertical="center"/>
    </xf>
    <xf numFmtId="5" fontId="266" fillId="0" borderId="97" applyAlignment="0" applyProtection="0"/>
    <xf numFmtId="0" fontId="4" fillId="0" borderId="97" applyNumberFormat="0" applyFont="0" applyFill="0" applyAlignment="0"/>
    <xf numFmtId="0" fontId="4" fillId="115" borderId="53" applyNumberFormat="0" applyProtection="0">
      <alignment horizontal="left" vertical="top" indent="1"/>
    </xf>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53" fillId="66" borderId="60" applyNumberFormat="0" applyFont="0" applyAlignment="0" applyProtection="0"/>
    <xf numFmtId="0" fontId="158" fillId="66" borderId="53" applyNumberFormat="0" applyProtection="0">
      <alignment horizontal="left" vertical="top" indent="1"/>
    </xf>
    <xf numFmtId="0" fontId="192" fillId="190" borderId="54" applyNumberFormat="0" applyProtection="0">
      <alignment horizontal="left" vertical="center" indent="1"/>
    </xf>
    <xf numFmtId="0" fontId="158" fillId="115" borderId="53" applyNumberFormat="0" applyProtection="0">
      <alignment horizontal="right" vertical="center"/>
    </xf>
    <xf numFmtId="0" fontId="154" fillId="0" borderId="112">
      <protection hidden="1"/>
    </xf>
    <xf numFmtId="0" fontId="6" fillId="116"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158" fillId="66" borderId="53" applyNumberFormat="0" applyProtection="0">
      <alignment horizontal="left" vertical="center" indent="1"/>
    </xf>
    <xf numFmtId="0" fontId="226" fillId="0" borderId="89" applyNumberFormat="0" applyFill="0" applyAlignment="0" applyProtection="0"/>
    <xf numFmtId="0" fontId="154" fillId="6" borderId="77">
      <protection hidden="1"/>
    </xf>
    <xf numFmtId="0" fontId="4" fillId="47" borderId="53" applyNumberFormat="0" applyProtection="0">
      <alignment horizontal="left" vertical="top" indent="1"/>
    </xf>
    <xf numFmtId="0" fontId="4" fillId="116" borderId="53" applyNumberFormat="0" applyProtection="0">
      <alignment horizontal="left" vertical="top" indent="1"/>
    </xf>
    <xf numFmtId="0" fontId="180" fillId="0" borderId="50" applyFont="0" applyBorder="0"/>
    <xf numFmtId="0" fontId="124" fillId="48" borderId="53" applyNumberFormat="0" applyProtection="0">
      <alignment horizontal="left" vertical="center" indent="1"/>
    </xf>
    <xf numFmtId="0" fontId="51" fillId="46" borderId="1" applyNumberFormat="0">
      <alignment horizontal="centerContinuous" wrapText="1"/>
    </xf>
    <xf numFmtId="176" fontId="66" fillId="0" borderId="98">
      <alignment horizontal="lef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top" indent="1"/>
    </xf>
    <xf numFmtId="0" fontId="314" fillId="46" borderId="79" applyNumberFormat="0" applyAlignment="0" applyProtection="0"/>
    <xf numFmtId="0" fontId="158" fillId="150" borderId="53" applyNumberFormat="0" applyProtection="0">
      <alignment horizontal="right" vertical="center"/>
    </xf>
    <xf numFmtId="0" fontId="291" fillId="0" borderId="76">
      <alignment horizontal="center"/>
      <protection hidden="1"/>
    </xf>
    <xf numFmtId="0" fontId="4" fillId="0" borderId="97" applyNumberFormat="0" applyFont="0" applyFill="0" applyAlignment="0"/>
    <xf numFmtId="0" fontId="158" fillId="47" borderId="53" applyNumberFormat="0" applyProtection="0">
      <alignment horizontal="right" vertical="center"/>
    </xf>
    <xf numFmtId="0" fontId="4" fillId="0" borderId="1" applyNumberFormat="0" applyFont="0"/>
    <xf numFmtId="0" fontId="4" fillId="64" borderId="53" applyNumberFormat="0" applyProtection="0">
      <alignment horizontal="left" vertical="top" indent="1"/>
    </xf>
    <xf numFmtId="0" fontId="158" fillId="155" borderId="53" applyNumberFormat="0" applyProtection="0">
      <alignment horizontal="right" vertical="center"/>
    </xf>
    <xf numFmtId="0" fontId="353" fillId="6" borderId="79" applyNumberFormat="0" applyAlignment="0" applyProtection="0"/>
    <xf numFmtId="0" fontId="353" fillId="6" borderId="79" applyNumberFormat="0" applyAlignment="0" applyProtection="0"/>
    <xf numFmtId="0" fontId="4" fillId="47" borderId="53" applyNumberFormat="0" applyProtection="0">
      <alignment horizontal="left" vertical="top"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58" fillId="66" borderId="53" applyNumberFormat="0" applyProtection="0">
      <alignment horizontal="left" vertical="top" indent="1"/>
    </xf>
    <xf numFmtId="0" fontId="124" fillId="48" borderId="53" applyNumberFormat="0" applyProtection="0">
      <alignment vertical="center"/>
    </xf>
    <xf numFmtId="176" fontId="66" fillId="0" borderId="98">
      <alignment horizontal="left" vertical="center"/>
    </xf>
    <xf numFmtId="0" fontId="158" fillId="151" borderId="53" applyNumberFormat="0" applyProtection="0">
      <alignment horizontal="right" vertical="center"/>
    </xf>
    <xf numFmtId="0" fontId="262" fillId="0" borderId="112">
      <protection hidden="1"/>
    </xf>
    <xf numFmtId="0" fontId="225" fillId="48" borderId="53" applyNumberFormat="0" applyProtection="0">
      <alignment vertical="center"/>
    </xf>
    <xf numFmtId="0" fontId="154" fillId="0" borderId="112">
      <protection hidden="1"/>
    </xf>
    <xf numFmtId="0" fontId="4" fillId="64" borderId="53" applyNumberFormat="0" applyProtection="0">
      <alignment horizontal="left" vertical="center" indent="1"/>
    </xf>
    <xf numFmtId="0" fontId="253" fillId="66" borderId="60" applyNumberFormat="0" applyFont="0" applyAlignment="0" applyProtection="0"/>
    <xf numFmtId="0" fontId="6" fillId="6" borderId="48" applyNumberFormat="0" applyProtection="0">
      <alignment horizontal="left" vertical="center" indent="1"/>
    </xf>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158" fillId="151" borderId="53" applyNumberFormat="0" applyProtection="0">
      <alignment horizontal="right" vertical="center"/>
    </xf>
    <xf numFmtId="0" fontId="6" fillId="73" borderId="54"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4" fillId="47" borderId="53" applyNumberFormat="0" applyProtection="0">
      <alignment horizontal="left" vertical="center" indent="1"/>
    </xf>
    <xf numFmtId="0" fontId="45" fillId="0" borderId="91" applyNumberFormat="0">
      <alignment horizontal="left"/>
    </xf>
    <xf numFmtId="0" fontId="158" fillId="149" borderId="53" applyNumberFormat="0" applyProtection="0">
      <alignment horizontal="right" vertical="center"/>
    </xf>
    <xf numFmtId="0" fontId="6" fillId="73" borderId="54" applyNumberFormat="0" applyProtection="0">
      <alignment horizontal="right" vertical="center"/>
    </xf>
    <xf numFmtId="0" fontId="158" fillId="66" borderId="53" applyNumberFormat="0" applyProtection="0">
      <alignment horizontal="left" vertical="center" indent="1"/>
    </xf>
    <xf numFmtId="0" fontId="291" fillId="0" borderId="95">
      <alignment horizontal="right"/>
      <protection hidden="1"/>
    </xf>
    <xf numFmtId="0" fontId="4" fillId="115"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vertical="center"/>
    </xf>
    <xf numFmtId="0" fontId="158" fillId="103" borderId="53" applyNumberFormat="0" applyProtection="0">
      <alignment horizontal="right" vertical="center"/>
    </xf>
    <xf numFmtId="209" fontId="203" fillId="0" borderId="1" applyBorder="0" applyProtection="0">
      <alignment horizontal="right" vertical="center"/>
    </xf>
    <xf numFmtId="0" fontId="229" fillId="47" borderId="53" applyNumberFormat="0" applyProtection="0">
      <alignment horizontal="right" vertical="center"/>
    </xf>
    <xf numFmtId="0" fontId="225" fillId="48" borderId="53" applyNumberFormat="0" applyProtection="0">
      <alignment vertical="center"/>
    </xf>
    <xf numFmtId="0" fontId="262" fillId="0" borderId="94">
      <alignment horizontal="right" wrapText="1"/>
      <protection locked="0"/>
    </xf>
    <xf numFmtId="0" fontId="191" fillId="115" borderId="53" applyNumberFormat="0" applyProtection="0">
      <alignment horizontal="left" vertical="top" indent="1"/>
    </xf>
    <xf numFmtId="0" fontId="180" fillId="0" borderId="50" applyFont="0" applyBorder="0"/>
    <xf numFmtId="0" fontId="6" fillId="6" borderId="48" applyNumberFormat="0" applyProtection="0">
      <alignment horizontal="left" vertical="center" indent="1"/>
    </xf>
    <xf numFmtId="0" fontId="158" fillId="47" borderId="53" applyNumberFormat="0" applyProtection="0">
      <alignment horizontal="right" vertical="center"/>
    </xf>
    <xf numFmtId="0" fontId="158" fillId="155" borderId="53" applyNumberFormat="0" applyProtection="0">
      <alignment horizontal="right" vertical="center"/>
    </xf>
    <xf numFmtId="0" fontId="191" fillId="6" borderId="53" applyNumberFormat="0" applyProtection="0">
      <alignment horizontal="left" vertical="center" indent="1"/>
    </xf>
    <xf numFmtId="0" fontId="4" fillId="116" borderId="53" applyNumberFormat="0" applyProtection="0">
      <alignment horizontal="left" vertical="center" indent="1"/>
    </xf>
    <xf numFmtId="0" fontId="158" fillId="151" borderId="53" applyNumberFormat="0" applyProtection="0">
      <alignment horizontal="right" vertical="center"/>
    </xf>
    <xf numFmtId="0" fontId="227" fillId="47" borderId="53" applyNumberFormat="0" applyProtection="0">
      <alignment horizontal="right" vertical="center"/>
    </xf>
    <xf numFmtId="0" fontId="342" fillId="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left" vertical="top" indent="1"/>
    </xf>
    <xf numFmtId="0" fontId="4" fillId="0" borderId="15" applyNumberFormat="0" applyFont="0"/>
    <xf numFmtId="0" fontId="51" fillId="0" borderId="99" applyNumberFormat="0"/>
    <xf numFmtId="0" fontId="4" fillId="116" borderId="53" applyNumberFormat="0" applyProtection="0">
      <alignment horizontal="left" vertical="top" indent="1"/>
    </xf>
    <xf numFmtId="0" fontId="135" fillId="66" borderId="60" applyNumberFormat="0" applyFont="0" applyAlignment="0" applyProtection="0"/>
    <xf numFmtId="0" fontId="135" fillId="66" borderId="60" applyNumberFormat="0" applyFont="0" applyAlignment="0" applyProtection="0"/>
    <xf numFmtId="0" fontId="353" fillId="6" borderId="79" applyNumberForma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4" fillId="115" borderId="53" applyNumberFormat="0" applyProtection="0">
      <alignment horizontal="left" vertical="top" indent="1"/>
    </xf>
    <xf numFmtId="0" fontId="383" fillId="207" borderId="54"/>
    <xf numFmtId="0" fontId="158" fillId="66" borderId="53" applyNumberFormat="0" applyProtection="0">
      <alignment vertical="center"/>
    </xf>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6" fillId="47" borderId="53" applyNumberFormat="0" applyProtection="0">
      <alignment horizontal="left" vertical="top" indent="1"/>
    </xf>
    <xf numFmtId="0" fontId="287" fillId="48" borderId="72" applyNumberFormat="0" applyAlignment="0" applyProtection="0"/>
    <xf numFmtId="5" fontId="266" fillId="0" borderId="97" applyAlignment="0" applyProtection="0"/>
    <xf numFmtId="0" fontId="172" fillId="78" borderId="48" applyNumberFormat="0" applyAlignment="0" applyProtection="0"/>
    <xf numFmtId="0" fontId="4" fillId="64" borderId="53"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center" indent="1"/>
    </xf>
    <xf numFmtId="0" fontId="158" fillId="115" borderId="53" applyNumberFormat="0" applyProtection="0">
      <alignment horizontal="right" vertical="center"/>
    </xf>
    <xf numFmtId="0" fontId="4" fillId="116" borderId="53" applyNumberFormat="0" applyProtection="0">
      <alignment horizontal="left" vertical="top" indent="1"/>
    </xf>
    <xf numFmtId="0" fontId="124" fillId="48" borderId="53" applyNumberFormat="0" applyProtection="0">
      <alignment vertical="center"/>
    </xf>
    <xf numFmtId="0" fontId="253" fillId="66" borderId="60" applyNumberFormat="0" applyFon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6" fillId="150" borderId="48" applyNumberFormat="0" applyProtection="0">
      <alignment horizontal="right" vertical="center"/>
    </xf>
    <xf numFmtId="0" fontId="4" fillId="47" borderId="53" applyNumberFormat="0" applyProtection="0">
      <alignment horizontal="left" vertical="center" indent="1"/>
    </xf>
    <xf numFmtId="0" fontId="6" fillId="64" borderId="53" applyNumberFormat="0" applyProtection="0">
      <alignment horizontal="left" vertical="top" indent="1"/>
    </xf>
    <xf numFmtId="0" fontId="192" fillId="190" borderId="54" applyNumberFormat="0" applyProtection="0">
      <alignment horizontal="left" vertical="center" indent="1"/>
    </xf>
    <xf numFmtId="0" fontId="196" fillId="0" borderId="97"/>
    <xf numFmtId="0" fontId="315" fillId="0" borderId="94">
      <alignment horizontal="right" wrapText="1"/>
      <protection hidden="1"/>
    </xf>
    <xf numFmtId="0" fontId="192" fillId="190" borderId="54" applyNumberFormat="0" applyProtection="0">
      <alignment horizontal="left" vertical="center" indent="1"/>
    </xf>
    <xf numFmtId="0" fontId="291" fillId="0" borderId="76">
      <alignment horizontal="center"/>
      <protection hidden="1"/>
    </xf>
    <xf numFmtId="0" fontId="189" fillId="48" borderId="48" applyNumberFormat="0" applyProtection="0">
      <alignment vertical="center"/>
    </xf>
    <xf numFmtId="5" fontId="266" fillId="0" borderId="97" applyAlignment="0" applyProtection="0"/>
    <xf numFmtId="0" fontId="4" fillId="116" borderId="53" applyNumberFormat="0" applyProtection="0">
      <alignment horizontal="left" vertical="center" indent="1"/>
    </xf>
    <xf numFmtId="0" fontId="192" fillId="190" borderId="54"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227" fillId="66" borderId="53" applyNumberFormat="0" applyProtection="0">
      <alignment vertical="center"/>
    </xf>
    <xf numFmtId="0" fontId="6" fillId="103" borderId="48" applyNumberFormat="0" applyProtection="0">
      <alignment horizontal="right" vertical="center"/>
    </xf>
    <xf numFmtId="0" fontId="154" fillId="0" borderId="112">
      <protection hidden="1"/>
    </xf>
    <xf numFmtId="0" fontId="4" fillId="116" borderId="53" applyNumberFormat="0" applyProtection="0">
      <alignment horizontal="left" vertical="top" indent="1"/>
    </xf>
    <xf numFmtId="0" fontId="4" fillId="47" borderId="53" applyNumberFormat="0" applyProtection="0">
      <alignment horizontal="left" vertical="center" indent="1"/>
    </xf>
    <xf numFmtId="0" fontId="6" fillId="47" borderId="54" applyNumberFormat="0" applyProtection="0">
      <alignment horizontal="left" vertical="center" indent="1"/>
    </xf>
    <xf numFmtId="0" fontId="158" fillId="115" borderId="53" applyNumberFormat="0" applyProtection="0">
      <alignment horizontal="right" vertical="center"/>
    </xf>
    <xf numFmtId="0" fontId="158" fillId="66" borderId="53" applyNumberFormat="0" applyProtection="0">
      <alignment horizontal="left" vertical="top" indent="1"/>
    </xf>
    <xf numFmtId="0" fontId="253" fillId="66" borderId="60" applyNumberFormat="0" applyFont="0" applyAlignment="0" applyProtection="0"/>
    <xf numFmtId="0" fontId="158" fillId="47" borderId="53" applyNumberFormat="0" applyProtection="0">
      <alignment horizontal="right" vertical="center"/>
    </xf>
    <xf numFmtId="0" fontId="342" fillId="6" borderId="72" applyNumberFormat="0" applyAlignment="0" applyProtection="0"/>
    <xf numFmtId="176" fontId="380" fillId="0" borderId="1" applyAlignment="0"/>
    <xf numFmtId="0" fontId="253" fillId="66" borderId="60" applyNumberFormat="0" applyFont="0" applyAlignment="0" applyProtection="0"/>
    <xf numFmtId="0" fontId="227" fillId="47" borderId="53" applyNumberFormat="0" applyProtection="0">
      <alignment horizontal="right" vertical="center"/>
    </xf>
    <xf numFmtId="0" fontId="226" fillId="0" borderId="89" applyNumberFormat="0" applyFill="0" applyAlignment="0" applyProtection="0"/>
    <xf numFmtId="0" fontId="4" fillId="116" borderId="54" applyNumberFormat="0" applyProtection="0">
      <alignment horizontal="left" vertical="center" indent="1"/>
    </xf>
    <xf numFmtId="0" fontId="350" fillId="78" borderId="72" applyNumberFormat="0" applyAlignment="0" applyProtection="0"/>
    <xf numFmtId="0" fontId="191" fillId="66" borderId="53" applyNumberFormat="0" applyProtection="0">
      <alignment horizontal="left" vertical="top" indent="1"/>
    </xf>
    <xf numFmtId="0" fontId="4" fillId="116" borderId="54" applyNumberFormat="0" applyProtection="0">
      <alignment horizontal="left" vertical="center"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48" borderId="72" applyNumberFormat="0" applyAlignment="0" applyProtection="0"/>
    <xf numFmtId="0" fontId="291" fillId="0" borderId="112">
      <alignment horizontal="left" wrapText="1"/>
      <protection hidden="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291" fillId="0" borderId="112">
      <alignment horizontal="left" wrapText="1"/>
      <protection hidden="1"/>
    </xf>
    <xf numFmtId="0" fontId="315" fillId="0" borderId="94">
      <alignment horizontal="right" wrapText="1"/>
      <protection hidden="1"/>
    </xf>
    <xf numFmtId="0" fontId="4" fillId="47" borderId="53" applyNumberFormat="0" applyProtection="0">
      <alignment horizontal="left" vertical="center" indent="1"/>
    </xf>
    <xf numFmtId="0" fontId="158" fillId="47" borderId="53" applyNumberFormat="0" applyProtection="0">
      <alignment horizontal="right" vertical="center"/>
    </xf>
    <xf numFmtId="0" fontId="4" fillId="116" borderId="54"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24" fillId="48" borderId="53" applyNumberFormat="0" applyProtection="0">
      <alignment horizontal="left" vertical="center" indent="1"/>
    </xf>
    <xf numFmtId="0" fontId="135" fillId="66" borderId="60" applyNumberFormat="0" applyFont="0" applyAlignment="0" applyProtection="0"/>
    <xf numFmtId="0" fontId="191" fillId="66" borderId="53" applyNumberFormat="0" applyProtection="0">
      <alignment horizontal="left" vertical="top" indent="1"/>
    </xf>
    <xf numFmtId="0" fontId="4" fillId="64" borderId="53" applyNumberFormat="0" applyProtection="0">
      <alignment horizontal="left" vertical="top" indent="1"/>
    </xf>
    <xf numFmtId="0" fontId="350" fillId="78" borderId="72" applyNumberFormat="0" applyAlignment="0" applyProtection="0"/>
    <xf numFmtId="0" fontId="353" fillId="6" borderId="79" applyNumberFormat="0" applyAlignment="0" applyProtection="0"/>
    <xf numFmtId="0" fontId="6" fillId="64" borderId="48" applyNumberFormat="0" applyProtection="0">
      <alignment horizontal="left" vertical="center" indent="1"/>
    </xf>
    <xf numFmtId="5" fontId="266" fillId="0" borderId="97" applyAlignment="0" applyProtection="0"/>
    <xf numFmtId="176" fontId="196" fillId="0" borderId="97"/>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53" fillId="66" borderId="60" applyNumberFormat="0" applyFont="0" applyAlignment="0" applyProtection="0"/>
    <xf numFmtId="0" fontId="6" fillId="116" borderId="53" applyNumberFormat="0" applyProtection="0">
      <alignment horizontal="left" vertical="top" indent="1"/>
    </xf>
    <xf numFmtId="0" fontId="342" fillId="6" borderId="72" applyNumberFormat="0" applyAlignment="0" applyProtection="0"/>
    <xf numFmtId="0" fontId="337" fillId="66" borderId="60" applyNumberFormat="0" applyFont="0" applyAlignment="0" applyProtection="0"/>
    <xf numFmtId="0" fontId="158" fillId="148" borderId="53" applyNumberFormat="0" applyProtection="0">
      <alignment horizontal="right" vertical="center"/>
    </xf>
    <xf numFmtId="0" fontId="342" fillId="6" borderId="72" applyNumberFormat="0" applyAlignment="0" applyProtection="0"/>
    <xf numFmtId="5" fontId="266" fillId="0" borderId="97" applyAlignment="0" applyProtection="0"/>
    <xf numFmtId="0" fontId="135" fillId="66" borderId="60" applyNumberFormat="0" applyFont="0" applyAlignment="0" applyProtection="0"/>
    <xf numFmtId="0" fontId="226" fillId="0" borderId="89" applyNumberFormat="0" applyFill="0" applyAlignment="0" applyProtection="0"/>
    <xf numFmtId="0" fontId="226" fillId="0" borderId="89" applyNumberFormat="0" applyFill="0" applyAlignment="0" applyProtection="0"/>
    <xf numFmtId="0" fontId="158" fillId="151" borderId="53" applyNumberFormat="0" applyProtection="0">
      <alignment horizontal="right" vertical="center"/>
    </xf>
    <xf numFmtId="0" fontId="342" fillId="6" borderId="72" applyNumberFormat="0" applyAlignment="0" applyProtection="0"/>
    <xf numFmtId="0" fontId="4" fillId="0" borderId="97" applyNumberFormat="0" applyFont="0" applyFill="0" applyAlignment="0"/>
    <xf numFmtId="0" fontId="287" fillId="48"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0" fontId="225" fillId="48" borderId="53" applyNumberFormat="0" applyProtection="0">
      <alignment vertical="center"/>
    </xf>
    <xf numFmtId="0" fontId="6" fillId="115" borderId="48" applyNumberFormat="0" applyProtection="0">
      <alignment horizontal="right" vertical="center"/>
    </xf>
    <xf numFmtId="0" fontId="271" fillId="46" borderId="72" applyNumberFormat="0" applyAlignment="0" applyProtection="0"/>
    <xf numFmtId="0" fontId="350" fillId="78" borderId="72" applyNumberForma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4" fillId="0" borderId="92" applyNumberFormat="0" applyFont="0"/>
    <xf numFmtId="0" fontId="383" fillId="207" borderId="54"/>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24" fillId="48" borderId="53" applyNumberFormat="0" applyProtection="0">
      <alignment vertical="center"/>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380" fillId="0" borderId="1" applyAlignment="0"/>
    <xf numFmtId="0" fontId="192" fillId="190" borderId="54" applyNumberFormat="0" applyProtection="0">
      <alignment horizontal="left" vertical="center" indent="1"/>
    </xf>
    <xf numFmtId="0" fontId="287" fillId="48" borderId="72" applyNumberFormat="0" applyAlignment="0" applyProtection="0"/>
    <xf numFmtId="0" fontId="291" fillId="0" borderId="76">
      <alignment horizontal="center"/>
      <protection hidden="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1" fillId="0" borderId="1">
      <alignment horizontal="centerContinuous" vertical="center"/>
    </xf>
    <xf numFmtId="0" fontId="4" fillId="115" borderId="53" applyNumberFormat="0" applyProtection="0">
      <alignment horizontal="left" vertical="top" indent="1"/>
    </xf>
    <xf numFmtId="0" fontId="4" fillId="47" borderId="53" applyNumberFormat="0" applyProtection="0">
      <alignment horizontal="left" vertical="top" indent="1"/>
    </xf>
    <xf numFmtId="0" fontId="253" fillId="66" borderId="60" applyNumberFormat="0" applyFont="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4" fontId="341" fillId="0" borderId="90" applyFill="0" applyBorder="0" applyProtection="0">
      <alignment horizontal="righ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51" fillId="46" borderId="1" applyNumberFormat="0">
      <alignment horizontal="centerContinuous" wrapTex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115" borderId="53" applyNumberFormat="0" applyProtection="0">
      <alignment horizontal="left" vertical="center" indent="1"/>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253" fillId="66" borderId="60" applyNumberFormat="0" applyFont="0" applyAlignment="0" applyProtection="0"/>
    <xf numFmtId="0" fontId="124" fillId="48"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135" fillId="66" borderId="60" applyNumberFormat="0" applyFont="0" applyAlignment="0" applyProtection="0"/>
    <xf numFmtId="0" fontId="196" fillId="0" borderId="97"/>
    <xf numFmtId="0" fontId="262" fillId="0" borderId="94">
      <alignment horizontal="center" wrapText="1"/>
      <protection hidden="1"/>
    </xf>
    <xf numFmtId="0" fontId="6" fillId="189" borderId="48" applyNumberFormat="0" applyProtection="0">
      <alignment horizontal="right" vertical="center"/>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158" fillId="115" borderId="53" applyNumberFormat="0" applyProtection="0">
      <alignment horizontal="left" vertical="center" indent="1"/>
    </xf>
    <xf numFmtId="0" fontId="6" fillId="76" borderId="48" applyNumberFormat="0" applyProtection="0">
      <alignment horizontal="left" vertical="center" indent="1"/>
    </xf>
    <xf numFmtId="209" fontId="203" fillId="0" borderId="1" applyBorder="0" applyProtection="0">
      <alignment horizontal="right" vertical="center"/>
    </xf>
    <xf numFmtId="0" fontId="229" fillId="47" borderId="53" applyNumberFormat="0" applyProtection="0">
      <alignment horizontal="right" vertical="center"/>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4" fillId="116" borderId="53" applyNumberFormat="0" applyProtection="0">
      <alignment horizontal="left" vertical="center" indent="1"/>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5" borderId="53" applyNumberFormat="0" applyProtection="0">
      <alignment horizontal="left" vertical="center" indent="1"/>
    </xf>
    <xf numFmtId="0" fontId="4" fillId="47"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58" fillId="66" borderId="53" applyNumberFormat="0" applyProtection="0">
      <alignmen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64" borderId="53" applyNumberFormat="0" applyProtection="0">
      <alignment horizontal="left" vertical="top" indent="1"/>
    </xf>
    <xf numFmtId="0" fontId="291" fillId="0" borderId="112">
      <alignment horizontal="left" wrapText="1"/>
      <protection locked="0"/>
    </xf>
    <xf numFmtId="0" fontId="180" fillId="0" borderId="50" applyFont="0" applyBorder="0"/>
    <xf numFmtId="0" fontId="350" fillId="78" borderId="72" applyNumberFormat="0" applyAlignment="0" applyProtection="0"/>
    <xf numFmtId="0" fontId="191" fillId="66"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80" fillId="0" borderId="50" applyFont="0" applyBorder="0"/>
    <xf numFmtId="0" fontId="4" fillId="116" borderId="53" applyNumberFormat="0" applyProtection="0">
      <alignment horizontal="left" vertical="top" indent="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150" borderId="48" applyNumberFormat="0" applyProtection="0">
      <alignment horizontal="right" vertical="center"/>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158" fillId="115"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6" borderId="53" applyNumberFormat="0" applyProtection="0">
      <alignment horizontal="left" vertical="center" indent="1"/>
    </xf>
    <xf numFmtId="0" fontId="4" fillId="64" borderId="53" applyNumberFormat="0" applyProtection="0">
      <alignment horizontal="left" vertical="center" indent="1"/>
    </xf>
    <xf numFmtId="5" fontId="266" fillId="0" borderId="97" applyAlignment="0" applyProtection="0"/>
    <xf numFmtId="0" fontId="225" fillId="48" borderId="53" applyNumberFormat="0" applyProtection="0">
      <alignment vertical="center"/>
    </xf>
    <xf numFmtId="0" fontId="4" fillId="64" borderId="53" applyNumberFormat="0" applyProtection="0">
      <alignment horizontal="left" vertical="center"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158" fillId="103" borderId="53" applyNumberFormat="0" applyProtection="0">
      <alignment horizontal="right" vertical="center"/>
    </xf>
    <xf numFmtId="0" fontId="262" fillId="0" borderId="94">
      <alignment horizontal="center" wrapText="1"/>
      <protection hidden="1"/>
    </xf>
    <xf numFmtId="0" fontId="291" fillId="0" borderId="76">
      <alignment horizontal="center"/>
      <protection hidden="1"/>
    </xf>
    <xf numFmtId="0" fontId="45" fillId="0" borderId="91" applyNumberFormat="0">
      <alignment horizontal="left"/>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8" fillId="66" borderId="53" applyNumberFormat="0" applyProtection="0">
      <alignment horizontal="left" vertical="top" indent="1"/>
    </xf>
    <xf numFmtId="0" fontId="158" fillId="148" borderId="53" applyNumberFormat="0" applyProtection="0">
      <alignment horizontal="right" vertical="center"/>
    </xf>
    <xf numFmtId="0" fontId="6" fillId="73" borderId="54"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0" borderId="97" applyNumberFormat="0" applyFont="0" applyFill="0" applyAlignment="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24" fillId="48" borderId="53" applyNumberFormat="0" applyProtection="0">
      <alignment horizontal="left" vertical="center" indent="1"/>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14" fillId="46" borderId="79" applyNumberFormat="0" applyAlignment="0" applyProtection="0"/>
    <xf numFmtId="0" fontId="158" fillId="66"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4" fillId="115" borderId="53" applyNumberFormat="0" applyProtection="0">
      <alignment horizontal="left" vertical="top" indent="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291" fillId="0" borderId="76">
      <alignment horizontal="center"/>
      <protection hidden="1"/>
    </xf>
    <xf numFmtId="0" fontId="253" fillId="66" borderId="60" applyNumberFormat="0" applyFont="0" applyAlignment="0" applyProtection="0"/>
    <xf numFmtId="0" fontId="6" fillId="47" borderId="54" applyNumberFormat="0" applyProtection="0">
      <alignment horizontal="left" vertical="center" indent="1"/>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1" fillId="0" borderId="1">
      <alignment horizontal="centerContinuous" vertical="center"/>
    </xf>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180" fillId="0" borderId="50" applyFont="0" applyBorder="0"/>
    <xf numFmtId="0" fontId="262" fillId="0" borderId="94">
      <alignment horizontal="center" wrapText="1"/>
      <protection hidden="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4"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45" fillId="0" borderId="91" applyNumberFormat="0">
      <alignment horizontal="left"/>
    </xf>
    <xf numFmtId="0" fontId="4" fillId="47"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4" fillId="116" borderId="53" applyNumberFormat="0" applyProtection="0">
      <alignment horizontal="left" vertical="top" indent="1"/>
    </xf>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4" fillId="64" borderId="53" applyNumberFormat="0" applyProtection="0">
      <alignment horizontal="left" vertical="top" indent="1"/>
    </xf>
    <xf numFmtId="0" fontId="262" fillId="0" borderId="94">
      <alignment horizontal="center" wrapText="1"/>
      <protection hidden="1"/>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8" fillId="47" borderId="53" applyNumberFormat="0" applyProtection="0">
      <alignment horizontal="right" vertical="center"/>
    </xf>
    <xf numFmtId="0" fontId="227" fillId="66" borderId="53" applyNumberFormat="0" applyProtection="0">
      <alignment vertical="center"/>
    </xf>
    <xf numFmtId="0" fontId="154" fillId="6" borderId="77">
      <protection hidden="1"/>
    </xf>
    <xf numFmtId="0" fontId="158" fillId="115" borderId="53" applyNumberFormat="0" applyProtection="0">
      <alignment horizontal="right" vertical="center"/>
    </xf>
    <xf numFmtId="0" fontId="158" fillId="149"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53" fillId="6" borderId="79" applyNumberFormat="0" applyAlignment="0" applyProtection="0"/>
    <xf numFmtId="0" fontId="227" fillId="66" borderId="53" applyNumberFormat="0" applyProtection="0">
      <alignment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58" fillId="66" borderId="53" applyNumberFormat="0" applyProtection="0">
      <alignmen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53" fillId="6" borderId="79" applyNumberFormat="0" applyAlignment="0" applyProtection="0"/>
    <xf numFmtId="0" fontId="158" fillId="115" borderId="53" applyNumberFormat="0" applyProtection="0">
      <alignment horizontal="left" vertical="center" indent="1"/>
    </xf>
    <xf numFmtId="0" fontId="342" fillId="6" borderId="72" applyNumberFormat="0" applyAlignment="0" applyProtection="0"/>
    <xf numFmtId="0" fontId="4" fillId="116" borderId="53" applyNumberFormat="0" applyProtection="0">
      <alignment horizontal="left" vertical="center"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50" fillId="78" borderId="72" applyNumberFormat="0" applyAlignment="0" applyProtection="0"/>
    <xf numFmtId="0" fontId="314" fillId="46" borderId="79" applyNumberFormat="0" applyAlignment="0" applyProtection="0"/>
    <xf numFmtId="0" fontId="191" fillId="66" borderId="53" applyNumberFormat="0" applyProtection="0">
      <alignment vertical="center"/>
    </xf>
    <xf numFmtId="0" fontId="158" fillId="66" borderId="53" applyNumberFormat="0" applyProtection="0">
      <alignment horizontal="left" vertical="top" indent="1"/>
    </xf>
    <xf numFmtId="0" fontId="6" fillId="115" borderId="53" applyNumberFormat="0" applyProtection="0">
      <alignment horizontal="left" vertical="top" indent="1"/>
    </xf>
    <xf numFmtId="198" fontId="258" fillId="0" borderId="93"/>
    <xf numFmtId="0" fontId="4" fillId="116" borderId="53" applyNumberFormat="0" applyProtection="0">
      <alignment horizontal="left" vertical="top" indent="1"/>
    </xf>
    <xf numFmtId="0" fontId="4" fillId="47"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6" fillId="115" borderId="54" applyNumberFormat="0" applyProtection="0">
      <alignment horizontal="left" vertical="center" indent="1"/>
    </xf>
    <xf numFmtId="0" fontId="4" fillId="64" borderId="53" applyNumberFormat="0" applyProtection="0">
      <alignment horizontal="left" vertical="center" indent="1"/>
    </xf>
    <xf numFmtId="198" fontId="258" fillId="0" borderId="93"/>
    <xf numFmtId="0" fontId="350" fillId="78" borderId="72" applyNumberFormat="0" applyAlignment="0" applyProtection="0"/>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115" borderId="53" applyNumberFormat="0" applyProtection="0">
      <alignment horizontal="left" vertical="center" indent="1"/>
    </xf>
    <xf numFmtId="0" fontId="190" fillId="48" borderId="53" applyNumberFormat="0" applyProtection="0">
      <alignment horizontal="left" vertical="top" indent="1"/>
    </xf>
    <xf numFmtId="0" fontId="4" fillId="64" borderId="53" applyNumberFormat="0" applyProtection="0">
      <alignment horizontal="left" vertical="center" indent="1"/>
    </xf>
    <xf numFmtId="0" fontId="287" fillId="78" borderId="72" applyNumberFormat="0" applyAlignment="0" applyProtection="0"/>
    <xf numFmtId="0" fontId="271" fillId="46" borderId="72" applyNumberFormat="0" applyAlignment="0" applyProtection="0"/>
    <xf numFmtId="0" fontId="291" fillId="0" borderId="76">
      <alignment horizontal="center"/>
      <protection hidden="1"/>
    </xf>
    <xf numFmtId="0" fontId="337" fillId="66" borderId="60" applyNumberFormat="0" applyFont="0" applyAlignment="0" applyProtection="0"/>
    <xf numFmtId="0" fontId="342" fillId="6" borderId="72" applyNumberFormat="0" applyAlignment="0" applyProtection="0"/>
    <xf numFmtId="0" fontId="4" fillId="47" borderId="53" applyNumberFormat="0" applyProtection="0">
      <alignment horizontal="left" vertical="center" indent="1"/>
    </xf>
    <xf numFmtId="0" fontId="6" fillId="155" borderId="48" applyNumberFormat="0" applyProtection="0">
      <alignment horizontal="right" vertical="center"/>
    </xf>
    <xf numFmtId="0" fontId="342" fillId="6" borderId="72" applyNumberFormat="0" applyAlignment="0" applyProtection="0"/>
    <xf numFmtId="0" fontId="124" fillId="48" borderId="53" applyNumberFormat="0" applyProtection="0">
      <alignment horizontal="left" vertical="top" indent="1"/>
    </xf>
    <xf numFmtId="0" fontId="342" fillId="6" borderId="72" applyNumberFormat="0" applyAlignment="0" applyProtection="0"/>
    <xf numFmtId="0" fontId="353" fillId="6" borderId="79" applyNumberFormat="0" applyAlignment="0" applyProtection="0"/>
    <xf numFmtId="0" fontId="350" fillId="78" borderId="72" applyNumberFormat="0" applyAlignment="0" applyProtection="0"/>
    <xf numFmtId="0" fontId="158" fillId="115" borderId="53" applyNumberFormat="0" applyProtection="0">
      <alignment horizontal="left" vertical="center" indent="1"/>
    </xf>
    <xf numFmtId="0" fontId="191" fillId="6" borderId="53" applyNumberFormat="0" applyProtection="0">
      <alignment horizontal="left" vertical="center" indent="1"/>
    </xf>
    <xf numFmtId="0" fontId="124" fillId="48" borderId="53" applyNumberFormat="0" applyProtection="0">
      <alignment horizontal="left" vertical="top" indent="1"/>
    </xf>
    <xf numFmtId="0" fontId="180" fillId="0" borderId="50" applyFont="0" applyBorder="0"/>
    <xf numFmtId="0" fontId="158" fillId="104" borderId="53" applyNumberFormat="0" applyProtection="0">
      <alignment horizontal="right" vertical="center"/>
    </xf>
    <xf numFmtId="0" fontId="291" fillId="0" borderId="112">
      <alignment horizontal="left" wrapText="1"/>
      <protection hidden="1"/>
    </xf>
    <xf numFmtId="0" fontId="337" fillId="66" borderId="60" applyNumberFormat="0" applyFont="0" applyAlignment="0" applyProtection="0"/>
    <xf numFmtId="5" fontId="266" fillId="0" borderId="97" applyAlignment="0" applyProtection="0"/>
    <xf numFmtId="0" fontId="291" fillId="0" borderId="112">
      <alignment horizontal="left" wrapText="1"/>
      <protection hidden="1"/>
    </xf>
    <xf numFmtId="0" fontId="196" fillId="0" borderId="97"/>
    <xf numFmtId="0" fontId="342" fillId="6" borderId="72" applyNumberFormat="0" applyAlignment="0" applyProtection="0"/>
    <xf numFmtId="0" fontId="6" fillId="151" borderId="48" applyNumberFormat="0" applyProtection="0">
      <alignment horizontal="right" vertical="center"/>
    </xf>
    <xf numFmtId="0" fontId="158" fillId="115" borderId="53" applyNumberFormat="0" applyProtection="0">
      <alignment horizontal="left" vertical="top" indent="1"/>
    </xf>
    <xf numFmtId="198" fontId="258" fillId="0" borderId="93"/>
    <xf numFmtId="0" fontId="253" fillId="66" borderId="60" applyNumberFormat="0" applyFont="0" applyAlignment="0" applyProtection="0"/>
    <xf numFmtId="0" fontId="225" fillId="48" borderId="53" applyNumberFormat="0" applyProtection="0">
      <alignment vertical="center"/>
    </xf>
    <xf numFmtId="0" fontId="287" fillId="48" borderId="72" applyNumberFormat="0" applyAlignment="0" applyProtection="0"/>
    <xf numFmtId="0" fontId="337" fillId="66" borderId="60" applyNumberFormat="0" applyFont="0" applyAlignment="0" applyProtection="0"/>
    <xf numFmtId="0" fontId="4" fillId="0" borderId="1" applyNumberFormat="0" applyFont="0"/>
    <xf numFmtId="0" fontId="124" fillId="48" borderId="53" applyNumberFormat="0" applyProtection="0">
      <alignment horizontal="left" vertical="center" indent="1"/>
    </xf>
    <xf numFmtId="0" fontId="191" fillId="115" borderId="53" applyNumberFormat="0" applyProtection="0">
      <alignment horizontal="left" vertical="top" indent="1"/>
    </xf>
    <xf numFmtId="0" fontId="314" fillId="46" borderId="79" applyNumberFormat="0" applyAlignment="0" applyProtection="0"/>
    <xf numFmtId="0" fontId="291" fillId="0" borderId="95">
      <alignment horizontal="right"/>
      <protection hidden="1"/>
    </xf>
    <xf numFmtId="0" fontId="158" fillId="151" borderId="53" applyNumberFormat="0" applyProtection="0">
      <alignment horizontal="right" vertical="center"/>
    </xf>
    <xf numFmtId="0" fontId="158" fillId="66" borderId="53" applyNumberFormat="0" applyProtection="0">
      <alignment horizontal="left" vertical="center" indent="1"/>
    </xf>
    <xf numFmtId="0" fontId="253" fillId="66" borderId="60" applyNumberFormat="0" applyFont="0" applyAlignment="0" applyProtection="0"/>
    <xf numFmtId="0" fontId="225" fillId="48"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5" fillId="0" borderId="91" applyNumberFormat="0">
      <alignment horizontal="left"/>
    </xf>
    <xf numFmtId="0" fontId="158" fillId="115" borderId="53" applyNumberFormat="0" applyProtection="0">
      <alignment horizontal="left" vertical="top" indent="1"/>
    </xf>
    <xf numFmtId="0" fontId="4" fillId="64" borderId="53" applyNumberFormat="0" applyProtection="0">
      <alignment horizontal="left" vertical="top" indent="1"/>
    </xf>
    <xf numFmtId="0" fontId="271" fillId="4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4" fillId="116" borderId="53" applyNumberFormat="0" applyProtection="0">
      <alignment horizontal="left" vertical="top" indent="1"/>
    </xf>
    <xf numFmtId="0" fontId="4" fillId="0" borderId="92" applyNumberFormat="0" applyFont="0"/>
    <xf numFmtId="0" fontId="253" fillId="66" borderId="60" applyNumberFormat="0" applyFont="0" applyAlignment="0" applyProtection="0"/>
    <xf numFmtId="0" fontId="158" fillId="148" borderId="53" applyNumberFormat="0" applyProtection="0">
      <alignment horizontal="right" vertical="center"/>
    </xf>
    <xf numFmtId="0" fontId="253" fillId="66" borderId="60" applyNumberFormat="0" applyFont="0" applyAlignment="0" applyProtection="0"/>
    <xf numFmtId="0" fontId="158" fillId="154" borderId="53" applyNumberFormat="0" applyProtection="0">
      <alignment horizontal="right" vertical="center"/>
    </xf>
    <xf numFmtId="0" fontId="158" fillId="151" borderId="53" applyNumberFormat="0" applyProtection="0">
      <alignment horizontal="right" vertical="center"/>
    </xf>
    <xf numFmtId="0" fontId="154" fillId="6" borderId="77">
      <protection hidden="1"/>
    </xf>
    <xf numFmtId="0" fontId="6" fillId="115" borderId="54" applyNumberFormat="0" applyProtection="0">
      <alignment horizontal="left" vertical="center" indent="1"/>
    </xf>
    <xf numFmtId="0" fontId="124" fillId="48" borderId="53" applyNumberFormat="0" applyProtection="0">
      <alignment vertical="center"/>
    </xf>
    <xf numFmtId="0" fontId="4" fillId="47" borderId="53" applyNumberFormat="0" applyProtection="0">
      <alignment horizontal="left" vertical="top" indent="1"/>
    </xf>
    <xf numFmtId="0" fontId="191" fillId="6" borderId="53" applyNumberFormat="0" applyProtection="0">
      <alignment horizontal="left" vertical="center" indent="1"/>
    </xf>
    <xf numFmtId="0" fontId="191" fillId="6" borderId="53" applyNumberFormat="0" applyProtection="0">
      <alignment horizontal="left" vertical="center" indent="1"/>
    </xf>
    <xf numFmtId="0" fontId="161" fillId="67" borderId="62">
      <alignment horizontal="left"/>
    </xf>
    <xf numFmtId="0" fontId="158" fillId="154" borderId="53" applyNumberFormat="0" applyProtection="0">
      <alignment horizontal="right" vertical="center"/>
    </xf>
    <xf numFmtId="5" fontId="266" fillId="0" borderId="97" applyAlignment="0" applyProtection="0"/>
    <xf numFmtId="0" fontId="350" fillId="78" borderId="72" applyNumberFormat="0" applyAlignment="0" applyProtection="0"/>
    <xf numFmtId="0" fontId="353" fillId="6" borderId="79" applyNumberFormat="0" applyAlignment="0" applyProtection="0"/>
    <xf numFmtId="0" fontId="124" fillId="48" borderId="53" applyNumberFormat="0" applyProtection="0">
      <alignment horizontal="left" vertical="top" indent="1"/>
    </xf>
    <xf numFmtId="0" fontId="225" fillId="48" borderId="53" applyNumberFormat="0" applyProtection="0">
      <alignment vertical="center"/>
    </xf>
    <xf numFmtId="0" fontId="4" fillId="47"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4" fillId="116" borderId="53" applyNumberFormat="0" applyProtection="0">
      <alignment horizontal="left" vertical="top" indent="1"/>
    </xf>
    <xf numFmtId="0" fontId="6" fillId="48" borderId="48" applyNumberFormat="0" applyProtection="0">
      <alignment vertical="center"/>
    </xf>
    <xf numFmtId="176" fontId="180" fillId="0" borderId="50" applyFont="0" applyBorder="0"/>
    <xf numFmtId="0" fontId="158" fillId="150" borderId="53" applyNumberFormat="0" applyProtection="0">
      <alignment horizontal="right" vertical="center"/>
    </xf>
    <xf numFmtId="0" fontId="4" fillId="47" borderId="53" applyNumberFormat="0" applyProtection="0">
      <alignment horizontal="left" vertical="center" indent="1"/>
    </xf>
    <xf numFmtId="176" fontId="180" fillId="0" borderId="50" applyFont="0" applyBorder="0"/>
    <xf numFmtId="0" fontId="158" fillId="66" borderId="53" applyNumberFormat="0" applyProtection="0">
      <alignment vertical="center"/>
    </xf>
    <xf numFmtId="0" fontId="158" fillId="104"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right" wrapText="1"/>
      <protection locked="0"/>
    </xf>
    <xf numFmtId="0" fontId="353" fillId="6" borderId="79" applyNumberFormat="0" applyAlignment="0" applyProtection="0"/>
    <xf numFmtId="0" fontId="4" fillId="116" borderId="53" applyNumberFormat="0" applyProtection="0">
      <alignment horizontal="left" vertical="center" indent="1"/>
    </xf>
    <xf numFmtId="0" fontId="350" fillId="78" borderId="72" applyNumberFormat="0" applyAlignment="0" applyProtection="0"/>
    <xf numFmtId="0" fontId="158" fillId="47" borderId="53" applyNumberFormat="0" applyProtection="0">
      <alignment horizontal="right" vertical="center"/>
    </xf>
    <xf numFmtId="0" fontId="383" fillId="207" borderId="54"/>
    <xf numFmtId="0" fontId="158" fillId="66" borderId="53" applyNumberFormat="0" applyProtection="0">
      <alignment vertical="center"/>
    </xf>
    <xf numFmtId="0" fontId="227" fillId="66" borderId="53" applyNumberFormat="0" applyProtection="0">
      <alignment vertical="center"/>
    </xf>
    <xf numFmtId="0" fontId="314" fillId="46" borderId="79" applyNumberFormat="0" applyAlignment="0" applyProtection="0"/>
    <xf numFmtId="38" fontId="51" fillId="48" borderId="1">
      <alignment horizontal="center"/>
      <protection locked="0"/>
    </xf>
    <xf numFmtId="0" fontId="124" fillId="48" borderId="53" applyNumberFormat="0" applyProtection="0">
      <alignment horizontal="left" vertical="top" indent="1"/>
    </xf>
    <xf numFmtId="0" fontId="191" fillId="115" borderId="53" applyNumberFormat="0" applyProtection="0">
      <alignment horizontal="left" vertical="top" indent="1"/>
    </xf>
    <xf numFmtId="0" fontId="158" fillId="150" borderId="53" applyNumberFormat="0" applyProtection="0">
      <alignment horizontal="right" vertical="center"/>
    </xf>
    <xf numFmtId="0" fontId="262" fillId="0" borderId="112">
      <protection hidden="1"/>
    </xf>
    <xf numFmtId="0" fontId="337" fillId="66" borderId="60" applyNumberFormat="0" applyFont="0" applyAlignment="0" applyProtection="0"/>
    <xf numFmtId="0" fontId="158" fillId="149"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383" fillId="150" borderId="54"/>
    <xf numFmtId="0" fontId="229" fillId="47" borderId="53" applyNumberFormat="0" applyProtection="0">
      <alignment horizontal="right" vertical="center"/>
    </xf>
    <xf numFmtId="0" fontId="158" fillId="155" borderId="53" applyNumberFormat="0" applyProtection="0">
      <alignment horizontal="right" vertical="center"/>
    </xf>
    <xf numFmtId="0" fontId="6" fillId="153" borderId="48"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center" indent="1"/>
    </xf>
    <xf numFmtId="0" fontId="6" fillId="115" borderId="48" applyNumberFormat="0" applyProtection="0">
      <alignment horizontal="right" vertical="center"/>
    </xf>
    <xf numFmtId="0" fontId="4" fillId="66" borderId="60" applyNumberFormat="0" applyFont="0" applyAlignment="0" applyProtection="0"/>
    <xf numFmtId="0" fontId="353" fillId="6" borderId="79" applyNumberFormat="0" applyAlignment="0" applyProtection="0"/>
    <xf numFmtId="0" fontId="4" fillId="66" borderId="60" applyNumberFormat="0" applyFont="0" applyAlignment="0" applyProtection="0"/>
    <xf numFmtId="0" fontId="158" fillId="104" borderId="53" applyNumberFormat="0" applyProtection="0">
      <alignment horizontal="right" vertical="center"/>
    </xf>
    <xf numFmtId="0" fontId="342" fillId="6" borderId="72" applyNumberFormat="0" applyAlignment="0" applyProtection="0"/>
    <xf numFmtId="0" fontId="158" fillId="150" borderId="53" applyNumberFormat="0" applyProtection="0">
      <alignment horizontal="right" vertical="center"/>
    </xf>
    <xf numFmtId="176" fontId="180" fillId="0" borderId="50" applyFont="0" applyBorder="0"/>
    <xf numFmtId="0" fontId="135" fillId="66" borderId="60" applyNumberFormat="0" applyFont="0" applyAlignment="0" applyProtection="0"/>
    <xf numFmtId="0" fontId="6" fillId="64" borderId="48" applyNumberFormat="0" applyProtection="0">
      <alignment horizontal="left" vertical="center" indent="1"/>
    </xf>
    <xf numFmtId="0" fontId="353" fillId="6" borderId="79" applyNumberFormat="0" applyAlignment="0" applyProtection="0"/>
    <xf numFmtId="176" fontId="196" fillId="0" borderId="97"/>
    <xf numFmtId="0" fontId="350" fillId="78" borderId="72" applyNumberFormat="0" applyAlignment="0" applyProtection="0"/>
    <xf numFmtId="0" fontId="4" fillId="0" borderId="92" applyNumberFormat="0" applyFont="0"/>
    <xf numFmtId="0" fontId="6" fillId="115" borderId="53" applyNumberFormat="0" applyProtection="0">
      <alignment horizontal="left" vertical="top" indent="1"/>
    </xf>
    <xf numFmtId="0" fontId="225" fillId="48" borderId="53" applyNumberFormat="0" applyProtection="0">
      <alignment vertical="center"/>
    </xf>
    <xf numFmtId="0" fontId="66" fillId="0" borderId="98">
      <alignment horizontal="left" vertical="center"/>
    </xf>
    <xf numFmtId="0" fontId="6" fillId="116" borderId="53" applyNumberFormat="0" applyProtection="0">
      <alignment horizontal="left" vertical="top" indent="1"/>
    </xf>
    <xf numFmtId="0" fontId="158" fillId="103" borderId="53" applyNumberFormat="0" applyProtection="0">
      <alignment horizontal="right" vertical="center"/>
    </xf>
    <xf numFmtId="0" fontId="4" fillId="115" borderId="53" applyNumberFormat="0" applyProtection="0">
      <alignment horizontal="left" vertical="top" indent="1"/>
    </xf>
    <xf numFmtId="0" fontId="158" fillId="103" borderId="53" applyNumberFormat="0" applyProtection="0">
      <alignment horizontal="right" vertical="center"/>
    </xf>
    <xf numFmtId="0" fontId="4" fillId="0" borderId="97" applyNumberFormat="0" applyFont="0" applyFill="0" applyAlignment="0"/>
    <xf numFmtId="0" fontId="158" fillId="66" borderId="53" applyNumberFormat="0" applyProtection="0">
      <alignment vertical="center"/>
    </xf>
    <xf numFmtId="5" fontId="266" fillId="0" borderId="97" applyAlignment="0" applyProtection="0"/>
    <xf numFmtId="0" fontId="4" fillId="116" borderId="53" applyNumberFormat="0" applyProtection="0">
      <alignment horizontal="left" vertical="top" indent="1"/>
    </xf>
    <xf numFmtId="0" fontId="4" fillId="47" borderId="53" applyNumberFormat="0" applyProtection="0">
      <alignment horizontal="left" vertical="top" indent="1"/>
    </xf>
    <xf numFmtId="0" fontId="6" fillId="47" borderId="48" applyNumberFormat="0" applyProtection="0">
      <alignment horizontal="left" vertical="center" indent="1"/>
    </xf>
    <xf numFmtId="0" fontId="135" fillId="66" borderId="60" applyNumberFormat="0" applyFont="0" applyAlignment="0" applyProtection="0"/>
    <xf numFmtId="0" fontId="350" fillId="78" borderId="72" applyNumberFormat="0" applyAlignment="0" applyProtection="0"/>
    <xf numFmtId="0" fontId="189" fillId="48" borderId="48" applyNumberFormat="0" applyProtection="0">
      <alignment vertical="center"/>
    </xf>
    <xf numFmtId="0" fontId="6" fillId="64" borderId="53" applyNumberFormat="0" applyProtection="0">
      <alignment horizontal="left" vertical="top" indent="1"/>
    </xf>
    <xf numFmtId="0" fontId="6" fillId="47" borderId="54" applyNumberFormat="0" applyProtection="0">
      <alignment horizontal="left" vertical="center" indent="1"/>
    </xf>
    <xf numFmtId="0" fontId="191" fillId="66" borderId="53" applyNumberFormat="0" applyProtection="0">
      <alignmen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top" indent="1"/>
    </xf>
    <xf numFmtId="0" fontId="158" fillId="150" borderId="53" applyNumberFormat="0" applyProtection="0">
      <alignment horizontal="right" vertical="center"/>
    </xf>
    <xf numFmtId="0" fontId="4" fillId="115" borderId="53" applyNumberFormat="0" applyProtection="0">
      <alignment horizontal="left" vertical="top" indent="1"/>
    </xf>
    <xf numFmtId="0" fontId="6" fillId="154" borderId="48" applyNumberFormat="0" applyProtection="0">
      <alignment horizontal="right" vertical="center"/>
    </xf>
    <xf numFmtId="0" fontId="158" fillId="47" borderId="53"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124" fillId="48" borderId="53" applyNumberFormat="0" applyProtection="0">
      <alignment horizontal="left" vertical="top" indent="1"/>
    </xf>
    <xf numFmtId="0" fontId="337" fillId="66" borderId="60" applyNumberFormat="0" applyFont="0" applyAlignment="0" applyProtection="0"/>
    <xf numFmtId="0" fontId="4" fillId="116" borderId="53"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90" fillId="48" borderId="53" applyNumberFormat="0" applyProtection="0">
      <alignment horizontal="left" vertical="top" indent="1"/>
    </xf>
    <xf numFmtId="0" fontId="342" fillId="6" borderId="72" applyNumberFormat="0" applyAlignment="0" applyProtection="0"/>
    <xf numFmtId="0" fontId="4" fillId="0" borderId="97" applyNumberFormat="0" applyFont="0"/>
    <xf numFmtId="0" fontId="4" fillId="116" borderId="53" applyNumberFormat="0" applyProtection="0">
      <alignment horizontal="left" vertical="center" indent="1"/>
    </xf>
    <xf numFmtId="0" fontId="158" fillId="115" borderId="53" applyNumberFormat="0" applyProtection="0">
      <alignment horizontal="left" vertical="top" indent="1"/>
    </xf>
    <xf numFmtId="0" fontId="342" fillId="6" borderId="72" applyNumberFormat="0" applyAlignment="0" applyProtection="0"/>
    <xf numFmtId="0" fontId="4" fillId="116"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158" fillId="66" borderId="53" applyNumberFormat="0" applyProtection="0">
      <alignment horizontal="left" vertical="center" indent="1"/>
    </xf>
    <xf numFmtId="0" fontId="158" fillId="115" borderId="53" applyNumberFormat="0" applyProtection="0">
      <alignment horizontal="right" vertical="center"/>
    </xf>
    <xf numFmtId="0" fontId="158" fillId="103" borderId="53" applyNumberFormat="0" applyProtection="0">
      <alignment horizontal="right" vertical="center"/>
    </xf>
    <xf numFmtId="0" fontId="158" fillId="73" borderId="53" applyNumberFormat="0" applyProtection="0">
      <alignment horizontal="right" vertical="center"/>
    </xf>
    <xf numFmtId="0" fontId="314" fillId="46" borderId="79" applyNumberFormat="0" applyAlignment="0" applyProtection="0"/>
    <xf numFmtId="0" fontId="158" fillId="104" borderId="53" applyNumberFormat="0" applyProtection="0">
      <alignment horizontal="right" vertical="center"/>
    </xf>
    <xf numFmtId="0" fontId="66" fillId="0" borderId="98">
      <alignment horizontal="left" vertical="center"/>
    </xf>
    <xf numFmtId="0" fontId="291" fillId="0" borderId="112">
      <alignment horizontal="left" wrapText="1"/>
      <protection locked="0"/>
    </xf>
    <xf numFmtId="5" fontId="266" fillId="0" borderId="97" applyAlignment="0" applyProtection="0"/>
    <xf numFmtId="0" fontId="6" fillId="73" borderId="54" applyNumberFormat="0" applyProtection="0">
      <alignment horizontal="right" vertical="center"/>
    </xf>
    <xf numFmtId="0" fontId="287" fillId="48" borderId="72" applyNumberFormat="0" applyAlignment="0" applyProtection="0"/>
    <xf numFmtId="0" fontId="4" fillId="115" borderId="53" applyNumberFormat="0" applyProtection="0">
      <alignment horizontal="left" vertical="top" indent="1"/>
    </xf>
    <xf numFmtId="0" fontId="158" fillId="151" borderId="53" applyNumberFormat="0" applyProtection="0">
      <alignment horizontal="right" vertical="center"/>
    </xf>
    <xf numFmtId="0" fontId="158" fillId="66" borderId="53" applyNumberFormat="0" applyProtection="0">
      <alignment horizontal="left" vertical="top" indent="1"/>
    </xf>
    <xf numFmtId="0" fontId="225" fillId="48" borderId="53" applyNumberFormat="0" applyProtection="0">
      <alignment vertical="center"/>
    </xf>
    <xf numFmtId="5" fontId="266" fillId="0" borderId="97" applyAlignment="0" applyProtection="0"/>
    <xf numFmtId="0" fontId="227" fillId="47" borderId="53" applyNumberFormat="0" applyProtection="0">
      <alignment horizontal="right" vertical="center"/>
    </xf>
    <xf numFmtId="0" fontId="6" fillId="115" borderId="54"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center" indent="1"/>
    </xf>
    <xf numFmtId="0" fontId="227" fillId="66" borderId="53" applyNumberFormat="0" applyProtection="0">
      <alignment vertical="center"/>
    </xf>
    <xf numFmtId="0" fontId="135"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4" fillId="116" borderId="53" applyNumberFormat="0" applyProtection="0">
      <alignment horizontal="left" vertical="center" indent="1"/>
    </xf>
    <xf numFmtId="0" fontId="6" fillId="104" borderId="48" applyNumberFormat="0" applyProtection="0">
      <alignment horizontal="right" vertical="center"/>
    </xf>
    <xf numFmtId="0" fontId="6" fillId="103" borderId="48" applyNumberFormat="0" applyProtection="0">
      <alignment horizontal="right" vertical="center"/>
    </xf>
    <xf numFmtId="0" fontId="4" fillId="115" borderId="53" applyNumberFormat="0" applyProtection="0">
      <alignment horizontal="left" vertical="center" indent="1"/>
    </xf>
    <xf numFmtId="0" fontId="51" fillId="0" borderId="99" applyNumberFormat="0"/>
    <xf numFmtId="0" fontId="4" fillId="47" borderId="53" applyNumberFormat="0" applyProtection="0">
      <alignment horizontal="left" vertical="center" indent="1"/>
    </xf>
    <xf numFmtId="0" fontId="4" fillId="116" borderId="54" applyNumberFormat="0" applyProtection="0">
      <alignment horizontal="left" vertical="center" indent="1"/>
    </xf>
    <xf numFmtId="0" fontId="4" fillId="47" borderId="53" applyNumberFormat="0" applyProtection="0">
      <alignment horizontal="left" vertical="center" indent="1"/>
    </xf>
    <xf numFmtId="0" fontId="383" fillId="207" borderId="54"/>
    <xf numFmtId="0" fontId="6" fillId="47" borderId="53" applyNumberFormat="0" applyProtection="0">
      <alignment horizontal="left" vertical="top" indent="1"/>
    </xf>
    <xf numFmtId="0" fontId="158" fillId="149" borderId="53" applyNumberFormat="0" applyProtection="0">
      <alignment horizontal="right" vertical="center"/>
    </xf>
    <xf numFmtId="176" fontId="180" fillId="0" borderId="50" applyFont="0" applyBorder="0"/>
    <xf numFmtId="0" fontId="158" fillId="115" borderId="53" applyNumberFormat="0" applyProtection="0">
      <alignment horizontal="right" vertical="center"/>
    </xf>
    <xf numFmtId="0" fontId="342" fillId="6"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6" fillId="47" borderId="53" applyNumberFormat="0" applyProtection="0">
      <alignment horizontal="left" vertical="top" indent="1"/>
    </xf>
    <xf numFmtId="0" fontId="158" fillId="155" borderId="53" applyNumberFormat="0" applyProtection="0">
      <alignment horizontal="right" vertical="center"/>
    </xf>
    <xf numFmtId="0" fontId="226" fillId="0" borderId="89" applyNumberFormat="0" applyFill="0" applyAlignment="0" applyProtection="0"/>
    <xf numFmtId="0" fontId="342" fillId="6" borderId="72" applyNumberFormat="0" applyAlignment="0" applyProtection="0"/>
    <xf numFmtId="198" fontId="258" fillId="0" borderId="93"/>
    <xf numFmtId="0" fontId="158" fillId="148" borderId="53" applyNumberFormat="0" applyProtection="0">
      <alignment horizontal="right" vertical="center"/>
    </xf>
    <xf numFmtId="0" fontId="4" fillId="64" borderId="53" applyNumberFormat="0" applyProtection="0">
      <alignment horizontal="left" vertical="top" indent="1"/>
    </xf>
    <xf numFmtId="0" fontId="4" fillId="115" borderId="53" applyNumberFormat="0" applyProtection="0">
      <alignment horizontal="left" vertical="center" indent="1"/>
    </xf>
    <xf numFmtId="0" fontId="262" fillId="0" borderId="94">
      <alignment horizontal="center" wrapText="1"/>
      <protection hidden="1"/>
    </xf>
    <xf numFmtId="0" fontId="227" fillId="66"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291" fillId="0" borderId="95">
      <alignment horizontal="right"/>
      <protection hidden="1"/>
    </xf>
    <xf numFmtId="0" fontId="158" fillId="115"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5" borderId="53" applyNumberFormat="0" applyProtection="0">
      <alignment horizontal="left" vertical="top" indent="1"/>
    </xf>
    <xf numFmtId="0" fontId="6" fillId="73" borderId="54" applyNumberFormat="0" applyProtection="0">
      <alignment horizontal="right" vertical="center"/>
    </xf>
    <xf numFmtId="0" fontId="135" fillId="66" borderId="60" applyNumberFormat="0" applyFont="0" applyAlignment="0" applyProtection="0"/>
    <xf numFmtId="0" fontId="158" fillId="151" borderId="53" applyNumberFormat="0" applyProtection="0">
      <alignment horizontal="right" vertical="center"/>
    </xf>
    <xf numFmtId="0" fontId="4" fillId="0" borderId="97" applyNumberFormat="0" applyFont="0" applyFill="0" applyAlignment="0"/>
    <xf numFmtId="0" fontId="6" fillId="6" borderId="48" applyNumberFormat="0" applyProtection="0">
      <alignment horizontal="left" vertical="center" indent="1"/>
    </xf>
    <xf numFmtId="0" fontId="253" fillId="66" borderId="60" applyNumberFormat="0" applyFont="0" applyAlignment="0" applyProtection="0"/>
    <xf numFmtId="0" fontId="6" fillId="95" borderId="54" applyNumberFormat="0" applyProtection="0">
      <alignment horizontal="left" vertical="center" indent="1"/>
    </xf>
    <xf numFmtId="0" fontId="4" fillId="116" borderId="53" applyNumberFormat="0" applyProtection="0">
      <alignment horizontal="left" vertical="center" indent="1"/>
    </xf>
    <xf numFmtId="0" fontId="337" fillId="66" borderId="60" applyNumberFormat="0" applyFont="0" applyAlignment="0" applyProtection="0"/>
    <xf numFmtId="0" fontId="4" fillId="115" borderId="53" applyNumberFormat="0" applyProtection="0">
      <alignment horizontal="left" vertical="center" indent="1"/>
    </xf>
    <xf numFmtId="0" fontId="253" fillId="66" borderId="60" applyNumberFormat="0" applyFont="0" applyAlignment="0" applyProtection="0"/>
    <xf numFmtId="0" fontId="4" fillId="64" borderId="53" applyNumberFormat="0" applyProtection="0">
      <alignment horizontal="left" vertical="top" indent="1"/>
    </xf>
    <xf numFmtId="4" fontId="341" fillId="0" borderId="90" applyFill="0" applyBorder="0" applyProtection="0">
      <alignment horizontal="right" vertical="center"/>
    </xf>
    <xf numFmtId="0" fontId="4" fillId="0" borderId="1" applyNumberFormat="0" applyFont="0"/>
    <xf numFmtId="0" fontId="135" fillId="66" borderId="60" applyNumberFormat="0" applyFont="0" applyAlignment="0" applyProtection="0"/>
    <xf numFmtId="0" fontId="158" fillId="115" borderId="53" applyNumberFormat="0" applyProtection="0">
      <alignment horizontal="left" vertical="top" indent="1"/>
    </xf>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158" fillId="115" borderId="53" applyNumberFormat="0" applyProtection="0">
      <alignment horizontal="left" vertical="top" indent="1"/>
    </xf>
    <xf numFmtId="0" fontId="124" fillId="48" borderId="53" applyNumberFormat="0" applyProtection="0">
      <alignment horizontal="left" vertical="top" indent="1"/>
    </xf>
    <xf numFmtId="0" fontId="158" fillId="103" borderId="53" applyNumberFormat="0" applyProtection="0">
      <alignment horizontal="right" vertical="center"/>
    </xf>
    <xf numFmtId="0" fontId="380" fillId="0" borderId="1" applyAlignment="0"/>
    <xf numFmtId="0" fontId="158" fillId="66" borderId="53" applyNumberFormat="0" applyProtection="0">
      <alignment horizontal="left" vertical="center" indent="1"/>
    </xf>
    <xf numFmtId="0" fontId="124" fillId="48" borderId="53" applyNumberFormat="0" applyProtection="0">
      <alignment horizontal="left" vertical="top" indent="1"/>
    </xf>
    <xf numFmtId="5" fontId="266" fillId="0" borderId="97" applyAlignment="0" applyProtection="0"/>
    <xf numFmtId="0" fontId="350" fillId="78" borderId="72" applyNumberFormat="0" applyAlignment="0" applyProtection="0"/>
    <xf numFmtId="0" fontId="253" fillId="66" borderId="60" applyNumberFormat="0" applyFont="0" applyAlignment="0" applyProtection="0"/>
    <xf numFmtId="0" fontId="6" fillId="116" borderId="53" applyNumberFormat="0" applyProtection="0">
      <alignment horizontal="left" vertical="top" indent="1"/>
    </xf>
    <xf numFmtId="0" fontId="4" fillId="64" borderId="53" applyNumberFormat="0" applyProtection="0">
      <alignment horizontal="left" vertical="top" indent="1"/>
    </xf>
    <xf numFmtId="0" fontId="4" fillId="116"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center" indent="1"/>
    </xf>
    <xf numFmtId="0" fontId="4" fillId="115" borderId="53" applyNumberFormat="0" applyProtection="0">
      <alignment horizontal="left" vertical="center" indent="1"/>
    </xf>
    <xf numFmtId="0" fontId="4" fillId="116"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top"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66" borderId="53" applyNumberFormat="0" applyProtection="0">
      <alignment horizontal="left" vertical="center" indent="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58" fillId="149" borderId="53" applyNumberFormat="0" applyProtection="0">
      <alignment horizontal="right" vertical="center"/>
    </xf>
    <xf numFmtId="0" fontId="158" fillId="66" borderId="53" applyNumberFormat="0" applyProtection="0">
      <alignment horizontal="left" vertical="center" indent="1"/>
    </xf>
    <xf numFmtId="176" fontId="380" fillId="0" borderId="1" applyAlignment="0"/>
    <xf numFmtId="0" fontId="226" fillId="0" borderId="89" applyNumberFormat="0" applyFill="0" applyAlignment="0" applyProtection="0"/>
    <xf numFmtId="0" fontId="158" fillId="115" borderId="53" applyNumberFormat="0" applyProtection="0">
      <alignment horizontal="left" vertical="center" indent="1"/>
    </xf>
    <xf numFmtId="0" fontId="227" fillId="66" borderId="53" applyNumberFormat="0" applyProtection="0">
      <alignment vertical="center"/>
    </xf>
    <xf numFmtId="0" fontId="227" fillId="47" borderId="53" applyNumberFormat="0" applyProtection="0">
      <alignment horizontal="right" vertical="center"/>
    </xf>
    <xf numFmtId="0" fontId="262" fillId="0" borderId="94">
      <alignment horizontal="center" wrapText="1"/>
      <protection hidden="1"/>
    </xf>
    <xf numFmtId="0" fontId="158" fillId="103" borderId="53" applyNumberFormat="0" applyProtection="0">
      <alignment horizontal="right" vertical="center"/>
    </xf>
    <xf numFmtId="0" fontId="51" fillId="116" borderId="56" applyBorder="0"/>
    <xf numFmtId="0" fontId="227" fillId="47" borderId="53" applyNumberFormat="0" applyProtection="0">
      <alignment horizontal="right" vertical="center"/>
    </xf>
    <xf numFmtId="0" fontId="227" fillId="47" borderId="53" applyNumberFormat="0" applyProtection="0">
      <alignment horizontal="right" vertical="center"/>
    </xf>
    <xf numFmtId="0" fontId="353" fillId="6" borderId="79" applyNumberFormat="0" applyAlignment="0" applyProtection="0"/>
    <xf numFmtId="0" fontId="4" fillId="116" borderId="54" applyNumberFormat="0" applyProtection="0">
      <alignment horizontal="left" vertical="center" indent="1"/>
    </xf>
    <xf numFmtId="0" fontId="191" fillId="6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top" indent="1"/>
    </xf>
    <xf numFmtId="0" fontId="124" fillId="48" borderId="53" applyNumberFormat="0" applyProtection="0">
      <alignment horizontal="left" vertical="center" indent="1"/>
    </xf>
    <xf numFmtId="0" fontId="158" fillId="73" borderId="53" applyNumberFormat="0" applyProtection="0">
      <alignment horizontal="right" vertical="center"/>
    </xf>
    <xf numFmtId="0" fontId="4" fillId="47"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271" fillId="46" borderId="72" applyNumberFormat="0" applyAlignment="0" applyProtection="0"/>
    <xf numFmtId="0" fontId="158" fillId="148" borderId="53" applyNumberFormat="0" applyProtection="0">
      <alignment horizontal="right" vertical="center"/>
    </xf>
    <xf numFmtId="0" fontId="4" fillId="116" borderId="53" applyNumberFormat="0" applyProtection="0">
      <alignment horizontal="left" vertical="center" indent="1"/>
    </xf>
    <xf numFmtId="0" fontId="227" fillId="47" borderId="53" applyNumberFormat="0" applyProtection="0">
      <alignment horizontal="right" vertical="center"/>
    </xf>
    <xf numFmtId="0" fontId="262" fillId="0" borderId="112">
      <protection hidden="1"/>
    </xf>
    <xf numFmtId="0" fontId="191" fillId="6"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342" fillId="6" borderId="72" applyNumberFormat="0" applyAlignment="0" applyProtection="0"/>
    <xf numFmtId="0" fontId="353" fillId="6" borderId="79" applyNumberFormat="0" applyAlignment="0" applyProtection="0"/>
    <xf numFmtId="0" fontId="4" fillId="116" borderId="53" applyNumberFormat="0" applyProtection="0">
      <alignment horizontal="left" vertical="top" indent="1"/>
    </xf>
    <xf numFmtId="0" fontId="4" fillId="64"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4" fillId="115" borderId="53" applyNumberFormat="0" applyProtection="0">
      <alignment horizontal="left" vertical="top" indent="1"/>
    </xf>
    <xf numFmtId="0" fontId="350" fillId="78" borderId="72" applyNumberFormat="0" applyAlignment="0" applyProtection="0"/>
    <xf numFmtId="0" fontId="225" fillId="48" borderId="53" applyNumberFormat="0" applyProtection="0">
      <alignment vertical="center"/>
    </xf>
    <xf numFmtId="0" fontId="158" fillId="66" borderId="53" applyNumberFormat="0" applyProtection="0">
      <alignment horizontal="left" vertical="top" indent="1"/>
    </xf>
    <xf numFmtId="176" fontId="152" fillId="0" borderId="44">
      <protection locked="0"/>
    </xf>
    <xf numFmtId="0" fontId="158" fillId="115" borderId="53" applyNumberFormat="0" applyProtection="0">
      <alignment horizontal="left" vertical="top" indent="1"/>
    </xf>
    <xf numFmtId="0" fontId="4" fillId="0" borderId="1" applyNumberFormat="0" applyFont="0"/>
    <xf numFmtId="0" fontId="4" fillId="116" borderId="53" applyNumberFormat="0" applyProtection="0">
      <alignment horizontal="left" vertical="top" indent="1"/>
    </xf>
    <xf numFmtId="0" fontId="353" fillId="6" borderId="79" applyNumberFormat="0" applyAlignment="0" applyProtection="0"/>
    <xf numFmtId="0" fontId="4" fillId="47"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342" fillId="6" borderId="72" applyNumberFormat="0" applyAlignment="0" applyProtection="0"/>
    <xf numFmtId="0" fontId="180" fillId="0" borderId="50" applyFont="0" applyBorder="0"/>
    <xf numFmtId="1" fontId="211" fillId="0" borderId="99" applyFont="0" applyFill="0" applyBorder="0" applyProtection="0"/>
    <xf numFmtId="0" fontId="124" fillId="48" borderId="53" applyNumberFormat="0" applyProtection="0">
      <alignment horizontal="left" vertical="center" indent="1"/>
    </xf>
    <xf numFmtId="0" fontId="51" fillId="46" borderId="1" applyNumberFormat="0">
      <alignment horizontal="centerContinuous" wrapText="1"/>
    </xf>
    <xf numFmtId="0" fontId="225" fillId="48" borderId="53" applyNumberFormat="0" applyProtection="0">
      <alignment vertical="center"/>
    </xf>
    <xf numFmtId="0" fontId="315" fillId="0" borderId="94">
      <alignment horizontal="right" wrapText="1"/>
      <protection hidden="1"/>
    </xf>
    <xf numFmtId="0" fontId="4" fillId="64" borderId="53" applyNumberFormat="0" applyProtection="0">
      <alignment horizontal="left" vertical="top" indent="1"/>
    </xf>
    <xf numFmtId="0" fontId="158" fillId="154" borderId="53" applyNumberFormat="0" applyProtection="0">
      <alignment horizontal="right" vertical="center"/>
    </xf>
    <xf numFmtId="0" fontId="4" fillId="66" borderId="60" applyNumberFormat="0" applyFont="0" applyAlignment="0" applyProtection="0"/>
    <xf numFmtId="0" fontId="380" fillId="0" borderId="1" applyAlignment="0"/>
    <xf numFmtId="0" fontId="158" fillId="47" borderId="53" applyNumberFormat="0" applyProtection="0">
      <alignment horizontal="right" vertical="center"/>
    </xf>
    <xf numFmtId="0" fontId="151" fillId="0" borderId="1">
      <alignment horizontal="centerContinuous" vertical="center"/>
    </xf>
    <xf numFmtId="0" fontId="253" fillId="66" borderId="60" applyNumberFormat="0" applyFont="0" applyAlignment="0" applyProtection="0"/>
    <xf numFmtId="0" fontId="6" fillId="47" borderId="54" applyNumberFormat="0" applyProtection="0">
      <alignment horizontal="left" vertical="center" indent="1"/>
    </xf>
    <xf numFmtId="0" fontId="51" fillId="46" borderId="1" applyNumberFormat="0">
      <alignment horizontal="centerContinuous" wrapText="1"/>
    </xf>
    <xf numFmtId="0" fontId="4" fillId="0" borderId="97" applyNumberFormat="0" applyFont="0" applyFill="0" applyAlignment="0"/>
    <xf numFmtId="0" fontId="4" fillId="0" borderId="97" applyNumberFormat="0" applyFont="0"/>
    <xf numFmtId="0" fontId="154" fillId="6" borderId="77">
      <protection hidden="1"/>
    </xf>
    <xf numFmtId="0" fontId="158" fillId="155" borderId="53" applyNumberFormat="0" applyProtection="0">
      <alignment horizontal="right" vertical="center"/>
    </xf>
    <xf numFmtId="176" fontId="380" fillId="0" borderId="1" applyAlignment="0"/>
    <xf numFmtId="0" fontId="383" fillId="207" borderId="54"/>
    <xf numFmtId="0" fontId="229" fillId="47" borderId="53" applyNumberFormat="0" applyProtection="0">
      <alignment horizontal="right" vertical="center"/>
    </xf>
    <xf numFmtId="5" fontId="266" fillId="0" borderId="97" applyAlignment="0" applyProtection="0"/>
    <xf numFmtId="0" fontId="4" fillId="115" borderId="53" applyNumberFormat="0" applyProtection="0">
      <alignment horizontal="left" vertical="center" indent="1"/>
    </xf>
    <xf numFmtId="0" fontId="350" fillId="78" borderId="72" applyNumberFormat="0" applyAlignment="0" applyProtection="0"/>
    <xf numFmtId="176" fontId="380" fillId="0" borderId="1" applyAlignment="0"/>
    <xf numFmtId="38" fontId="51" fillId="48" borderId="1">
      <alignment horizontal="center"/>
      <protection locked="0"/>
    </xf>
    <xf numFmtId="0" fontId="342" fillId="6" borderId="72" applyNumberFormat="0" applyAlignment="0" applyProtection="0"/>
    <xf numFmtId="0" fontId="158" fillId="66" borderId="53" applyNumberFormat="0" applyProtection="0">
      <alignment horizontal="left" vertical="center" indent="1"/>
    </xf>
    <xf numFmtId="0" fontId="158" fillId="149"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15" borderId="53" applyNumberFormat="0" applyProtection="0">
      <alignment horizontal="left" vertical="center" indent="1"/>
    </xf>
    <xf numFmtId="0" fontId="353" fillId="6" borderId="79" applyNumberFormat="0" applyAlignment="0" applyProtection="0"/>
    <xf numFmtId="0" fontId="4" fillId="0" borderId="97" applyNumberFormat="0" applyFont="0" applyFill="0" applyAlignment="0"/>
    <xf numFmtId="0" fontId="191" fillId="66" borderId="53" applyNumberFormat="0" applyProtection="0">
      <alignment vertical="center"/>
    </xf>
    <xf numFmtId="0" fontId="158" fillId="73" borderId="53" applyNumberFormat="0" applyProtection="0">
      <alignment horizontal="right" vertical="center"/>
    </xf>
    <xf numFmtId="0" fontId="124" fillId="48" borderId="53" applyNumberFormat="0" applyProtection="0">
      <alignment horizontal="left" vertical="center" indent="1"/>
    </xf>
    <xf numFmtId="0" fontId="158" fillId="154" borderId="53" applyNumberFormat="0" applyProtection="0">
      <alignment horizontal="right" vertical="center"/>
    </xf>
    <xf numFmtId="0" fontId="4" fillId="115" borderId="53" applyNumberFormat="0" applyProtection="0">
      <alignment horizontal="left" vertical="top" indent="1"/>
    </xf>
    <xf numFmtId="176" fontId="180" fillId="0" borderId="50" applyFont="0" applyBorder="0"/>
    <xf numFmtId="0" fontId="350" fillId="78" borderId="72" applyNumberFormat="0" applyAlignment="0" applyProtection="0"/>
    <xf numFmtId="0" fontId="45" fillId="0" borderId="91" applyNumberFormat="0">
      <alignment horizontal="left"/>
    </xf>
    <xf numFmtId="0" fontId="124" fillId="48" borderId="53" applyNumberFormat="0" applyProtection="0">
      <alignment horizontal="left" vertical="top" indent="1"/>
    </xf>
    <xf numFmtId="198" fontId="258" fillId="0" borderId="93"/>
    <xf numFmtId="0" fontId="262" fillId="0" borderId="94">
      <alignment horizontal="center" wrapText="1"/>
      <protection hidden="1"/>
    </xf>
    <xf numFmtId="0" fontId="291" fillId="0" borderId="112">
      <alignment horizontal="left" wrapText="1"/>
      <protection locked="0"/>
    </xf>
    <xf numFmtId="0" fontId="353" fillId="6" borderId="79" applyNumberFormat="0" applyAlignment="0" applyProtection="0"/>
    <xf numFmtId="0" fontId="124" fillId="48"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47" borderId="53" applyNumberFormat="0" applyProtection="0">
      <alignment horizontal="left" vertical="top" indent="1"/>
    </xf>
    <xf numFmtId="0" fontId="291" fillId="0" borderId="95">
      <alignment horizontal="right"/>
      <protection hidden="1"/>
    </xf>
    <xf numFmtId="209" fontId="203" fillId="0" borderId="1" applyBorder="0" applyProtection="0">
      <alignment horizontal="right" vertical="center"/>
    </xf>
    <xf numFmtId="0" fontId="291" fillId="0" borderId="112">
      <alignment horizontal="left" wrapText="1"/>
      <protection hidden="1"/>
    </xf>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9" fillId="47" borderId="53" applyNumberFormat="0" applyProtection="0">
      <alignment horizontal="right" vertical="center"/>
    </xf>
    <xf numFmtId="0" fontId="4" fillId="64" borderId="53" applyNumberFormat="0" applyProtection="0">
      <alignment horizontal="left" vertical="center" indent="1"/>
    </xf>
    <xf numFmtId="0" fontId="287" fillId="48" borderId="72" applyNumberFormat="0" applyAlignment="0" applyProtection="0"/>
    <xf numFmtId="0" fontId="6" fillId="64"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top" indent="1"/>
    </xf>
    <xf numFmtId="0" fontId="6" fillId="95" borderId="54" applyNumberFormat="0" applyProtection="0">
      <alignment horizontal="left" vertical="center" indent="1"/>
    </xf>
    <xf numFmtId="0" fontId="353" fillId="6" borderId="79" applyNumberFormat="0" applyAlignment="0" applyProtection="0"/>
    <xf numFmtId="0" fontId="124" fillId="48" borderId="53" applyNumberFormat="0" applyProtection="0">
      <alignment horizontal="left" vertical="center" indent="1"/>
    </xf>
    <xf numFmtId="0" fontId="158" fillId="66"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6" fillId="116" borderId="53" applyNumberFormat="0" applyProtection="0">
      <alignment horizontal="left" vertical="top" indent="1"/>
    </xf>
    <xf numFmtId="4" fontId="341" fillId="0" borderId="90" applyFill="0" applyBorder="0" applyProtection="0">
      <alignment horizontal="right" vertical="center"/>
    </xf>
    <xf numFmtId="0" fontId="191" fillId="66" borderId="53" applyNumberFormat="0" applyProtection="0">
      <alignment horizontal="left" vertical="top" indent="1"/>
    </xf>
    <xf numFmtId="0" fontId="4" fillId="115"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158" fillId="155" borderId="53" applyNumberFormat="0" applyProtection="0">
      <alignment horizontal="right" vertical="center"/>
    </xf>
    <xf numFmtId="0" fontId="158" fillId="155"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116" borderId="53" applyNumberFormat="0" applyProtection="0">
      <alignment horizontal="left" vertical="center" indent="1"/>
    </xf>
    <xf numFmtId="0" fontId="196" fillId="0" borderId="97"/>
    <xf numFmtId="38" fontId="51" fillId="48" borderId="1">
      <alignment horizontal="center"/>
      <protection locked="0"/>
    </xf>
    <xf numFmtId="0" fontId="158" fillId="66" borderId="53" applyNumberFormat="0" applyProtection="0">
      <alignment horizontal="left" vertical="center" indent="1"/>
    </xf>
    <xf numFmtId="0" fontId="4" fillId="0" borderId="15" applyNumberFormat="0" applyFont="0"/>
    <xf numFmtId="0" fontId="196" fillId="0" borderId="97"/>
    <xf numFmtId="0" fontId="342" fillId="6" borderId="72" applyNumberFormat="0" applyAlignment="0" applyProtection="0"/>
    <xf numFmtId="0" fontId="227" fillId="47" borderId="53" applyNumberFormat="0" applyProtection="0">
      <alignment horizontal="right" vertical="center"/>
    </xf>
    <xf numFmtId="0" fontId="383" fillId="150" borderId="54"/>
    <xf numFmtId="0" fontId="4" fillId="115"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top" indent="1"/>
    </xf>
    <xf numFmtId="0" fontId="226" fillId="0" borderId="89" applyNumberFormat="0" applyFill="0" applyAlignment="0" applyProtection="0"/>
    <xf numFmtId="0" fontId="6" fillId="76" borderId="48" applyNumberFormat="0" applyProtection="0">
      <alignment horizontal="left" vertical="center" indent="1"/>
    </xf>
    <xf numFmtId="0" fontId="158" fillId="66" borderId="53" applyNumberFormat="0" applyProtection="0">
      <alignment vertical="center"/>
    </xf>
    <xf numFmtId="0" fontId="229" fillId="47" borderId="53" applyNumberFormat="0" applyProtection="0">
      <alignment horizontal="right" vertical="center"/>
    </xf>
    <xf numFmtId="0" fontId="4" fillId="47" borderId="53" applyNumberFormat="0" applyProtection="0">
      <alignment horizontal="left" vertical="top" indent="1"/>
    </xf>
    <xf numFmtId="0" fontId="6" fillId="95" borderId="54" applyNumberFormat="0" applyProtection="0">
      <alignment horizontal="left" vertical="center" indent="1"/>
    </xf>
    <xf numFmtId="0" fontId="271" fillId="46"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198" fontId="258" fillId="0" borderId="93"/>
    <xf numFmtId="5" fontId="266" fillId="0" borderId="97" applyAlignment="0" applyProtection="0"/>
    <xf numFmtId="0" fontId="4" fillId="47" borderId="53" applyNumberFormat="0" applyProtection="0">
      <alignment horizontal="left" vertical="top" indent="1"/>
    </xf>
    <xf numFmtId="176" fontId="151" fillId="0" borderId="1">
      <alignment horizontal="centerContinuous" vertical="center"/>
    </xf>
    <xf numFmtId="5" fontId="266" fillId="0" borderId="97" applyAlignment="0" applyProtection="0"/>
    <xf numFmtId="0" fontId="350" fillId="78" borderId="72" applyNumberFormat="0" applyAlignment="0" applyProtection="0"/>
    <xf numFmtId="176" fontId="152" fillId="0" borderId="44">
      <protection locked="0"/>
    </xf>
    <xf numFmtId="0" fontId="337" fillId="66" borderId="60" applyNumberFormat="0" applyFont="0" applyAlignment="0" applyProtection="0"/>
    <xf numFmtId="0" fontId="287" fillId="48" borderId="72" applyNumberFormat="0" applyAlignment="0" applyProtection="0"/>
    <xf numFmtId="0" fontId="158" fillId="66" borderId="53" applyNumberFormat="0" applyProtection="0">
      <alignment horizontal="left" vertical="top" indent="1"/>
    </xf>
    <xf numFmtId="0" fontId="158" fillId="104" borderId="53" applyNumberFormat="0" applyProtection="0">
      <alignment horizontal="right" vertical="center"/>
    </xf>
    <xf numFmtId="0" fontId="180" fillId="0" borderId="50" applyFont="0" applyBorder="0"/>
    <xf numFmtId="0" fontId="350" fillId="78" borderId="72" applyNumberFormat="0" applyAlignment="0" applyProtection="0"/>
    <xf numFmtId="0" fontId="337" fillId="66" borderId="60" applyNumberFormat="0" applyFont="0" applyAlignment="0" applyProtection="0"/>
    <xf numFmtId="5" fontId="266" fillId="0" borderId="97" applyAlignment="0" applyProtection="0"/>
    <xf numFmtId="0" fontId="253" fillId="66" borderId="60" applyNumberFormat="0" applyFont="0" applyAlignment="0" applyProtection="0"/>
    <xf numFmtId="176" fontId="380" fillId="0" borderId="1" applyAlignment="0"/>
    <xf numFmtId="0" fontId="161" fillId="67" borderId="62">
      <alignment horizontal="left"/>
    </xf>
    <xf numFmtId="0" fontId="4" fillId="116" borderId="53" applyNumberFormat="0" applyProtection="0">
      <alignment horizontal="left" vertical="top" indent="1"/>
    </xf>
    <xf numFmtId="5" fontId="266" fillId="0" borderId="97" applyAlignment="0" applyProtection="0"/>
    <xf numFmtId="0" fontId="124" fillId="48" borderId="53" applyNumberFormat="0" applyProtection="0">
      <alignment vertical="center"/>
    </xf>
    <xf numFmtId="176" fontId="151" fillId="0" borderId="1">
      <alignment horizontal="centerContinuous" vertical="center"/>
    </xf>
    <xf numFmtId="0" fontId="158" fillId="148" borderId="53" applyNumberFormat="0" applyProtection="0">
      <alignment horizontal="right" vertical="center"/>
    </xf>
    <xf numFmtId="0" fontId="6" fillId="115" borderId="53" applyNumberFormat="0" applyProtection="0">
      <alignment horizontal="left" vertical="top" indent="1"/>
    </xf>
    <xf numFmtId="0" fontId="158" fillId="115" borderId="53" applyNumberFormat="0" applyProtection="0">
      <alignment horizontal="right" vertical="center"/>
    </xf>
    <xf numFmtId="0" fontId="180" fillId="0" borderId="50" applyFont="0" applyBorder="0"/>
    <xf numFmtId="0" fontId="158" fillId="6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337" fillId="66" borderId="60" applyNumberFormat="0" applyFont="0" applyAlignment="0" applyProtection="0"/>
    <xf numFmtId="0" fontId="158"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15" borderId="53" applyNumberFormat="0" applyProtection="0">
      <alignment horizontal="left" vertical="top" indent="1"/>
    </xf>
    <xf numFmtId="0" fontId="225" fillId="48" borderId="53" applyNumberFormat="0" applyProtection="0">
      <alignment vertical="center"/>
    </xf>
    <xf numFmtId="0" fontId="337" fillId="66" borderId="60" applyNumberFormat="0" applyFont="0" applyAlignment="0" applyProtection="0"/>
    <xf numFmtId="0" fontId="196" fillId="0" borderId="97"/>
    <xf numFmtId="0" fontId="4" fillId="47" borderId="53" applyNumberFormat="0" applyProtection="0">
      <alignment horizontal="left" vertical="top" indent="1"/>
    </xf>
    <xf numFmtId="0" fontId="6" fillId="155" borderId="48" applyNumberFormat="0" applyProtection="0">
      <alignment horizontal="right" vertical="center"/>
    </xf>
    <xf numFmtId="0" fontId="6" fillId="64" borderId="53" applyNumberFormat="0" applyProtection="0">
      <alignment horizontal="left" vertical="top" indent="1"/>
    </xf>
    <xf numFmtId="0" fontId="4" fillId="115" borderId="53" applyNumberFormat="0" applyProtection="0">
      <alignment horizontal="left" vertical="top" indent="1"/>
    </xf>
    <xf numFmtId="0" fontId="291" fillId="0" borderId="112">
      <alignment horizontal="left" wrapText="1"/>
      <protection hidden="1"/>
    </xf>
    <xf numFmtId="0" fontId="4" fillId="0" borderId="15" applyNumberFormat="0" applyFont="0"/>
    <xf numFmtId="0" fontId="124" fillId="48" borderId="53" applyNumberFormat="0" applyProtection="0">
      <alignment horizontal="left" vertical="center" indent="1"/>
    </xf>
    <xf numFmtId="0" fontId="196" fillId="0" borderId="97"/>
    <xf numFmtId="0" fontId="158" fillId="73" borderId="53" applyNumberFormat="0" applyProtection="0">
      <alignment horizontal="right" vertical="center"/>
    </xf>
    <xf numFmtId="0" fontId="4" fillId="64" borderId="53" applyNumberFormat="0" applyProtection="0">
      <alignment horizontal="left" vertical="center" indent="1"/>
    </xf>
    <xf numFmtId="0" fontId="158" fillId="47"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253"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37" fillId="66" borderId="60" applyNumberFormat="0" applyFont="0" applyAlignment="0" applyProtection="0"/>
    <xf numFmtId="0" fontId="350" fillId="78" borderId="72" applyNumberFormat="0" applyAlignment="0" applyProtection="0"/>
    <xf numFmtId="5" fontId="266" fillId="0" borderId="97"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151" borderId="53" applyNumberFormat="0" applyProtection="0">
      <alignment horizontal="right" vertical="center"/>
    </xf>
    <xf numFmtId="0" fontId="158" fillId="104"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342" fillId="6" borderId="72" applyNumberFormat="0" applyAlignment="0" applyProtection="0"/>
    <xf numFmtId="0" fontId="6" fillId="73" borderId="54" applyNumberFormat="0" applyProtection="0">
      <alignment horizontal="right" vertical="center"/>
    </xf>
    <xf numFmtId="176" fontId="151" fillId="0" borderId="1">
      <alignment horizontal="centerContinuous" vertical="center"/>
    </xf>
    <xf numFmtId="0" fontId="4" fillId="47" borderId="53" applyNumberFormat="0" applyProtection="0">
      <alignment horizontal="left" vertical="top" indent="1"/>
    </xf>
    <xf numFmtId="0" fontId="151" fillId="0" borderId="1">
      <alignment horizontal="centerContinuous" vertical="center"/>
    </xf>
    <xf numFmtId="5" fontId="266" fillId="0" borderId="97" applyAlignment="0" applyProtection="0"/>
    <xf numFmtId="0" fontId="350" fillId="78" borderId="72" applyNumberFormat="0" applyAlignment="0" applyProtection="0"/>
    <xf numFmtId="0" fontId="158" fillId="73" borderId="53" applyNumberFormat="0" applyProtection="0">
      <alignment horizontal="right" vertical="center"/>
    </xf>
    <xf numFmtId="0" fontId="158" fillId="103" borderId="53" applyNumberFormat="0" applyProtection="0">
      <alignment horizontal="right" vertical="center"/>
    </xf>
    <xf numFmtId="0" fontId="4" fillId="116" borderId="54" applyNumberFormat="0" applyProtection="0">
      <alignment horizontal="left" vertical="center" indent="1"/>
    </xf>
    <xf numFmtId="0" fontId="342" fillId="6" borderId="72" applyNumberFormat="0" applyAlignment="0" applyProtection="0"/>
    <xf numFmtId="0" fontId="6" fillId="153" borderId="48"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158" fillId="66" borderId="53" applyNumberFormat="0" applyProtection="0">
      <alignment horizontal="left" vertical="center" indent="1"/>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380" fillId="0" borderId="1" applyAlignment="0"/>
    <xf numFmtId="0" fontId="227" fillId="66" borderId="53" applyNumberFormat="0" applyProtection="0">
      <alignment vertical="center"/>
    </xf>
    <xf numFmtId="0" fontId="124" fillId="48" borderId="53" applyNumberFormat="0" applyProtection="0">
      <alignment vertical="center"/>
    </xf>
    <xf numFmtId="0" fontId="342" fillId="6" borderId="72" applyNumberFormat="0" applyAlignment="0" applyProtection="0"/>
    <xf numFmtId="0" fontId="229" fillId="47" borderId="53" applyNumberFormat="0" applyProtection="0">
      <alignment horizontal="right" vertical="center"/>
    </xf>
    <xf numFmtId="0" fontId="135" fillId="66" borderId="60" applyNumberFormat="0" applyFont="0" applyAlignment="0" applyProtection="0"/>
    <xf numFmtId="5" fontId="266" fillId="0" borderId="97" applyAlignment="0" applyProtection="0"/>
    <xf numFmtId="0" fontId="342" fillId="6" borderId="72" applyNumberFormat="0" applyAlignment="0" applyProtection="0"/>
    <xf numFmtId="0" fontId="225" fillId="48" borderId="53" applyNumberFormat="0" applyProtection="0">
      <alignment vertical="center"/>
    </xf>
    <xf numFmtId="0" fontId="225" fillId="48" borderId="53" applyNumberFormat="0" applyProtection="0">
      <alignment vertical="center"/>
    </xf>
    <xf numFmtId="0" fontId="6" fillId="47" borderId="54" applyNumberFormat="0" applyProtection="0">
      <alignment horizontal="left" vertical="center" indent="1"/>
    </xf>
    <xf numFmtId="0" fontId="158" fillId="104" borderId="53" applyNumberFormat="0" applyProtection="0">
      <alignment horizontal="right" vertical="center"/>
    </xf>
    <xf numFmtId="0" fontId="6" fillId="73" borderId="54" applyNumberFormat="0" applyProtection="0">
      <alignment horizontal="right" vertical="center"/>
    </xf>
    <xf numFmtId="0" fontId="227"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4" fillId="116" borderId="53" applyNumberFormat="0" applyProtection="0">
      <alignment horizontal="left" vertical="center" indent="1"/>
    </xf>
    <xf numFmtId="0" fontId="291" fillId="0" borderId="76">
      <alignment horizontal="center"/>
      <protection hidden="1"/>
    </xf>
    <xf numFmtId="0" fontId="135" fillId="66" borderId="60" applyNumberFormat="0" applyFont="0" applyAlignment="0" applyProtection="0"/>
    <xf numFmtId="0" fontId="158" fillId="66" borderId="53" applyNumberFormat="0" applyProtection="0">
      <alignment vertical="center"/>
    </xf>
    <xf numFmtId="0" fontId="4" fillId="116"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342" fillId="6" borderId="72" applyNumberFormat="0" applyAlignment="0" applyProtection="0"/>
    <xf numFmtId="0" fontId="253" fillId="66" borderId="60" applyNumberFormat="0" applyFont="0" applyAlignment="0" applyProtection="0"/>
    <xf numFmtId="0" fontId="124" fillId="48" borderId="53" applyNumberFormat="0" applyProtection="0">
      <alignment horizontal="left" vertical="center" indent="1"/>
    </xf>
    <xf numFmtId="0" fontId="158" fillId="66" borderId="53" applyNumberFormat="0" applyProtection="0">
      <alignment vertical="center"/>
    </xf>
    <xf numFmtId="0" fontId="135" fillId="66" borderId="60" applyNumberFormat="0" applyFont="0" applyAlignment="0" applyProtection="0"/>
    <xf numFmtId="0" fontId="4" fillId="115" borderId="53" applyNumberFormat="0" applyProtection="0">
      <alignment horizontal="left" vertical="top" indent="1"/>
    </xf>
    <xf numFmtId="0" fontId="6" fillId="95" borderId="54" applyNumberFormat="0" applyProtection="0">
      <alignment horizontal="left" vertical="center" indent="1"/>
    </xf>
    <xf numFmtId="0" fontId="192" fillId="190" borderId="54" applyNumberFormat="0" applyProtection="0">
      <alignment horizontal="left" vertical="center" indent="1"/>
    </xf>
    <xf numFmtId="0" fontId="6" fillId="115" borderId="53" applyNumberFormat="0" applyProtection="0">
      <alignment horizontal="left" vertical="top" indent="1"/>
    </xf>
    <xf numFmtId="0" fontId="225" fillId="48" borderId="53" applyNumberFormat="0" applyProtection="0">
      <alignment vertical="center"/>
    </xf>
    <xf numFmtId="0" fontId="291" fillId="0" borderId="112">
      <alignment horizontal="left" wrapText="1"/>
      <protection locked="0"/>
    </xf>
    <xf numFmtId="0" fontId="6" fillId="73" borderId="54"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314" fillId="46" borderId="79" applyNumberFormat="0" applyAlignment="0" applyProtection="0"/>
    <xf numFmtId="0" fontId="154" fillId="6" borderId="77">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4" fillId="66" borderId="60" applyNumberFormat="0" applyFont="0" applyAlignment="0" applyProtection="0"/>
    <xf numFmtId="0" fontId="350" fillId="78" borderId="72" applyNumberFormat="0" applyAlignment="0" applyProtection="0"/>
    <xf numFmtId="0" fontId="51" fillId="116" borderId="56" applyBorder="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56" fillId="0" borderId="0"/>
    <xf numFmtId="0" fontId="97" fillId="166" borderId="21" applyNumberFormat="0" applyAlignment="0" applyProtection="0"/>
    <xf numFmtId="0" fontId="57" fillId="43" borderId="0" applyNumberFormat="0" applyBorder="0" applyAlignment="0" applyProtection="0"/>
    <xf numFmtId="0" fontId="57" fillId="42" borderId="0" applyNumberFormat="0" applyBorder="0" applyAlignment="0" applyProtection="0"/>
    <xf numFmtId="0" fontId="57" fillId="174" borderId="0" applyNumberFormat="0" applyBorder="0" applyAlignment="0" applyProtection="0"/>
    <xf numFmtId="0" fontId="57" fillId="160" borderId="0" applyNumberFormat="0" applyBorder="0" applyAlignment="0" applyProtection="0"/>
    <xf numFmtId="0" fontId="57" fillId="180" borderId="0" applyNumberFormat="0" applyBorder="0" applyAlignment="0" applyProtection="0"/>
    <xf numFmtId="0" fontId="57" fillId="44" borderId="0" applyNumberFormat="0" applyBorder="0" applyAlignment="0" applyProtection="0"/>
    <xf numFmtId="43" fontId="56" fillId="0" borderId="0" applyFont="0" applyFill="0" applyBorder="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314" fillId="46" borderId="79" applyNumberFormat="0" applyAlignment="0" applyProtection="0"/>
    <xf numFmtId="0" fontId="291" fillId="0" borderId="112">
      <alignment horizontal="left" wrapText="1"/>
      <protection hidden="1"/>
    </xf>
    <xf numFmtId="0" fontId="291" fillId="0" borderId="112">
      <alignment horizontal="left" wrapText="1"/>
      <protection locked="0"/>
    </xf>
    <xf numFmtId="0" fontId="4" fillId="0" borderId="15" applyNumberFormat="0" applyFo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91" fillId="0" borderId="76">
      <alignment horizontal="center"/>
      <protection hidden="1"/>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8" fillId="150" borderId="53" applyNumberFormat="0" applyProtection="0">
      <alignment horizontal="right" vertical="center"/>
    </xf>
    <xf numFmtId="176" fontId="151" fillId="0" borderId="1">
      <alignment horizontal="centerContinuous"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31" fillId="46" borderId="49">
      <protection locked="0"/>
    </xf>
    <xf numFmtId="176" fontId="4" fillId="75" borderId="5" applyFont="0">
      <alignment horizontal="center"/>
    </xf>
    <xf numFmtId="0" fontId="4" fillId="115" borderId="53" applyNumberFormat="0" applyProtection="0">
      <alignment horizontal="left" vertical="center" indent="1"/>
    </xf>
    <xf numFmtId="176" fontId="66" fillId="0" borderId="98">
      <alignment horizontal="left" vertical="center"/>
    </xf>
    <xf numFmtId="0" fontId="229" fillId="47" borderId="53" applyNumberFormat="0" applyProtection="0">
      <alignment horizontal="right" vertical="center"/>
    </xf>
    <xf numFmtId="0" fontId="158" fillId="66" borderId="53" applyNumberFormat="0" applyProtection="0">
      <alignment vertical="center"/>
    </xf>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03" borderId="53" applyNumberFormat="0" applyProtection="0">
      <alignment horizontal="right" vertical="center"/>
    </xf>
    <xf numFmtId="176" fontId="374" fillId="0" borderId="5"/>
    <xf numFmtId="0" fontId="192" fillId="190" borderId="54" applyNumberFormat="0" applyProtection="0">
      <alignment horizontal="left" vertical="center" indent="1"/>
    </xf>
    <xf numFmtId="0" fontId="189" fillId="46" borderId="48"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6" fillId="47" borderId="48" applyNumberFormat="0" applyProtection="0">
      <alignment horizontal="left" vertical="center" indent="1"/>
    </xf>
    <xf numFmtId="0" fontId="6" fillId="64" borderId="48" applyNumberFormat="0" applyProtection="0">
      <alignment horizontal="left" vertical="center" indent="1"/>
    </xf>
    <xf numFmtId="0" fontId="6" fillId="76" borderId="48" applyNumberFormat="0" applyProtection="0">
      <alignment horizontal="left" vertical="center" indent="1"/>
    </xf>
    <xf numFmtId="0" fontId="6" fillId="6" borderId="48" applyNumberFormat="0" applyProtection="0">
      <alignment horizontal="left" vertical="center" indent="1"/>
    </xf>
    <xf numFmtId="0" fontId="6" fillId="47" borderId="54" applyNumberFormat="0" applyProtection="0">
      <alignment horizontal="left" vertical="center" indent="1"/>
    </xf>
    <xf numFmtId="0" fontId="4" fillId="116" borderId="54" applyNumberFormat="0" applyProtection="0">
      <alignment horizontal="left" vertical="center" indent="1"/>
    </xf>
    <xf numFmtId="0" fontId="6" fillId="95" borderId="54" applyNumberFormat="0" applyProtection="0">
      <alignment horizontal="left" vertical="center" indent="1"/>
    </xf>
    <xf numFmtId="0" fontId="6" fillId="104" borderId="48" applyNumberFormat="0" applyProtection="0">
      <alignment horizontal="right" vertical="center"/>
    </xf>
    <xf numFmtId="0" fontId="6" fillId="155" borderId="48" applyNumberFormat="0" applyProtection="0">
      <alignment horizontal="right" vertical="center"/>
    </xf>
    <xf numFmtId="0" fontId="6" fillId="189" borderId="48" applyNumberFormat="0" applyProtection="0">
      <alignment horizontal="right" vertical="center"/>
    </xf>
    <xf numFmtId="0" fontId="6" fillId="153" borderId="48" applyNumberFormat="0" applyProtection="0">
      <alignment horizontal="left" vertical="center" indent="1"/>
    </xf>
    <xf numFmtId="0" fontId="189" fillId="48" borderId="48" applyNumberFormat="0" applyProtection="0">
      <alignment vertical="center"/>
    </xf>
    <xf numFmtId="176" fontId="180" fillId="0" borderId="50" applyFont="0" applyBorder="0"/>
    <xf numFmtId="209" fontId="203" fillId="0" borderId="1" applyBorder="0" applyProtection="0">
      <alignment horizontal="right" vertical="center"/>
    </xf>
    <xf numFmtId="176" fontId="380" fillId="0" borderId="1" applyAlignment="0"/>
    <xf numFmtId="1" fontId="211" fillId="0" borderId="99" applyFont="0" applyFill="0" applyBorder="0" applyProtection="0"/>
    <xf numFmtId="0" fontId="4" fillId="47" borderId="53" applyNumberFormat="0" applyProtection="0">
      <alignment horizontal="left" vertical="center" indent="1"/>
    </xf>
    <xf numFmtId="0" fontId="193" fillId="46" borderId="48" applyNumberFormat="0" applyProtection="0">
      <alignment horizontal="right" vertical="center"/>
    </xf>
    <xf numFmtId="0" fontId="191" fillId="115" borderId="53" applyNumberFormat="0" applyProtection="0">
      <alignment horizontal="left" vertical="top" indent="1"/>
    </xf>
    <xf numFmtId="0" fontId="6" fillId="0" borderId="48" applyNumberFormat="0" applyProtection="0">
      <alignment horizontal="right" vertical="center"/>
    </xf>
    <xf numFmtId="0" fontId="51" fillId="116" borderId="56" applyBorder="0"/>
    <xf numFmtId="0" fontId="6" fillId="47" borderId="53" applyNumberFormat="0" applyProtection="0">
      <alignment horizontal="left" vertical="top" indent="1"/>
    </xf>
    <xf numFmtId="0" fontId="6" fillId="64" borderId="53" applyNumberFormat="0" applyProtection="0">
      <alignment horizontal="left" vertical="top" indent="1"/>
    </xf>
    <xf numFmtId="0" fontId="6" fillId="115" borderId="53" applyNumberFormat="0" applyProtection="0">
      <alignment horizontal="left" vertical="top" indent="1"/>
    </xf>
    <xf numFmtId="0" fontId="6" fillId="116" borderId="53" applyNumberFormat="0" applyProtection="0">
      <alignment horizontal="left" vertical="top" indent="1"/>
    </xf>
    <xf numFmtId="0" fontId="6" fillId="115" borderId="54" applyNumberFormat="0" applyProtection="0">
      <alignment horizontal="left" vertical="center" indent="1"/>
    </xf>
    <xf numFmtId="0" fontId="6" fillId="115" borderId="48" applyNumberFormat="0" applyProtection="0">
      <alignment horizontal="right" vertical="center"/>
    </xf>
    <xf numFmtId="0" fontId="4" fillId="116" borderId="54" applyNumberFormat="0" applyProtection="0">
      <alignment horizontal="left" vertical="center" indent="1"/>
    </xf>
    <xf numFmtId="0" fontId="6" fillId="150" borderId="48" applyNumberFormat="0" applyProtection="0">
      <alignment horizontal="right" vertical="center"/>
    </xf>
    <xf numFmtId="0" fontId="6" fillId="103" borderId="48" applyNumberFormat="0" applyProtection="0">
      <alignment horizontal="right" vertical="center"/>
    </xf>
    <xf numFmtId="0" fontId="6" fillId="154" borderId="48" applyNumberFormat="0" applyProtection="0">
      <alignment horizontal="right" vertical="center"/>
    </xf>
    <xf numFmtId="0" fontId="6" fillId="151" borderId="48" applyNumberFormat="0" applyProtection="0">
      <alignment horizontal="right" vertical="center"/>
    </xf>
    <xf numFmtId="0" fontId="6" fillId="148" borderId="48" applyNumberFormat="0" applyProtection="0">
      <alignment horizontal="right" vertical="center"/>
    </xf>
    <xf numFmtId="0" fontId="190" fillId="48" borderId="53" applyNumberFormat="0" applyProtection="0">
      <alignment horizontal="left" vertical="top" indent="1"/>
    </xf>
    <xf numFmtId="0" fontId="6" fillId="48" borderId="48" applyNumberFormat="0" applyProtection="0">
      <alignment horizontal="left" vertical="center" indent="1"/>
    </xf>
    <xf numFmtId="0" fontId="6" fillId="48" borderId="48" applyNumberFormat="0" applyProtection="0">
      <alignment vertical="center"/>
    </xf>
    <xf numFmtId="0" fontId="4" fillId="115" borderId="53" applyNumberFormat="0" applyProtection="0">
      <alignment horizontal="left" vertical="center" indent="1"/>
    </xf>
    <xf numFmtId="0" fontId="4" fillId="114" borderId="5" applyNumberFormat="0" applyFont="0" applyBorder="0" applyProtection="0"/>
    <xf numFmtId="0" fontId="4" fillId="75" borderId="5" applyFont="0">
      <alignment horizontal="center"/>
    </xf>
    <xf numFmtId="0" fontId="4" fillId="116" borderId="53" applyNumberFormat="0" applyProtection="0">
      <alignment horizontal="left" vertical="center" indent="1"/>
    </xf>
    <xf numFmtId="0" fontId="66" fillId="0" borderId="98">
      <alignment horizontal="left" vertical="center"/>
    </xf>
    <xf numFmtId="0" fontId="6" fillId="153" borderId="48" applyNumberFormat="0" applyProtection="0">
      <alignment horizontal="left" vertical="center" indent="1"/>
    </xf>
    <xf numFmtId="0" fontId="191" fillId="66" borderId="53" applyNumberFormat="0" applyProtection="0">
      <alignment horizontal="left" vertical="top" indent="1"/>
    </xf>
    <xf numFmtId="0" fontId="6" fillId="73" borderId="54" applyNumberFormat="0" applyProtection="0">
      <alignment horizontal="right" vertical="center"/>
    </xf>
    <xf numFmtId="0" fontId="380" fillId="0" borderId="1" applyAlignment="0"/>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114" borderId="5" applyNumberFormat="0" applyFont="0" applyBorder="0" applyProtection="0"/>
    <xf numFmtId="0" fontId="4" fillId="75" borderId="5" applyFont="0">
      <alignment horizontal="center"/>
    </xf>
    <xf numFmtId="0" fontId="4" fillId="116" borderId="53" applyNumberFormat="0" applyProtection="0">
      <alignment horizontal="left" vertical="top" indent="1"/>
    </xf>
    <xf numFmtId="0" fontId="66" fillId="0" borderId="98">
      <alignment horizontal="left" vertical="center"/>
    </xf>
    <xf numFmtId="0" fontId="124" fillId="48" borderId="53" applyNumberFormat="0" applyProtection="0">
      <alignment horizontal="left" vertical="top" indent="1"/>
    </xf>
    <xf numFmtId="0" fontId="158" fillId="115" borderId="53" applyNumberFormat="0" applyProtection="0">
      <alignment horizontal="left" vertical="top" indent="1"/>
    </xf>
    <xf numFmtId="0" fontId="158" fillId="66" borderId="53" applyNumberFormat="0" applyProtection="0">
      <alignment vertical="center"/>
    </xf>
    <xf numFmtId="0" fontId="4" fillId="64" borderId="53" applyNumberFormat="0" applyProtection="0">
      <alignment horizontal="left" vertical="center" indent="1"/>
    </xf>
    <xf numFmtId="0" fontId="161" fillId="67" borderId="62">
      <alignment horizontal="left"/>
    </xf>
    <xf numFmtId="0" fontId="158" fillId="155" borderId="53" applyNumberFormat="0" applyProtection="0">
      <alignment horizontal="right" vertical="center"/>
    </xf>
    <xf numFmtId="0" fontId="158" fillId="73" borderId="53" applyNumberFormat="0" applyProtection="0">
      <alignment horizontal="right" vertical="center"/>
    </xf>
    <xf numFmtId="0" fontId="4" fillId="115" borderId="53" applyNumberFormat="0" applyProtection="0">
      <alignment horizontal="left" vertical="top" indent="1"/>
    </xf>
    <xf numFmtId="0" fontId="172" fillId="78" borderId="48" applyNumberFormat="0" applyAlignment="0" applyProtection="0"/>
    <xf numFmtId="0" fontId="172" fillId="78" borderId="48" applyNumberFormat="0" applyAlignment="0" applyProtection="0"/>
    <xf numFmtId="176" fontId="66" fillId="0" borderId="98">
      <alignment horizontal="left" vertical="center"/>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24" fillId="48" borderId="53" applyNumberFormat="0" applyProtection="0">
      <alignment horizontal="left" vertical="center" indent="1"/>
    </xf>
    <xf numFmtId="0" fontId="158" fillId="149" borderId="53" applyNumberFormat="0" applyProtection="0">
      <alignment horizontal="right" vertical="center"/>
    </xf>
    <xf numFmtId="0" fontId="158" fillId="148"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0" fontId="271" fillId="46" borderId="72" applyNumberFormat="0" applyAlignment="0" applyProtection="0"/>
    <xf numFmtId="0" fontId="151" fillId="0" borderId="1">
      <alignment horizontal="centerContinuous" vertical="center"/>
    </xf>
    <xf numFmtId="0" fontId="51" fillId="46" borderId="1" applyNumberFormat="0">
      <alignment horizontal="centerContinuous" wrapText="1"/>
    </xf>
    <xf numFmtId="38" fontId="51" fillId="48" borderId="1">
      <alignment horizontal="center"/>
      <protection locked="0"/>
    </xf>
    <xf numFmtId="0" fontId="284" fillId="0" borderId="5">
      <alignment horizontal="left"/>
    </xf>
    <xf numFmtId="0" fontId="158" fillId="115" borderId="53" applyNumberFormat="0" applyProtection="0">
      <alignment horizontal="left" vertical="top" indent="1"/>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158" fillId="66" borderId="53" applyNumberFormat="0" applyProtection="0">
      <alignment vertical="center"/>
    </xf>
    <xf numFmtId="0" fontId="4" fillId="47" borderId="53" applyNumberFormat="0" applyProtection="0">
      <alignment horizontal="left" vertical="top" indent="1"/>
    </xf>
    <xf numFmtId="0" fontId="4" fillId="47" borderId="53" applyNumberFormat="0" applyProtection="0">
      <alignment horizontal="left" vertical="center" indent="1"/>
    </xf>
    <xf numFmtId="0" fontId="4" fillId="64" borderId="53" applyNumberFormat="0" applyProtection="0">
      <alignment horizontal="left" vertical="top" indent="1"/>
    </xf>
    <xf numFmtId="0" fontId="4" fillId="116" borderId="53" applyNumberFormat="0" applyProtection="0">
      <alignment horizontal="left" vertical="top" indent="1"/>
    </xf>
    <xf numFmtId="0" fontId="66" fillId="0" borderId="98">
      <alignment horizontal="left" vertical="center"/>
    </xf>
    <xf numFmtId="0" fontId="287" fillId="48" borderId="72" applyNumberFormat="0" applyAlignment="0" applyProtection="0"/>
    <xf numFmtId="0" fontId="124" fillId="48" borderId="53" applyNumberFormat="0" applyProtection="0">
      <alignment horizontal="left" vertical="top" indent="1"/>
    </xf>
    <xf numFmtId="0" fontId="180" fillId="0" borderId="50" applyFont="0" applyBorder="0"/>
    <xf numFmtId="0" fontId="291" fillId="0" borderId="76">
      <alignment horizontal="center"/>
      <protection hidden="1"/>
    </xf>
    <xf numFmtId="0" fontId="154" fillId="6" borderId="77">
      <protection hidden="1"/>
    </xf>
    <xf numFmtId="0" fontId="158" fillId="104" borderId="53" applyNumberFormat="0" applyProtection="0">
      <alignment horizontal="right" vertical="center"/>
    </xf>
    <xf numFmtId="0" fontId="158" fillId="154" borderId="53" applyNumberFormat="0" applyProtection="0">
      <alignment horizontal="right" vertical="center"/>
    </xf>
    <xf numFmtId="0" fontId="158" fillId="149" borderId="53" applyNumberFormat="0" applyProtection="0">
      <alignment horizontal="right" vertical="center"/>
    </xf>
    <xf numFmtId="0" fontId="124" fillId="48" borderId="53" applyNumberFormat="0" applyProtection="0">
      <alignment horizontal="left" vertical="center" indent="1"/>
    </xf>
    <xf numFmtId="0" fontId="374" fillId="0" borderId="5"/>
    <xf numFmtId="0" fontId="314" fillId="46" borderId="79" applyNumberFormat="0" applyAlignment="0" applyProtection="0"/>
    <xf numFmtId="0" fontId="291" fillId="0" borderId="112">
      <alignment horizontal="left" wrapText="1"/>
      <protection hidden="1"/>
    </xf>
    <xf numFmtId="0" fontId="291" fillId="0" borderId="112">
      <alignment horizontal="left" wrapText="1"/>
      <protection locked="0"/>
    </xf>
    <xf numFmtId="176" fontId="152" fillId="0" borderId="44">
      <protection locked="0"/>
    </xf>
    <xf numFmtId="0" fontId="51" fillId="0" borderId="99" applyNumberFormat="0"/>
    <xf numFmtId="0" fontId="4" fillId="0" borderId="1" applyNumberFormat="0" applyFont="0"/>
    <xf numFmtId="0" fontId="4" fillId="0" borderId="15" applyNumberFormat="0" applyFont="0"/>
    <xf numFmtId="267" fontId="3" fillId="0" borderId="5">
      <alignment vertical="top" wrapText="1"/>
    </xf>
    <xf numFmtId="0" fontId="4" fillId="64" borderId="53" applyNumberFormat="0" applyProtection="0">
      <alignment horizontal="left" vertical="top" indent="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225" fillId="48" borderId="53" applyNumberFormat="0" applyProtection="0">
      <alignmen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227" fillId="66" borderId="53" applyNumberFormat="0" applyProtection="0">
      <alignment vertical="center"/>
    </xf>
    <xf numFmtId="0" fontId="158" fillId="66" borderId="53" applyNumberFormat="0" applyProtection="0">
      <alignment horizontal="left" vertical="center" indent="1"/>
    </xf>
    <xf numFmtId="0" fontId="225" fillId="48" borderId="53" applyNumberFormat="0" applyProtection="0">
      <alignment vertical="center"/>
    </xf>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47" borderId="53" applyNumberFormat="0" applyProtection="0">
      <alignment horizontal="left" vertical="top" indent="1"/>
    </xf>
    <xf numFmtId="0" fontId="227" fillId="66" borderId="53" applyNumberFormat="0" applyProtection="0">
      <alignmen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66" fillId="0" borderId="98">
      <alignment horizontal="left"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158" fillId="115"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66" borderId="53" applyNumberFormat="0" applyProtection="0">
      <alignment horizontal="left" vertical="top"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24" fillId="48" borderId="53" applyNumberFormat="0" applyProtection="0">
      <alignment vertical="center"/>
    </xf>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91" fillId="0" borderId="76">
      <alignment horizontal="center"/>
      <protection hidden="1"/>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8" fillId="115" borderId="53"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27" fillId="66" borderId="53" applyNumberFormat="0" applyProtection="0">
      <alignment vertical="center"/>
    </xf>
    <xf numFmtId="0" fontId="225" fillId="48" borderId="53" applyNumberFormat="0" applyProtection="0">
      <alignment vertic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top" indent="1"/>
    </xf>
    <xf numFmtId="0" fontId="287" fillId="48" borderId="72" applyNumberFormat="0" applyAlignment="0" applyProtection="0"/>
    <xf numFmtId="0" fontId="6" fillId="148" borderId="48"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center" indent="1"/>
    </xf>
    <xf numFmtId="0" fontId="337" fillId="66" borderId="60" applyNumberFormat="0" applyFont="0" applyAlignment="0" applyProtection="0"/>
    <xf numFmtId="0" fontId="4" fillId="0" borderId="1" applyNumberFormat="0" applyFont="0"/>
    <xf numFmtId="0" fontId="350" fillId="78" borderId="72" applyNumberFormat="0" applyAlignment="0" applyProtection="0"/>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0" fontId="158" fillId="155" borderId="53" applyNumberFormat="0" applyProtection="0">
      <alignment horizontal="right" vertical="center"/>
    </xf>
    <xf numFmtId="0" fontId="158" fillId="115" borderId="53" applyNumberFormat="0" applyProtection="0">
      <alignment horizontal="left" vertical="top" indent="1"/>
    </xf>
    <xf numFmtId="0" fontId="314" fillId="46" borderId="79" applyNumberFormat="0" applyAlignment="0" applyProtection="0"/>
    <xf numFmtId="0" fontId="227" fillId="66"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0" fontId="158" fillId="115" borderId="53" applyNumberFormat="0" applyProtection="0">
      <alignment horizontal="left" vertical="top" indent="1"/>
    </xf>
    <xf numFmtId="0" fontId="253" fillId="66" borderId="60" applyNumberFormat="0" applyFon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58" fillId="103" borderId="53" applyNumberFormat="0" applyProtection="0">
      <alignment horizontal="right" vertical="center"/>
    </xf>
    <xf numFmtId="0" fontId="158" fillId="154"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49" borderId="53" applyNumberFormat="0" applyProtection="0">
      <alignment horizontal="right" vertical="center"/>
    </xf>
    <xf numFmtId="0" fontId="4" fillId="0" borderId="15" applyNumberFormat="0" applyFont="0"/>
    <xf numFmtId="0" fontId="158" fillId="115" borderId="53" applyNumberFormat="0" applyProtection="0">
      <alignment horizontal="left" vertical="top" indent="1"/>
    </xf>
    <xf numFmtId="176" fontId="152" fillId="0" borderId="44">
      <protection locked="0"/>
    </xf>
    <xf numFmtId="0" fontId="271" fillId="4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6" fillId="153" borderId="48" applyNumberFormat="0" applyProtection="0">
      <alignment horizontal="left" vertical="center" indent="1"/>
    </xf>
    <xf numFmtId="0" fontId="45" fillId="0" borderId="91" applyNumberFormat="0">
      <alignment horizontal="left"/>
    </xf>
    <xf numFmtId="0" fontId="253" fillId="66" borderId="60" applyNumberFormat="0" applyFont="0" applyAlignment="0" applyProtection="0"/>
    <xf numFmtId="0" fontId="4" fillId="47" borderId="53" applyNumberFormat="0" applyProtection="0">
      <alignment horizontal="left" vertical="center" indent="1"/>
    </xf>
    <xf numFmtId="0" fontId="262" fillId="0" borderId="94">
      <alignment horizontal="right" wrapText="1"/>
      <protection locked="0"/>
    </xf>
    <xf numFmtId="0" fontId="191" fillId="115" borderId="53" applyNumberFormat="0" applyProtection="0">
      <alignment horizontal="left" vertical="top" indent="1"/>
    </xf>
    <xf numFmtId="0" fontId="4" fillId="64" borderId="53" applyNumberFormat="0" applyProtection="0">
      <alignment horizontal="left" vertical="center" indent="1"/>
    </xf>
    <xf numFmtId="0" fontId="154" fillId="0" borderId="112">
      <protection hidden="1"/>
    </xf>
    <xf numFmtId="0" fontId="350" fillId="78" borderId="72" applyNumberFormat="0" applyAlignment="0" applyProtection="0"/>
    <xf numFmtId="0" fontId="154" fillId="6" borderId="77">
      <protection hidden="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75" borderId="5" applyFont="0">
      <alignment horizontal="center"/>
    </xf>
    <xf numFmtId="0" fontId="4" fillId="64" borderId="53" applyNumberFormat="0" applyProtection="0">
      <alignment horizontal="left" vertical="top" indent="1"/>
    </xf>
    <xf numFmtId="0" fontId="4" fillId="116" borderId="54" applyNumberFormat="0" applyProtection="0">
      <alignment horizontal="left" vertical="center" indent="1"/>
    </xf>
    <xf numFmtId="0" fontId="196" fillId="0" borderId="97"/>
    <xf numFmtId="0" fontId="158" fillId="154" borderId="53" applyNumberFormat="0" applyProtection="0">
      <alignment horizontal="right" vertical="center"/>
    </xf>
    <xf numFmtId="176" fontId="4" fillId="75" borderId="5" applyFont="0">
      <alignment horizontal="center"/>
    </xf>
    <xf numFmtId="0" fontId="342" fillId="6" borderId="72" applyNumberFormat="0" applyAlignment="0" applyProtection="0"/>
    <xf numFmtId="0" fontId="196" fillId="0" borderId="97"/>
    <xf numFmtId="0" fontId="172" fillId="78" borderId="48" applyNumberFormat="0" applyAlignment="0" applyProtection="0"/>
    <xf numFmtId="0" fontId="154" fillId="0" borderId="112">
      <protection hidden="1"/>
    </xf>
    <xf numFmtId="0" fontId="154" fillId="6" borderId="77">
      <protection hidden="1"/>
    </xf>
    <xf numFmtId="0" fontId="158" fillId="66" borderId="53" applyNumberFormat="0" applyProtection="0">
      <alignment vertical="center"/>
    </xf>
    <xf numFmtId="176" fontId="180" fillId="0" borderId="50" applyFont="0" applyBorder="0"/>
    <xf numFmtId="0" fontId="151" fillId="0" borderId="1">
      <alignment horizontal="centerContinuous" vertical="center"/>
    </xf>
    <xf numFmtId="5" fontId="266" fillId="0" borderId="97" applyAlignment="0" applyProtection="0"/>
    <xf numFmtId="0" fontId="253" fillId="66" borderId="60" applyNumberFormat="0" applyFont="0" applyAlignment="0" applyProtection="0"/>
    <xf numFmtId="0" fontId="158" fillId="154" borderId="53" applyNumberFormat="0" applyProtection="0">
      <alignment horizontal="right" vertical="center"/>
    </xf>
    <xf numFmtId="0" fontId="192" fillId="190" borderId="54" applyNumberFormat="0" applyProtection="0">
      <alignment horizontal="left" vertical="center" indent="1"/>
    </xf>
    <xf numFmtId="176" fontId="374" fillId="0" borderId="5"/>
    <xf numFmtId="0" fontId="4" fillId="66" borderId="60" applyNumberFormat="0" applyFont="0" applyAlignment="0" applyProtection="0"/>
    <xf numFmtId="5" fontId="266" fillId="0" borderId="97" applyAlignment="0" applyProtection="0"/>
    <xf numFmtId="0" fontId="158" fillId="66" borderId="53" applyNumberFormat="0" applyProtection="0">
      <alignment horizontal="left" vertical="top" indent="1"/>
    </xf>
    <xf numFmtId="0" fontId="6" fillId="48" borderId="48" applyNumberFormat="0" applyProtection="0">
      <alignment vertical="center"/>
    </xf>
    <xf numFmtId="0" fontId="189" fillId="48" borderId="48" applyNumberFormat="0" applyProtection="0">
      <alignment vertical="center"/>
    </xf>
    <xf numFmtId="0" fontId="6" fillId="48" borderId="48" applyNumberFormat="0" applyProtection="0">
      <alignment horizontal="left" vertical="center" indent="1"/>
    </xf>
    <xf numFmtId="0" fontId="190" fillId="48" borderId="53" applyNumberFormat="0" applyProtection="0">
      <alignment horizontal="left" vertical="top" indent="1"/>
    </xf>
    <xf numFmtId="0" fontId="6" fillId="153" borderId="48" applyNumberFormat="0" applyProtection="0">
      <alignment horizontal="left" vertical="center" indent="1"/>
    </xf>
    <xf numFmtId="0" fontId="6" fillId="148" borderId="48" applyNumberFormat="0" applyProtection="0">
      <alignment horizontal="right" vertical="center"/>
    </xf>
    <xf numFmtId="0" fontId="6" fillId="189" borderId="48" applyNumberFormat="0" applyProtection="0">
      <alignment horizontal="right" vertical="center"/>
    </xf>
    <xf numFmtId="0" fontId="6" fillId="73" borderId="54" applyNumberFormat="0" applyProtection="0">
      <alignment horizontal="right" vertical="center"/>
    </xf>
    <xf numFmtId="0" fontId="6" fillId="151" borderId="48" applyNumberFormat="0" applyProtection="0">
      <alignment horizontal="right" vertical="center"/>
    </xf>
    <xf numFmtId="0" fontId="6" fillId="154" borderId="48" applyNumberFormat="0" applyProtection="0">
      <alignment horizontal="right" vertical="center"/>
    </xf>
    <xf numFmtId="0" fontId="6" fillId="155" borderId="48" applyNumberFormat="0" applyProtection="0">
      <alignment horizontal="right" vertical="center"/>
    </xf>
    <xf numFmtId="0" fontId="6" fillId="103" borderId="48" applyNumberFormat="0" applyProtection="0">
      <alignment horizontal="right" vertical="center"/>
    </xf>
    <xf numFmtId="0" fontId="6" fillId="104" borderId="48" applyNumberFormat="0" applyProtection="0">
      <alignment horizontal="right" vertical="center"/>
    </xf>
    <xf numFmtId="0" fontId="6" fillId="150"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115" borderId="48" applyNumberFormat="0" applyProtection="0">
      <alignment horizontal="right" vertical="center"/>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6" borderId="48" applyNumberFormat="0" applyProtection="0">
      <alignment horizontal="left" vertical="center" indent="1"/>
    </xf>
    <xf numFmtId="0" fontId="6" fillId="116" borderId="53" applyNumberFormat="0" applyProtection="0">
      <alignment horizontal="left" vertical="top" indent="1"/>
    </xf>
    <xf numFmtId="0" fontId="6" fillId="76" borderId="48" applyNumberFormat="0" applyProtection="0">
      <alignment horizontal="left" vertical="center" indent="1"/>
    </xf>
    <xf numFmtId="0" fontId="6" fillId="115" borderId="53" applyNumberFormat="0" applyProtection="0">
      <alignment horizontal="left" vertical="top" indent="1"/>
    </xf>
    <xf numFmtId="0" fontId="6" fillId="64" borderId="48" applyNumberFormat="0" applyProtection="0">
      <alignment horizontal="left" vertical="center" indent="1"/>
    </xf>
    <xf numFmtId="0" fontId="6" fillId="64" borderId="53" applyNumberFormat="0" applyProtection="0">
      <alignment horizontal="left" vertical="top" indent="1"/>
    </xf>
    <xf numFmtId="0" fontId="6" fillId="47" borderId="48" applyNumberFormat="0" applyProtection="0">
      <alignment horizontal="left" vertical="center" indent="1"/>
    </xf>
    <xf numFmtId="0" fontId="6" fillId="47" borderId="53" applyNumberFormat="0" applyProtection="0">
      <alignment horizontal="left" vertical="top" indent="1"/>
    </xf>
    <xf numFmtId="0" fontId="51" fillId="116" borderId="56" applyBorder="0"/>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6" fillId="0" borderId="48" applyNumberFormat="0" applyProtection="0">
      <alignment horizontal="right" vertical="center"/>
    </xf>
    <xf numFmtId="0" fontId="189" fillId="46" borderId="48" applyNumberFormat="0" applyProtection="0">
      <alignment horizontal="right" vertical="center"/>
    </xf>
    <xf numFmtId="0" fontId="6" fillId="153" borderId="48" applyNumberFormat="0" applyProtection="0">
      <alignment horizontal="left" vertical="center"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0" fontId="193" fillId="46" borderId="48" applyNumberFormat="0" applyProtection="0">
      <alignment horizontal="right" vertical="center"/>
    </xf>
    <xf numFmtId="0" fontId="291" fillId="0" borderId="95">
      <alignment horizontal="right"/>
      <protection hidden="1"/>
    </xf>
    <xf numFmtId="0" fontId="158" fillId="151" borderId="53" applyNumberFormat="0" applyProtection="0">
      <alignment horizontal="right" vertical="center"/>
    </xf>
    <xf numFmtId="0" fontId="6" fillId="73" borderId="54" applyNumberFormat="0" applyProtection="0">
      <alignment horizontal="right" vertical="center"/>
    </xf>
    <xf numFmtId="176" fontId="180" fillId="0" borderId="50" applyFont="0" applyBorder="0"/>
    <xf numFmtId="0" fontId="6" fillId="47" borderId="54" applyNumberFormat="0" applyProtection="0">
      <alignment horizontal="left" vertical="center" indent="1"/>
    </xf>
    <xf numFmtId="0" fontId="6" fillId="47" borderId="54" applyNumberFormat="0" applyProtection="0">
      <alignment horizontal="left" vertical="center" indent="1"/>
    </xf>
    <xf numFmtId="0" fontId="262" fillId="0" borderId="94">
      <alignment horizontal="center" wrapText="1"/>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253" fillId="66" borderId="60" applyNumberFormat="0" applyFont="0" applyAlignment="0" applyProtection="0"/>
    <xf numFmtId="0" fontId="353" fillId="6" borderId="79" applyNumberFormat="0" applyAlignment="0" applyProtection="0"/>
    <xf numFmtId="0" fontId="4" fillId="64" borderId="53" applyNumberFormat="0" applyProtection="0">
      <alignment horizontal="left" vertical="center" indent="1"/>
    </xf>
    <xf numFmtId="1" fontId="211" fillId="0" borderId="99" applyFont="0" applyFill="0" applyBorder="0" applyProtection="0"/>
    <xf numFmtId="0" fontId="253" fillId="66" borderId="60" applyNumberFormat="0" applyFont="0" applyAlignment="0" applyProtection="0"/>
    <xf numFmtId="0" fontId="6" fillId="153" borderId="48" applyNumberFormat="0" applyProtection="0">
      <alignment horizontal="left" vertical="center" indent="1"/>
    </xf>
    <xf numFmtId="0" fontId="227" fillId="66" borderId="53" applyNumberFormat="0" applyProtection="0">
      <alignment vertical="center"/>
    </xf>
    <xf numFmtId="0" fontId="342" fillId="6" borderId="72" applyNumberFormat="0" applyAlignment="0" applyProtection="0"/>
    <xf numFmtId="0" fontId="4" fillId="116" borderId="53" applyNumberFormat="0" applyProtection="0">
      <alignment horizontal="left" vertical="center" indent="1"/>
    </xf>
    <xf numFmtId="0" fontId="190" fillId="48" borderId="53" applyNumberFormat="0" applyProtection="0">
      <alignment horizontal="left" vertical="top" indent="1"/>
    </xf>
    <xf numFmtId="5" fontId="266" fillId="0" borderId="97" applyAlignment="0" applyProtection="0"/>
    <xf numFmtId="0" fontId="383" fillId="207" borderId="54"/>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5" fontId="266" fillId="0" borderId="97" applyAlignment="0" applyProtection="0"/>
    <xf numFmtId="0" fontId="353" fillId="6" borderId="79" applyNumberFormat="0" applyAlignment="0" applyProtection="0"/>
    <xf numFmtId="0" fontId="262" fillId="0" borderId="112">
      <protection hidden="1"/>
    </xf>
    <xf numFmtId="0" fontId="4" fillId="116" borderId="53" applyNumberFormat="0" applyProtection="0">
      <alignment horizontal="left" vertical="center" indent="1"/>
    </xf>
    <xf numFmtId="0" fontId="6" fillId="148" borderId="48"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4" fillId="116" borderId="53" applyNumberFormat="0" applyProtection="0">
      <alignment horizontal="left" vertical="top" indent="1"/>
    </xf>
    <xf numFmtId="0" fontId="231" fillId="46" borderId="49">
      <protection locked="0"/>
    </xf>
    <xf numFmtId="0" fontId="158" fillId="154"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262" fillId="0" borderId="112">
      <protection hidden="1"/>
    </xf>
    <xf numFmtId="0" fontId="4" fillId="116" borderId="53" applyNumberFormat="0" applyProtection="0">
      <alignment horizontal="left" vertical="top" indent="1"/>
    </xf>
    <xf numFmtId="0" fontId="291" fillId="0" borderId="76">
      <alignment horizontal="center"/>
      <protection hidden="1"/>
    </xf>
    <xf numFmtId="0" fontId="4" fillId="115" borderId="53" applyNumberFormat="0" applyProtection="0">
      <alignment horizontal="left" vertical="center" indent="1"/>
    </xf>
    <xf numFmtId="0" fontId="6" fillId="47" borderId="54" applyNumberFormat="0" applyProtection="0">
      <alignment horizontal="left" vertical="center" indent="1"/>
    </xf>
    <xf numFmtId="5" fontId="266" fillId="0" borderId="97" applyAlignment="0" applyProtection="0"/>
    <xf numFmtId="0" fontId="4" fillId="116" borderId="53" applyNumberFormat="0" applyProtection="0">
      <alignment horizontal="left" vertical="center" indent="1"/>
    </xf>
    <xf numFmtId="176" fontId="380" fillId="0" borderId="1" applyAlignment="0"/>
    <xf numFmtId="0" fontId="353" fillId="6" borderId="79" applyNumberFormat="0" applyAlignment="0" applyProtection="0"/>
    <xf numFmtId="0" fontId="6" fillId="115" borderId="48" applyNumberFormat="0" applyProtection="0">
      <alignment horizontal="right" vertical="center"/>
    </xf>
    <xf numFmtId="0" fontId="6" fillId="47" borderId="53" applyNumberFormat="0" applyProtection="0">
      <alignment horizontal="left" vertical="top" indent="1"/>
    </xf>
    <xf numFmtId="0" fontId="271" fillId="46" borderId="72" applyNumberFormat="0" applyAlignment="0" applyProtection="0"/>
    <xf numFmtId="0" fontId="262" fillId="0" borderId="94">
      <alignment horizontal="center" wrapText="1"/>
      <protection hidden="1"/>
    </xf>
    <xf numFmtId="0" fontId="191" fillId="6" borderId="53" applyNumberFormat="0" applyProtection="0">
      <alignment horizontal="left" vertical="center" indent="1"/>
    </xf>
    <xf numFmtId="0" fontId="383" fillId="150" borderId="54"/>
    <xf numFmtId="0" fontId="135" fillId="66" borderId="60" applyNumberFormat="0" applyFont="0" applyAlignment="0" applyProtection="0"/>
    <xf numFmtId="0" fontId="158" fillId="151"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66" borderId="53" applyNumberFormat="0" applyProtection="0">
      <alignment horizontal="left" vertical="center" indent="1"/>
    </xf>
    <xf numFmtId="0" fontId="158" fillId="155"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6" fillId="47" borderId="48"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6" fillId="116" borderId="53" applyNumberFormat="0" applyProtection="0">
      <alignment horizontal="left" vertical="top" indent="1"/>
    </xf>
    <xf numFmtId="0" fontId="4" fillId="47" borderId="53" applyNumberFormat="0" applyProtection="0">
      <alignment horizontal="left" vertical="center" indent="1"/>
    </xf>
    <xf numFmtId="0" fontId="291" fillId="0" borderId="112">
      <alignment horizontal="left" wrapText="1"/>
      <protection hidden="1"/>
    </xf>
    <xf numFmtId="0" fontId="225" fillId="48" borderId="53" applyNumberFormat="0" applyProtection="0">
      <alignment vertical="center"/>
    </xf>
    <xf numFmtId="0" fontId="4" fillId="116" borderId="53" applyNumberFormat="0" applyProtection="0">
      <alignment horizontal="left" vertical="center" indent="1"/>
    </xf>
    <xf numFmtId="0" fontId="6" fillId="73" borderId="54" applyNumberFormat="0" applyProtection="0">
      <alignment horizontal="right" vertical="center"/>
    </xf>
    <xf numFmtId="0" fontId="229" fillId="47" borderId="53" applyNumberFormat="0" applyProtection="0">
      <alignment horizontal="right" vertical="center"/>
    </xf>
    <xf numFmtId="0" fontId="291" fillId="0" borderId="112">
      <alignment horizontal="left" wrapText="1"/>
      <protection locked="0"/>
    </xf>
    <xf numFmtId="0" fontId="4" fillId="66" borderId="60" applyNumberFormat="0" applyFont="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287" fillId="48" borderId="72" applyNumberFormat="0" applyAlignment="0" applyProtection="0"/>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6" fillId="47" borderId="53" applyNumberFormat="0" applyProtection="0">
      <alignment horizontal="left" vertical="top" indent="1"/>
    </xf>
    <xf numFmtId="0" fontId="189" fillId="46" borderId="48" applyNumberFormat="0" applyProtection="0">
      <alignment horizontal="right" vertical="center"/>
    </xf>
    <xf numFmtId="198" fontId="258" fillId="0" borderId="93"/>
    <xf numFmtId="0" fontId="4" fillId="0" borderId="97" applyNumberFormat="0" applyFont="0" applyFill="0" applyAlignment="0"/>
    <xf numFmtId="0" fontId="6" fillId="76" borderId="48" applyNumberFormat="0" applyProtection="0">
      <alignment horizontal="left" vertical="center" indent="1"/>
    </xf>
    <xf numFmtId="0" fontId="291" fillId="0" borderId="95">
      <alignment horizontal="right"/>
      <protection hidden="1"/>
    </xf>
    <xf numFmtId="0" fontId="158" fillId="66" borderId="53" applyNumberFormat="0" applyProtection="0">
      <alignment horizontal="left" vertical="top" indent="1"/>
    </xf>
    <xf numFmtId="0" fontId="227" fillId="66" borderId="53" applyNumberFormat="0" applyProtection="0">
      <alignment vertical="center"/>
    </xf>
    <xf numFmtId="0" fontId="6" fillId="104" borderId="48"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374" fillId="0" borderId="5"/>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6"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158" fillId="150" borderId="53" applyNumberFormat="0" applyProtection="0">
      <alignment horizontal="right" vertical="center"/>
    </xf>
    <xf numFmtId="0" fontId="353" fillId="6" borderId="79" applyNumberFormat="0" applyAlignment="0" applyProtection="0"/>
    <xf numFmtId="0" fontId="180" fillId="0" borderId="50" applyFont="0" applyBorder="0"/>
    <xf numFmtId="0" fontId="337" fillId="66" borderId="60" applyNumberFormat="0" applyFont="0" applyAlignment="0" applyProtection="0"/>
    <xf numFmtId="0" fontId="158" fillId="47"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191" fillId="115" borderId="53" applyNumberFormat="0" applyProtection="0">
      <alignment horizontal="left" vertical="top" indent="1"/>
    </xf>
    <xf numFmtId="0" fontId="342" fillId="6" borderId="72" applyNumberFormat="0" applyAlignment="0" applyProtection="0"/>
    <xf numFmtId="0" fontId="158" fillId="149" borderId="53" applyNumberFormat="0" applyProtection="0">
      <alignment horizontal="right" vertical="center"/>
    </xf>
    <xf numFmtId="0" fontId="158" fillId="150" borderId="53" applyNumberFormat="0" applyProtection="0">
      <alignment horizontal="right" vertical="center"/>
    </xf>
    <xf numFmtId="0" fontId="353" fillId="6" borderId="79" applyNumberFormat="0" applyAlignment="0" applyProtection="0"/>
    <xf numFmtId="0" fontId="158" fillId="66" borderId="53" applyNumberFormat="0" applyProtection="0">
      <alignment horizontal="left" vertical="center" indent="1"/>
    </xf>
    <xf numFmtId="0" fontId="4" fillId="75" borderId="5" applyFont="0">
      <alignment horizont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6" fillId="48" borderId="48" applyNumberFormat="0" applyProtection="0">
      <alignment horizontal="left" vertical="center" indent="1"/>
    </xf>
    <xf numFmtId="0" fontId="350" fillId="78" borderId="72" applyNumberFormat="0" applyAlignment="0" applyProtection="0"/>
    <xf numFmtId="0" fontId="158" fillId="155" borderId="53" applyNumberFormat="0" applyProtection="0">
      <alignment horizontal="right" vertical="center"/>
    </xf>
    <xf numFmtId="0" fontId="383" fillId="207" borderId="54"/>
    <xf numFmtId="0" fontId="4" fillId="64" borderId="53" applyNumberFormat="0" applyProtection="0">
      <alignment horizontal="left" vertical="top" indent="1"/>
    </xf>
    <xf numFmtId="0" fontId="350" fillId="78" borderId="72" applyNumberFormat="0" applyAlignment="0" applyProtection="0"/>
    <xf numFmtId="0" fontId="124" fillId="48" borderId="53" applyNumberFormat="0" applyProtection="0">
      <alignment vertical="center"/>
    </xf>
    <xf numFmtId="0" fontId="158" fillId="148" borderId="53" applyNumberFormat="0" applyProtection="0">
      <alignment horizontal="right" vertical="center"/>
    </xf>
    <xf numFmtId="0" fontId="66" fillId="0" borderId="98">
      <alignment horizontal="left" vertical="center"/>
    </xf>
    <xf numFmtId="0" fontId="4" fillId="116" borderId="53" applyNumberFormat="0" applyProtection="0">
      <alignment horizontal="left" vertical="center" indent="1"/>
    </xf>
    <xf numFmtId="0" fontId="350" fillId="78" borderId="72" applyNumberFormat="0" applyAlignment="0" applyProtection="0"/>
    <xf numFmtId="0" fontId="4" fillId="0" borderId="97" applyNumberFormat="0" applyFont="0" applyFill="0" applyAlignment="0"/>
    <xf numFmtId="0" fontId="6" fillId="64" borderId="48" applyNumberFormat="0" applyProtection="0">
      <alignment horizontal="left" vertical="center" indent="1"/>
    </xf>
    <xf numFmtId="0" fontId="4" fillId="116" borderId="53" applyNumberFormat="0" applyProtection="0">
      <alignment horizontal="left" vertical="top" indent="1"/>
    </xf>
    <xf numFmtId="0" fontId="6" fillId="48" borderId="48" applyNumberFormat="0" applyProtection="0">
      <alignment vertical="center"/>
    </xf>
    <xf numFmtId="0" fontId="4" fillId="47"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50" fillId="78" borderId="72" applyNumberFormat="0" applyAlignment="0" applyProtection="0"/>
    <xf numFmtId="0" fontId="180" fillId="0" borderId="50" applyFont="0" applyBorder="0"/>
    <xf numFmtId="0" fontId="350" fillId="78" borderId="72" applyNumberFormat="0" applyAlignment="0" applyProtection="0"/>
    <xf numFmtId="0" fontId="161" fillId="67" borderId="62">
      <alignment horizontal="left"/>
    </xf>
    <xf numFmtId="0" fontId="225" fillId="48" borderId="53" applyNumberFormat="0" applyProtection="0">
      <alignment vertical="center"/>
    </xf>
    <xf numFmtId="0" fontId="4" fillId="64" borderId="53" applyNumberFormat="0" applyProtection="0">
      <alignment horizontal="left" vertical="center" indent="1"/>
    </xf>
    <xf numFmtId="0" fontId="4" fillId="115" borderId="53" applyNumberFormat="0" applyProtection="0">
      <alignment horizontal="left" vertical="center" indent="1"/>
    </xf>
    <xf numFmtId="0" fontId="353" fillId="6" borderId="79" applyNumberForma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4" fillId="114" borderId="5" applyNumberFormat="0" applyFont="0" applyBorder="0" applyProtection="0"/>
    <xf numFmtId="0" fontId="135" fillId="66" borderId="60" applyNumberFormat="0" applyFont="0" applyAlignment="0" applyProtection="0"/>
    <xf numFmtId="0" fontId="4" fillId="75" borderId="5" applyFont="0">
      <alignment horizontal="center"/>
    </xf>
    <xf numFmtId="0" fontId="158" fillId="103" borderId="53" applyNumberFormat="0" applyProtection="0">
      <alignment horizontal="right" vertical="center"/>
    </xf>
    <xf numFmtId="0" fontId="291" fillId="0" borderId="112">
      <alignment horizontal="left" wrapText="1"/>
      <protection locked="0"/>
    </xf>
    <xf numFmtId="38" fontId="51" fillId="48" borderId="1">
      <alignment horizontal="center"/>
      <protection locked="0"/>
    </xf>
    <xf numFmtId="0" fontId="158" fillId="154" borderId="53" applyNumberFormat="0" applyProtection="0">
      <alignment horizontal="right" vertical="center"/>
    </xf>
    <xf numFmtId="0" fontId="158" fillId="148" borderId="53" applyNumberFormat="0" applyProtection="0">
      <alignment horizontal="right" vertical="center"/>
    </xf>
    <xf numFmtId="0" fontId="180" fillId="0" borderId="50" applyFont="0" applyBorder="0"/>
    <xf numFmtId="0" fontId="158" fillId="66" borderId="53" applyNumberFormat="0" applyProtection="0">
      <alignment horizontal="left" vertical="center" indent="1"/>
    </xf>
    <xf numFmtId="0" fontId="191" fillId="66"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287" fillId="78" borderId="72" applyNumberFormat="0" applyAlignment="0" applyProtection="0"/>
    <xf numFmtId="176" fontId="196" fillId="0" borderId="97"/>
    <xf numFmtId="0" fontId="4" fillId="64" borderId="53" applyNumberFormat="0" applyProtection="0">
      <alignment horizontal="left" vertical="top" indent="1"/>
    </xf>
    <xf numFmtId="0" fontId="231" fillId="46" borderId="49">
      <protection locked="0"/>
    </xf>
    <xf numFmtId="0" fontId="4" fillId="116" borderId="53" applyNumberFormat="0" applyProtection="0">
      <alignment horizontal="left" vertical="top" indent="1"/>
    </xf>
    <xf numFmtId="0" fontId="4" fillId="0" borderId="97" applyNumberFormat="0" applyFont="0"/>
    <xf numFmtId="5" fontId="266" fillId="0" borderId="97" applyAlignment="0" applyProtection="0"/>
    <xf numFmtId="0" fontId="227" fillId="47"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4" fillId="114" borderId="5" applyNumberFormat="0" applyFont="0" applyBorder="0" applyProtection="0"/>
    <xf numFmtId="0" fontId="4" fillId="75" borderId="5" applyFont="0">
      <alignment horizontal="center"/>
    </xf>
    <xf numFmtId="0" fontId="337" fillId="66" borderId="60" applyNumberFormat="0" applyFont="0" applyAlignment="0" applyProtection="0"/>
    <xf numFmtId="0" fontId="191" fillId="66" borderId="53" applyNumberFormat="0" applyProtection="0">
      <alignment vertical="center"/>
    </xf>
    <xf numFmtId="1" fontId="211" fillId="0" borderId="99" applyFont="0" applyFill="0" applyBorder="0" applyProtection="0"/>
    <xf numFmtId="0" fontId="4" fillId="47"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58" fillId="154" borderId="53" applyNumberFormat="0" applyProtection="0">
      <alignment horizontal="right" vertical="center"/>
    </xf>
    <xf numFmtId="0" fontId="154" fillId="6" borderId="77">
      <protection hidden="1"/>
    </xf>
    <xf numFmtId="0" fontId="158" fillId="150" borderId="53" applyNumberFormat="0" applyProtection="0">
      <alignment horizontal="right" vertical="center"/>
    </xf>
    <xf numFmtId="0" fontId="158" fillId="148" borderId="53" applyNumberFormat="0" applyProtection="0">
      <alignment horizontal="right" vertical="center"/>
    </xf>
    <xf numFmtId="176" fontId="196" fillId="0" borderId="97"/>
    <xf numFmtId="0" fontId="158" fillId="73" borderId="53" applyNumberFormat="0" applyProtection="0">
      <alignment horizontal="right" vertical="center"/>
    </xf>
    <xf numFmtId="0" fontId="353" fillId="6" borderId="79" applyNumberFormat="0" applyAlignment="0" applyProtection="0"/>
    <xf numFmtId="0" fontId="315" fillId="0" borderId="94">
      <alignment horizontal="right" wrapText="1"/>
      <protection hidden="1"/>
    </xf>
    <xf numFmtId="176" fontId="196" fillId="0" borderId="97"/>
    <xf numFmtId="0" fontId="227" fillId="66" borderId="53" applyNumberFormat="0" applyProtection="0">
      <alignment vertical="center"/>
    </xf>
    <xf numFmtId="0" fontId="154" fillId="0" borderId="112">
      <protection hidden="1"/>
    </xf>
    <xf numFmtId="0" fontId="6" fillId="115" borderId="53" applyNumberFormat="0" applyProtection="0">
      <alignment horizontal="left" vertical="top" indent="1"/>
    </xf>
    <xf numFmtId="0" fontId="158" fillId="115" borderId="53" applyNumberFormat="0" applyProtection="0">
      <alignment horizontal="left" vertical="top" indent="1"/>
    </xf>
    <xf numFmtId="0" fontId="158" fillId="66" borderId="53" applyNumberFormat="0" applyProtection="0">
      <alignment horizontal="left" vertical="center" indent="1"/>
    </xf>
    <xf numFmtId="0" fontId="262" fillId="0" borderId="94">
      <alignment horizontal="right" wrapText="1"/>
      <protection locked="0"/>
    </xf>
    <xf numFmtId="0" fontId="158" fillId="66" borderId="53" applyNumberFormat="0" applyProtection="0">
      <alignment horizontal="left" vertical="top" indent="1"/>
    </xf>
    <xf numFmtId="0" fontId="291" fillId="0" borderId="112">
      <alignment horizontal="left" wrapText="1"/>
      <protection hidden="1"/>
    </xf>
    <xf numFmtId="0" fontId="383" fillId="150" borderId="54"/>
    <xf numFmtId="0" fontId="4" fillId="0" borderId="97" applyNumberFormat="0" applyFont="0" applyFill="0" applyAlignment="0"/>
    <xf numFmtId="0" fontId="158" fillId="66" borderId="53" applyNumberFormat="0" applyProtection="0">
      <alignment horizontal="left" vertical="center" indent="1"/>
    </xf>
    <xf numFmtId="0" fontId="191" fillId="115" borderId="53" applyNumberFormat="0" applyProtection="0">
      <alignment horizontal="left" vertical="top" indent="1"/>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64" borderId="53" applyNumberFormat="0" applyProtection="0">
      <alignment horizontal="left" vertical="top" indent="1"/>
    </xf>
    <xf numFmtId="0" fontId="191" fillId="6" borderId="53" applyNumberFormat="0" applyProtection="0">
      <alignment horizontal="left" vertical="center" indent="1"/>
    </xf>
    <xf numFmtId="0" fontId="291" fillId="0" borderId="95">
      <alignment horizontal="right"/>
      <protection hidden="1"/>
    </xf>
    <xf numFmtId="0" fontId="262" fillId="0" borderId="112">
      <protection hidden="1"/>
    </xf>
    <xf numFmtId="0" fontId="262" fillId="0" borderId="112">
      <protection hidden="1"/>
    </xf>
    <xf numFmtId="0" fontId="158" fillId="104" borderId="53" applyNumberFormat="0" applyProtection="0">
      <alignment horizontal="right" vertical="center"/>
    </xf>
    <xf numFmtId="0" fontId="342" fillId="6" borderId="72" applyNumberFormat="0" applyAlignment="0" applyProtection="0"/>
    <xf numFmtId="0" fontId="158" fillId="66" borderId="53" applyNumberFormat="0" applyProtection="0">
      <alignment horizontal="left" vertical="center" indent="1"/>
    </xf>
    <xf numFmtId="0" fontId="227" fillId="66" borderId="53" applyNumberFormat="0" applyProtection="0">
      <alignment vertical="center"/>
    </xf>
    <xf numFmtId="0" fontId="180" fillId="0" borderId="50" applyFont="0" applyBorder="0"/>
    <xf numFmtId="0" fontId="4" fillId="115" borderId="53" applyNumberFormat="0" applyProtection="0">
      <alignment horizontal="left" vertical="center" indent="1"/>
    </xf>
    <xf numFmtId="0" fontId="225" fillId="48" borderId="53" applyNumberFormat="0" applyProtection="0">
      <alignment vertical="center"/>
    </xf>
    <xf numFmtId="0" fontId="4" fillId="47" borderId="53" applyNumberFormat="0" applyProtection="0">
      <alignment horizontal="left" vertical="top" indent="1"/>
    </xf>
    <xf numFmtId="0" fontId="158" fillId="115" borderId="53" applyNumberFormat="0" applyProtection="0">
      <alignment horizontal="left" vertical="top" indent="1"/>
    </xf>
    <xf numFmtId="0" fontId="158" fillId="148" borderId="53" applyNumberFormat="0" applyProtection="0">
      <alignment horizontal="right" vertical="center"/>
    </xf>
    <xf numFmtId="176" fontId="151" fillId="0" borderId="1">
      <alignment horizontal="centerContinuous" vertical="center"/>
    </xf>
    <xf numFmtId="0" fontId="229" fillId="47" borderId="53" applyNumberFormat="0" applyProtection="0">
      <alignment horizontal="right" vertical="center"/>
    </xf>
    <xf numFmtId="0" fontId="227" fillId="66" borderId="53" applyNumberFormat="0" applyProtection="0">
      <alignment vertical="center"/>
    </xf>
    <xf numFmtId="0" fontId="337" fillId="66" borderId="60" applyNumberFormat="0" applyFont="0" applyAlignment="0" applyProtection="0"/>
    <xf numFmtId="0" fontId="291" fillId="0" borderId="112">
      <alignment horizontal="left" wrapText="1"/>
      <protection locked="0"/>
    </xf>
    <xf numFmtId="0" fontId="225" fillId="48" borderId="53" applyNumberFormat="0" applyProtection="0">
      <alignment vertical="center"/>
    </xf>
    <xf numFmtId="0" fontId="196" fillId="0" borderId="97"/>
    <xf numFmtId="0" fontId="229" fillId="47" borderId="53" applyNumberFormat="0" applyProtection="0">
      <alignment horizontal="right" vertical="center"/>
    </xf>
    <xf numFmtId="0" fontId="291" fillId="0" borderId="76">
      <alignment horizontal="center"/>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4" fillId="0" borderId="15" applyNumberFormat="0" applyFont="0"/>
    <xf numFmtId="0" fontId="253" fillId="66" borderId="60" applyNumberFormat="0" applyFont="0" applyAlignment="0" applyProtection="0"/>
    <xf numFmtId="0" fontId="158" fillId="66" borderId="53" applyNumberFormat="0" applyProtection="0">
      <alignment horizontal="left" vertical="top" indent="1"/>
    </xf>
    <xf numFmtId="0" fontId="4" fillId="116" borderId="54" applyNumberFormat="0" applyProtection="0">
      <alignment horizontal="left" vertical="center" indent="1"/>
    </xf>
    <xf numFmtId="0" fontId="4" fillId="0" borderId="97" applyNumberFormat="0" applyFont="0"/>
    <xf numFmtId="0" fontId="180" fillId="0" borderId="50" applyFont="0" applyBorder="0"/>
    <xf numFmtId="0" fontId="4" fillId="47" borderId="53" applyNumberFormat="0" applyProtection="0">
      <alignment horizontal="left" vertical="center" indent="1"/>
    </xf>
    <xf numFmtId="0" fontId="158" fillId="103" borderId="53" applyNumberFormat="0" applyProtection="0">
      <alignment horizontal="right" vertical="center"/>
    </xf>
    <xf numFmtId="0" fontId="353" fillId="6" borderId="79" applyNumberFormat="0" applyAlignment="0" applyProtection="0"/>
    <xf numFmtId="0" fontId="172" fillId="78" borderId="48" applyNumberFormat="0" applyAlignment="0" applyProtection="0"/>
    <xf numFmtId="0" fontId="4" fillId="64" borderId="53" applyNumberFormat="0" applyProtection="0">
      <alignment horizontal="left" vertical="center" indent="1"/>
    </xf>
    <xf numFmtId="0" fontId="337" fillId="66" borderId="60" applyNumberFormat="0" applyFont="0" applyAlignment="0" applyProtection="0"/>
    <xf numFmtId="0" fontId="135" fillId="66" borderId="60" applyNumberFormat="0" applyFont="0" applyAlignment="0" applyProtection="0"/>
    <xf numFmtId="0" fontId="158" fillId="115" borderId="53" applyNumberFormat="0" applyProtection="0">
      <alignment horizontal="right" vertical="center"/>
    </xf>
    <xf numFmtId="0" fontId="337"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72" fillId="78" borderId="48"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383" fillId="207" borderId="54"/>
    <xf numFmtId="0" fontId="253" fillId="66" borderId="60" applyNumberFormat="0" applyFont="0" applyAlignment="0" applyProtection="0"/>
    <xf numFmtId="0" fontId="158" fillId="66" borderId="53" applyNumberFormat="0" applyProtection="0">
      <alignment horizontal="left" vertical="top" indent="1"/>
    </xf>
    <xf numFmtId="0" fontId="158" fillId="155" borderId="53" applyNumberFormat="0" applyProtection="0">
      <alignment horizontal="right" vertical="center"/>
    </xf>
    <xf numFmtId="0" fontId="253" fillId="66" borderId="60" applyNumberFormat="0" applyFont="0" applyAlignment="0" applyProtection="0"/>
    <xf numFmtId="0" fontId="353" fillId="6" borderId="79" applyNumberFormat="0" applyAlignment="0" applyProtection="0"/>
    <xf numFmtId="0" fontId="4" fillId="47" borderId="53" applyNumberFormat="0" applyProtection="0">
      <alignment horizontal="left" vertical="center" indent="1"/>
    </xf>
    <xf numFmtId="0" fontId="287" fillId="48" borderId="72" applyNumberFormat="0" applyAlignment="0" applyProtection="0"/>
    <xf numFmtId="0" fontId="380" fillId="0" borderId="1" applyAlignment="0"/>
    <xf numFmtId="0" fontId="374" fillId="0" borderId="5"/>
    <xf numFmtId="0" fontId="124" fillId="48" borderId="53" applyNumberFormat="0" applyProtection="0">
      <alignment horizontal="left" vertical="top" indent="1"/>
    </xf>
    <xf numFmtId="0" fontId="229" fillId="47" borderId="53" applyNumberFormat="0" applyProtection="0">
      <alignment horizontal="right" vertical="center"/>
    </xf>
    <xf numFmtId="0" fontId="353" fillId="6" borderId="79" applyNumberFormat="0" applyAlignment="0" applyProtection="0"/>
    <xf numFmtId="198" fontId="258" fillId="0" borderId="93"/>
    <xf numFmtId="0" fontId="350" fillId="78" borderId="72" applyNumberFormat="0" applyAlignment="0" applyProtection="0"/>
    <xf numFmtId="0" fontId="158" fillId="47" borderId="53" applyNumberFormat="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158" fillId="115" borderId="53" applyNumberFormat="0" applyProtection="0">
      <alignment horizontal="left" vertical="top" indent="1"/>
    </xf>
    <xf numFmtId="0" fontId="192" fillId="190" borderId="54"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90" fillId="48" borderId="53" applyNumberFormat="0" applyProtection="0">
      <alignment horizontal="left" vertical="top" indent="1"/>
    </xf>
    <xf numFmtId="0" fontId="45" fillId="0" borderId="91" applyNumberFormat="0">
      <alignment horizontal="left"/>
    </xf>
    <xf numFmtId="0" fontId="229" fillId="47" borderId="53" applyNumberFormat="0" applyProtection="0">
      <alignment horizontal="right" vertical="center"/>
    </xf>
    <xf numFmtId="0" fontId="158" fillId="47" borderId="53" applyNumberFormat="0" applyProtection="0">
      <alignment horizontal="right" vertical="center"/>
    </xf>
    <xf numFmtId="0" fontId="4" fillId="64" borderId="53" applyNumberFormat="0" applyProtection="0">
      <alignment horizontal="left" vertical="top" indent="1"/>
    </xf>
    <xf numFmtId="0" fontId="154" fillId="0" borderId="112">
      <protection hidden="1"/>
    </xf>
    <xf numFmtId="0" fontId="225" fillId="48" borderId="53" applyNumberFormat="0" applyProtection="0">
      <alignment vertical="center"/>
    </xf>
    <xf numFmtId="0" fontId="158" fillId="6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center" wrapText="1"/>
      <protection hidden="1"/>
    </xf>
    <xf numFmtId="0" fontId="158" fillId="66" borderId="53" applyNumberFormat="0" applyProtection="0">
      <alignment vertical="center"/>
    </xf>
    <xf numFmtId="0" fontId="4" fillId="116" borderId="53" applyNumberFormat="0" applyProtection="0">
      <alignment horizontal="left" vertical="center" indent="1"/>
    </xf>
    <xf numFmtId="0" fontId="4" fillId="64" borderId="53" applyNumberFormat="0" applyProtection="0">
      <alignment horizontal="left" vertical="top" indent="1"/>
    </xf>
    <xf numFmtId="5" fontId="266" fillId="0" borderId="97" applyAlignment="0" applyProtection="0"/>
    <xf numFmtId="0" fontId="51" fillId="116" borderId="56" applyBorder="0"/>
    <xf numFmtId="0" fontId="342" fillId="6" borderId="72" applyNumberFormat="0" applyAlignment="0" applyProtection="0"/>
    <xf numFmtId="0" fontId="353" fillId="6" borderId="79" applyNumberFormat="0" applyAlignment="0" applyProtection="0"/>
    <xf numFmtId="0" fontId="6" fillId="115" borderId="53" applyNumberFormat="0" applyProtection="0">
      <alignment horizontal="left" vertical="top" indent="1"/>
    </xf>
    <xf numFmtId="0" fontId="225" fillId="48" borderId="53" applyNumberFormat="0" applyProtection="0">
      <alignment vertical="center"/>
    </xf>
    <xf numFmtId="0" fontId="271" fillId="46" borderId="72" applyNumberForma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4" fillId="0" borderId="97" applyNumberFormat="0" applyFont="0" applyFill="0" applyAlignment="0"/>
    <xf numFmtId="0" fontId="158" fillId="66" borderId="53" applyNumberFormat="0" applyProtection="0">
      <alignment horizontal="left" vertical="top" indent="1"/>
    </xf>
    <xf numFmtId="0" fontId="253" fillId="66" borderId="60" applyNumberFormat="0" applyFont="0" applyAlignment="0" applyProtection="0"/>
    <xf numFmtId="0" fontId="158" fillId="66" borderId="53" applyNumberFormat="0" applyProtection="0">
      <alignment horizontal="left" vertical="center" indent="1"/>
    </xf>
    <xf numFmtId="0" fontId="4" fillId="64" borderId="53" applyNumberFormat="0" applyProtection="0">
      <alignment horizontal="left" vertical="top" indent="1"/>
    </xf>
    <xf numFmtId="0" fontId="158" fillId="73"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51" fillId="46" borderId="1" applyNumberFormat="0">
      <alignment horizontal="centerContinuous" wrapText="1"/>
    </xf>
    <xf numFmtId="0" fontId="4" fillId="115" borderId="53" applyNumberFormat="0" applyProtection="0">
      <alignment horizontal="left" vertical="center" indent="1"/>
    </xf>
    <xf numFmtId="0" fontId="337" fillId="66" borderId="60" applyNumberFormat="0" applyFont="0" applyAlignment="0" applyProtection="0"/>
    <xf numFmtId="0" fontId="4" fillId="64" borderId="53" applyNumberFormat="0" applyProtection="0">
      <alignment horizontal="left" vertical="center" indent="1"/>
    </xf>
    <xf numFmtId="0" fontId="135" fillId="66" borderId="60" applyNumberFormat="0" applyFont="0" applyAlignment="0" applyProtection="0"/>
    <xf numFmtId="0" fontId="4" fillId="47" borderId="53" applyNumberFormat="0" applyProtection="0">
      <alignment horizontal="left" vertical="center" indent="1"/>
    </xf>
    <xf numFmtId="0" fontId="229" fillId="47" borderId="53" applyNumberFormat="0" applyProtection="0">
      <alignment horizontal="right" vertical="center"/>
    </xf>
    <xf numFmtId="0" fontId="229" fillId="47" borderId="53" applyNumberFormat="0" applyProtection="0">
      <alignment horizontal="right" vertical="center"/>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4" fillId="47" borderId="53" applyNumberFormat="0" applyProtection="0">
      <alignment horizontal="left" vertical="top" indent="1"/>
    </xf>
    <xf numFmtId="0" fontId="158" fillId="103" borderId="53" applyNumberFormat="0" applyProtection="0">
      <alignment horizontal="right" vertical="center"/>
    </xf>
    <xf numFmtId="0" fontId="342" fillId="6" borderId="72" applyNumberForma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6" fillId="189" borderId="48" applyNumberFormat="0" applyProtection="0">
      <alignment horizontal="right" vertical="center"/>
    </xf>
    <xf numFmtId="0" fontId="353" fillId="6" borderId="79" applyNumberFormat="0" applyAlignment="0" applyProtection="0"/>
    <xf numFmtId="0" fontId="158" fillId="115"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4" fillId="0" borderId="97" applyNumberFormat="0" applyFont="0" applyFill="0" applyAlignment="0"/>
    <xf numFmtId="0" fontId="287" fillId="48" borderId="72" applyNumberFormat="0" applyAlignment="0" applyProtection="0"/>
    <xf numFmtId="0" fontId="4" fillId="116" borderId="53" applyNumberFormat="0" applyProtection="0">
      <alignment horizontal="left" vertical="center" indent="1"/>
    </xf>
    <xf numFmtId="0" fontId="291" fillId="0" borderId="112">
      <alignment horizontal="left" wrapText="1"/>
      <protection locked="0"/>
    </xf>
    <xf numFmtId="0" fontId="4" fillId="47" borderId="53" applyNumberFormat="0" applyProtection="0">
      <alignment horizontal="left" vertical="center" indent="1"/>
    </xf>
    <xf numFmtId="0" fontId="314" fillId="46" borderId="79" applyNumberFormat="0" applyAlignment="0" applyProtection="0"/>
    <xf numFmtId="0" fontId="158" fillId="154" borderId="53" applyNumberFormat="0" applyProtection="0">
      <alignment horizontal="right" vertical="center"/>
    </xf>
    <xf numFmtId="0" fontId="6" fillId="153" borderId="48" applyNumberFormat="0" applyProtection="0">
      <alignment horizontal="left" vertical="center" indent="1"/>
    </xf>
    <xf numFmtId="176" fontId="180" fillId="0" borderId="50" applyFont="0" applyBorder="0"/>
    <xf numFmtId="0" fontId="4" fillId="47"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342" fillId="6" borderId="72" applyNumberFormat="0" applyAlignment="0" applyProtection="0"/>
    <xf numFmtId="0" fontId="4" fillId="116" borderId="54" applyNumberFormat="0" applyProtection="0">
      <alignment horizontal="left" vertical="center" indent="1"/>
    </xf>
    <xf numFmtId="0" fontId="315" fillId="0" borderId="94">
      <alignment horizontal="right" wrapText="1"/>
      <protection hidden="1"/>
    </xf>
    <xf numFmtId="0" fontId="4" fillId="64" borderId="53" applyNumberFormat="0" applyProtection="0">
      <alignment horizontal="left" vertical="center"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0" fontId="154" fillId="6" borderId="77">
      <protection hidden="1"/>
    </xf>
    <xf numFmtId="0" fontId="383" fillId="207" borderId="54"/>
    <xf numFmtId="0" fontId="6" fillId="47" borderId="48" applyNumberFormat="0" applyProtection="0">
      <alignment horizontal="left" vertical="center" indent="1"/>
    </xf>
    <xf numFmtId="0" fontId="172" fillId="78" borderId="48" applyNumberFormat="0" applyAlignment="0" applyProtection="0"/>
    <xf numFmtId="0" fontId="262" fillId="0" borderId="94">
      <alignment horizontal="center" wrapText="1"/>
      <protection hidden="1"/>
    </xf>
    <xf numFmtId="0" fontId="124" fillId="48" borderId="53" applyNumberFormat="0" applyProtection="0">
      <alignment horizontal="left" vertical="top" indent="1"/>
    </xf>
    <xf numFmtId="0" fontId="4" fillId="0" borderId="92" applyNumberFormat="0" applyFont="0"/>
    <xf numFmtId="0" fontId="158" fillId="115" borderId="53" applyNumberFormat="0" applyProtection="0">
      <alignment horizontal="right" vertical="center"/>
    </xf>
    <xf numFmtId="0" fontId="4" fillId="116"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4" fillId="66" borderId="60" applyNumberFormat="0" applyFont="0" applyAlignment="0" applyProtection="0"/>
    <xf numFmtId="0" fontId="158" fillId="104"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4" fillId="47" borderId="53" applyNumberFormat="0" applyProtection="0">
      <alignment horizontal="left" vertical="top" indent="1"/>
    </xf>
    <xf numFmtId="0" fontId="229" fillId="47"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6" fillId="115" borderId="54" applyNumberFormat="0" applyProtection="0">
      <alignment horizontal="left" vertical="center" indent="1"/>
    </xf>
    <xf numFmtId="0" fontId="4" fillId="47" borderId="53" applyNumberFormat="0" applyProtection="0">
      <alignment horizontal="left" vertical="center" indent="1"/>
    </xf>
    <xf numFmtId="0" fontId="180" fillId="0" borderId="50" applyFont="0" applyBorder="0"/>
    <xf numFmtId="0" fontId="6" fillId="64" borderId="53" applyNumberFormat="0" applyProtection="0">
      <alignment horizontal="left" vertical="top" indent="1"/>
    </xf>
    <xf numFmtId="0" fontId="287" fillId="48" borderId="72" applyNumberFormat="0" applyAlignment="0" applyProtection="0"/>
    <xf numFmtId="0" fontId="4" fillId="0" borderId="97" applyNumberFormat="0" applyFont="0" applyFill="0" applyAlignment="0"/>
    <xf numFmtId="0" fontId="158" fillId="47" borderId="53" applyNumberFormat="0" applyProtection="0">
      <alignment horizontal="right" vertical="center"/>
    </xf>
    <xf numFmtId="0" fontId="154" fillId="6" borderId="77">
      <protection hidden="1"/>
    </xf>
    <xf numFmtId="0" fontId="6" fillId="64" borderId="53" applyNumberFormat="0" applyProtection="0">
      <alignment horizontal="left" vertical="top" indent="1"/>
    </xf>
    <xf numFmtId="0" fontId="353" fillId="6" borderId="79" applyNumberFormat="0" applyAlignment="0" applyProtection="0"/>
    <xf numFmtId="0" fontId="227" fillId="47" borderId="53" applyNumberFormat="0" applyProtection="0">
      <alignment horizontal="right" vertical="center"/>
    </xf>
    <xf numFmtId="0" fontId="6" fillId="153" borderId="48" applyNumberFormat="0" applyProtection="0">
      <alignment horizontal="left" vertical="center" indent="1"/>
    </xf>
    <xf numFmtId="0" fontId="6" fillId="95" borderId="54" applyNumberFormat="0" applyProtection="0">
      <alignment horizontal="left" vertical="center" indent="1"/>
    </xf>
    <xf numFmtId="0" fontId="350" fillId="78" borderId="72" applyNumberFormat="0" applyAlignment="0" applyProtection="0"/>
    <xf numFmtId="0" fontId="4" fillId="64" borderId="53" applyNumberFormat="0" applyProtection="0">
      <alignment horizontal="left" vertical="top" indent="1"/>
    </xf>
    <xf numFmtId="0" fontId="4" fillId="115" borderId="53" applyNumberFormat="0" applyProtection="0">
      <alignment horizontal="left" vertical="center" indent="1"/>
    </xf>
    <xf numFmtId="0" fontId="158" fillId="73" borderId="53" applyNumberFormat="0" applyProtection="0">
      <alignment horizontal="right" vertical="center"/>
    </xf>
    <xf numFmtId="0" fontId="6" fillId="103" borderId="48" applyNumberFormat="0" applyProtection="0">
      <alignment horizontal="right" vertical="center"/>
    </xf>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top" indent="1"/>
    </xf>
    <xf numFmtId="0" fontId="154" fillId="6" borderId="77">
      <protection hidden="1"/>
    </xf>
    <xf numFmtId="176" fontId="180" fillId="0" borderId="50" applyFont="0" applyBorder="0"/>
    <xf numFmtId="0" fontId="191" fillId="66" borderId="53" applyNumberFormat="0" applyProtection="0">
      <alignment vertical="center"/>
    </xf>
    <xf numFmtId="0" fontId="158" fillId="115" borderId="53" applyNumberFormat="0" applyProtection="0">
      <alignment horizontal="left" vertical="center" indent="1"/>
    </xf>
    <xf numFmtId="0" fontId="4" fillId="66" borderId="60" applyNumberFormat="0" applyFont="0" applyAlignment="0" applyProtection="0"/>
    <xf numFmtId="0" fontId="353" fillId="6" borderId="79" applyNumberFormat="0" applyAlignment="0" applyProtection="0"/>
    <xf numFmtId="0" fontId="161" fillId="67" borderId="62">
      <alignment horizontal="left"/>
    </xf>
    <xf numFmtId="0" fontId="6" fillId="155" borderId="48" applyNumberFormat="0" applyProtection="0">
      <alignment horizontal="right" vertical="center"/>
    </xf>
    <xf numFmtId="0" fontId="6" fillId="150" borderId="48" applyNumberFormat="0" applyProtection="0">
      <alignment horizontal="right" vertical="center"/>
    </xf>
    <xf numFmtId="0" fontId="253" fillId="66" borderId="60" applyNumberFormat="0" applyFont="0" applyAlignment="0" applyProtection="0"/>
    <xf numFmtId="0" fontId="6" fillId="115" borderId="54" applyNumberFormat="0" applyProtection="0">
      <alignment horizontal="left" vertical="center" indent="1"/>
    </xf>
    <xf numFmtId="0" fontId="253" fillId="66" borderId="60" applyNumberFormat="0" applyFont="0" applyAlignment="0" applyProtection="0"/>
    <xf numFmtId="0" fontId="6" fillId="0" borderId="48" applyNumberFormat="0" applyProtection="0">
      <alignment horizontal="right" vertical="center"/>
    </xf>
    <xf numFmtId="0" fontId="6" fillId="116" borderId="53" applyNumberFormat="0" applyProtection="0">
      <alignment horizontal="left" vertical="top" indent="1"/>
    </xf>
    <xf numFmtId="0" fontId="291" fillId="0" borderId="112">
      <alignment horizontal="left" wrapText="1"/>
      <protection hidden="1"/>
    </xf>
    <xf numFmtId="0" fontId="45" fillId="0" borderId="91" applyNumberFormat="0">
      <alignment horizontal="left"/>
    </xf>
    <xf numFmtId="0" fontId="4" fillId="64" borderId="53" applyNumberFormat="0" applyProtection="0">
      <alignment horizontal="left" vertical="center" indent="1"/>
    </xf>
    <xf numFmtId="0" fontId="158" fillId="154" borderId="53" applyNumberFormat="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4" fontId="341" fillId="0" borderId="90" applyFill="0" applyBorder="0" applyProtection="0">
      <alignment horizontal="right" vertical="center"/>
    </xf>
    <xf numFmtId="0" fontId="158" fillId="155"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4" fontId="341" fillId="0" borderId="90" applyFill="0" applyBorder="0" applyProtection="0">
      <alignment horizontal="right" vertical="center"/>
    </xf>
    <xf numFmtId="0" fontId="158" fillId="149" borderId="53" applyNumberFormat="0" applyProtection="0">
      <alignment horizontal="right" vertical="center"/>
    </xf>
    <xf numFmtId="0" fontId="314" fillId="46" borderId="79" applyNumberFormat="0" applyAlignment="0" applyProtection="0"/>
    <xf numFmtId="4" fontId="341" fillId="0" borderId="90" applyFill="0" applyBorder="0" applyProtection="0">
      <alignment horizontal="right" vertical="center"/>
    </xf>
    <xf numFmtId="0" fontId="6" fillId="47" borderId="53" applyNumberFormat="0" applyProtection="0">
      <alignment horizontal="left" vertical="top" indent="1"/>
    </xf>
    <xf numFmtId="0" fontId="192" fillId="190" borderId="54"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35" fillId="66" borderId="60" applyNumberFormat="0" applyFont="0" applyAlignment="0" applyProtection="0"/>
    <xf numFmtId="0" fontId="350" fillId="78" borderId="72" applyNumberForma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158" fillId="115"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4" fillId="64" borderId="53" applyNumberFormat="0" applyProtection="0">
      <alignment horizontal="left" vertical="center" indent="1"/>
    </xf>
    <xf numFmtId="0" fontId="383" fillId="207" borderId="54"/>
    <xf numFmtId="0" fontId="271" fillId="46" borderId="72" applyNumberFormat="0" applyAlignment="0" applyProtection="0"/>
    <xf numFmtId="0" fontId="124" fillId="48" borderId="53" applyNumberFormat="0" applyProtection="0">
      <alignment horizontal="left" vertical="center" indent="1"/>
    </xf>
    <xf numFmtId="0" fontId="4" fillId="115" borderId="53" applyNumberFormat="0" applyProtection="0">
      <alignment horizontal="left" vertical="top" indent="1"/>
    </xf>
    <xf numFmtId="267" fontId="3" fillId="0" borderId="5">
      <alignment vertical="top" wrapText="1"/>
    </xf>
    <xf numFmtId="0" fontId="191" fillId="66" borderId="53" applyNumberFormat="0" applyProtection="0">
      <alignment horizontal="left" vertical="top" indent="1"/>
    </xf>
    <xf numFmtId="0" fontId="342" fillId="6" borderId="72" applyNumberFormat="0" applyAlignment="0" applyProtection="0"/>
    <xf numFmtId="0" fontId="4" fillId="64" borderId="53" applyNumberFormat="0" applyProtection="0">
      <alignment horizontal="left" vertical="center" indent="1"/>
    </xf>
    <xf numFmtId="0" fontId="158" fillId="115" borderId="53" applyNumberFormat="0" applyProtection="0">
      <alignment horizontal="left" vertical="center" indent="1"/>
    </xf>
    <xf numFmtId="0" fontId="4" fillId="115" borderId="53" applyNumberFormat="0" applyProtection="0">
      <alignment horizontal="left" vertical="top" indent="1"/>
    </xf>
    <xf numFmtId="0" fontId="342" fillId="6" borderId="72" applyNumberFormat="0" applyAlignment="0" applyProtection="0"/>
    <xf numFmtId="0" fontId="4" fillId="75" borderId="5" applyFont="0">
      <alignment horizontal="center"/>
    </xf>
    <xf numFmtId="0" fontId="4" fillId="66" borderId="60" applyNumberFormat="0" applyFont="0" applyAlignment="0" applyProtection="0"/>
    <xf numFmtId="0" fontId="291" fillId="0" borderId="112">
      <alignment horizontal="left" wrapText="1"/>
      <protection hidden="1"/>
    </xf>
    <xf numFmtId="0" fontId="227" fillId="47" borderId="53" applyNumberFormat="0" applyProtection="0">
      <alignment horizontal="right" vertical="center"/>
    </xf>
    <xf numFmtId="0" fontId="350" fillId="78" borderId="72" applyNumberFormat="0" applyAlignment="0" applyProtection="0"/>
    <xf numFmtId="0" fontId="4" fillId="115" borderId="53" applyNumberFormat="0" applyProtection="0">
      <alignment horizontal="left" vertical="center" indent="1"/>
    </xf>
    <xf numFmtId="0" fontId="4" fillId="116" borderId="53" applyNumberFormat="0" applyProtection="0">
      <alignment horizontal="left" vertical="top" indent="1"/>
    </xf>
    <xf numFmtId="176" fontId="380" fillId="0" borderId="1" applyAlignment="0"/>
    <xf numFmtId="5" fontId="266" fillId="0" borderId="97" applyAlignment="0" applyProtection="0"/>
    <xf numFmtId="0" fontId="350" fillId="78" borderId="72" applyNumberFormat="0" applyAlignment="0" applyProtection="0"/>
    <xf numFmtId="0" fontId="4" fillId="116" borderId="53" applyNumberFormat="0" applyProtection="0">
      <alignment horizontal="left" vertical="top" indent="1"/>
    </xf>
    <xf numFmtId="0" fontId="4" fillId="116" borderId="54" applyNumberFormat="0" applyProtection="0">
      <alignment horizontal="left" vertical="center" indent="1"/>
    </xf>
    <xf numFmtId="0" fontId="158" fillId="148" borderId="53" applyNumberFormat="0" applyProtection="0">
      <alignment horizontal="right" vertical="center"/>
    </xf>
    <xf numFmtId="0" fontId="158" fillId="104" borderId="53" applyNumberFormat="0" applyProtection="0">
      <alignment horizontal="right" vertical="center"/>
    </xf>
    <xf numFmtId="0" fontId="4" fillId="0" borderId="97" applyNumberFormat="0" applyFont="0"/>
    <xf numFmtId="0" fontId="154" fillId="6" borderId="77">
      <protection hidden="1"/>
    </xf>
    <xf numFmtId="0" fontId="6" fillId="48" borderId="48" applyNumberFormat="0" applyProtection="0">
      <alignment horizontal="left" vertical="center" indent="1"/>
    </xf>
    <xf numFmtId="0" fontId="4" fillId="0" borderId="97" applyNumberFormat="0" applyFont="0" applyFill="0" applyAlignment="0"/>
    <xf numFmtId="0" fontId="135" fillId="66" borderId="60" applyNumberFormat="0" applyFont="0" applyAlignment="0" applyProtection="0"/>
    <xf numFmtId="0" fontId="158" fillId="66" borderId="53" applyNumberFormat="0" applyProtection="0">
      <alignment vertical="center"/>
    </xf>
    <xf numFmtId="0" fontId="253" fillId="66" borderId="60" applyNumberFormat="0" applyFont="0" applyAlignment="0" applyProtection="0"/>
    <xf numFmtId="0" fontId="315" fillId="0" borderId="94">
      <alignment horizontal="right" wrapText="1"/>
      <protection hidden="1"/>
    </xf>
    <xf numFmtId="0" fontId="6" fillId="95" borderId="54" applyNumberFormat="0" applyProtection="0">
      <alignment horizontal="left" vertical="center" indent="1"/>
    </xf>
    <xf numFmtId="0" fontId="4" fillId="47" borderId="53" applyNumberFormat="0" applyProtection="0">
      <alignment horizontal="left" vertical="center" indent="1"/>
    </xf>
    <xf numFmtId="0" fontId="196" fillId="0" borderId="97"/>
    <xf numFmtId="0" fontId="158" fillId="47" borderId="53" applyNumberFormat="0" applyProtection="0">
      <alignment horizontal="right" vertical="center"/>
    </xf>
    <xf numFmtId="0" fontId="158" fillId="47" borderId="53" applyNumberFormat="0" applyProtection="0">
      <alignment horizontal="right" vertical="center"/>
    </xf>
    <xf numFmtId="0" fontId="227" fillId="47" borderId="53" applyNumberFormat="0" applyProtection="0">
      <alignment horizontal="right" vertical="center"/>
    </xf>
    <xf numFmtId="0" fontId="4" fillId="116" borderId="54" applyNumberFormat="0" applyProtection="0">
      <alignment horizontal="left" vertical="center" indent="1"/>
    </xf>
    <xf numFmtId="209" fontId="203" fillId="0" borderId="1" applyBorder="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291" fillId="0" borderId="112">
      <alignment horizontal="left" wrapText="1"/>
      <protection hidden="1"/>
    </xf>
    <xf numFmtId="0" fontId="6" fillId="115" borderId="54" applyNumberFormat="0" applyProtection="0">
      <alignment horizontal="left" vertical="center" indent="1"/>
    </xf>
    <xf numFmtId="0" fontId="191" fillId="6" borderId="53" applyNumberFormat="0" applyProtection="0">
      <alignment horizontal="left" vertical="center" indent="1"/>
    </xf>
    <xf numFmtId="0" fontId="350" fillId="78" borderId="72" applyNumberFormat="0" applyAlignment="0" applyProtection="0"/>
    <xf numFmtId="0" fontId="225" fillId="48" borderId="53" applyNumberFormat="0" applyProtection="0">
      <alignment vertical="center"/>
    </xf>
    <xf numFmtId="0" fontId="135" fillId="66" borderId="60" applyNumberFormat="0" applyFont="0" applyAlignment="0" applyProtection="0"/>
    <xf numFmtId="0" fontId="158" fillId="6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149" borderId="53" applyNumberFormat="0" applyProtection="0">
      <alignment horizontal="right" vertical="center"/>
    </xf>
    <xf numFmtId="0" fontId="172" fillId="78" borderId="48" applyNumberFormat="0" applyAlignment="0" applyProtection="0"/>
    <xf numFmtId="0" fontId="180" fillId="0" borderId="50" applyFont="0" applyBorder="0"/>
    <xf numFmtId="0" fontId="4" fillId="64" borderId="53" applyNumberFormat="0" applyProtection="0">
      <alignment horizontal="left" vertical="top" indent="1"/>
    </xf>
    <xf numFmtId="0" fontId="4" fillId="115" borderId="53" applyNumberFormat="0" applyProtection="0">
      <alignment horizontal="left" vertical="center" indent="1"/>
    </xf>
    <xf numFmtId="0" fontId="193" fillId="46" borderId="48" applyNumberFormat="0" applyProtection="0">
      <alignment horizontal="right" vertical="center"/>
    </xf>
    <xf numFmtId="0" fontId="253" fillId="66" borderId="60" applyNumberFormat="0" applyFont="0" applyAlignment="0" applyProtection="0"/>
    <xf numFmtId="0" fontId="158" fillId="150"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291" fillId="0" borderId="112">
      <alignment horizontal="left" wrapText="1"/>
      <protection hidden="1"/>
    </xf>
    <xf numFmtId="38" fontId="51" fillId="48" borderId="1">
      <alignment horizontal="center"/>
      <protection locked="0"/>
    </xf>
    <xf numFmtId="0" fontId="189" fillId="46" borderId="48" applyNumberFormat="0" applyProtection="0">
      <alignment horizontal="right" vertical="center"/>
    </xf>
    <xf numFmtId="0" fontId="291" fillId="0" borderId="112">
      <alignment horizontal="left" wrapText="1"/>
      <protection locked="0"/>
    </xf>
    <xf numFmtId="0" fontId="158" fillId="115" borderId="53" applyNumberFormat="0" applyProtection="0">
      <alignment horizontal="left" vertical="top" indent="1"/>
    </xf>
    <xf numFmtId="0" fontId="158" fillId="66" borderId="53" applyNumberFormat="0" applyProtection="0">
      <alignment horizontal="left" vertical="top" indent="1"/>
    </xf>
    <xf numFmtId="0" fontId="262" fillId="0" borderId="94">
      <alignment horizontal="right" wrapText="1"/>
      <protection locked="0"/>
    </xf>
    <xf numFmtId="5" fontId="266" fillId="0" borderId="97" applyAlignment="0" applyProtection="0"/>
    <xf numFmtId="4" fontId="341" fillId="0" borderId="90" applyFill="0" applyBorder="0" applyProtection="0">
      <alignment horizontal="right" vertical="center"/>
    </xf>
    <xf numFmtId="0" fontId="4" fillId="0" borderId="1" applyNumberFormat="0" applyFont="0"/>
    <xf numFmtId="0" fontId="337" fillId="66" borderId="60" applyNumberFormat="0" applyFont="0" applyAlignment="0" applyProtection="0"/>
    <xf numFmtId="0" fontId="158" fillId="73" borderId="53" applyNumberFormat="0" applyProtection="0">
      <alignment horizontal="right" vertical="center"/>
    </xf>
    <xf numFmtId="0" fontId="383" fillId="150" borderId="54"/>
    <xf numFmtId="0" fontId="4" fillId="116" borderId="53" applyNumberFormat="0" applyProtection="0">
      <alignment horizontal="left" vertical="center" indent="1"/>
    </xf>
    <xf numFmtId="0" fontId="4" fillId="11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227" fillId="66" borderId="53" applyNumberFormat="0" applyProtection="0">
      <alignment vertical="center"/>
    </xf>
    <xf numFmtId="0" fontId="353" fillId="6" borderId="79" applyNumberFormat="0" applyAlignment="0" applyProtection="0"/>
    <xf numFmtId="0" fontId="253" fillId="66" borderId="60" applyNumberFormat="0" applyFont="0" applyAlignment="0" applyProtection="0"/>
    <xf numFmtId="0" fontId="135" fillId="66" borderId="60" applyNumberFormat="0" applyFont="0" applyAlignment="0" applyProtection="0"/>
    <xf numFmtId="0" fontId="262" fillId="0" borderId="94">
      <alignment horizontal="right" wrapText="1"/>
      <protection locked="0"/>
    </xf>
    <xf numFmtId="0" fontId="262" fillId="0" borderId="94">
      <alignment horizontal="right" wrapText="1"/>
      <protection locked="0"/>
    </xf>
    <xf numFmtId="0" fontId="124" fillId="48" borderId="53" applyNumberFormat="0" applyProtection="0">
      <alignment horizontal="left" vertical="center" indent="1"/>
    </xf>
    <xf numFmtId="0" fontId="135" fillId="66" borderId="60" applyNumberFormat="0" applyFont="0" applyAlignment="0" applyProtection="0"/>
    <xf numFmtId="0" fontId="124" fillId="48" borderId="53" applyNumberFormat="0" applyProtection="0">
      <alignment horizontal="left" vertical="top" indent="1"/>
    </xf>
    <xf numFmtId="0" fontId="6" fillId="116"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top" indent="1"/>
    </xf>
    <xf numFmtId="0" fontId="158" fillId="73" borderId="53"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top" indent="1"/>
    </xf>
    <xf numFmtId="0" fontId="4" fillId="116" borderId="53" applyNumberFormat="0" applyProtection="0">
      <alignment horizontal="left" vertical="top" indent="1"/>
    </xf>
    <xf numFmtId="176" fontId="180" fillId="0" borderId="50" applyFont="0" applyBorder="0"/>
    <xf numFmtId="176" fontId="374" fillId="0" borderId="5"/>
    <xf numFmtId="0" fontId="6" fillId="47" borderId="54" applyNumberFormat="0" applyProtection="0">
      <alignment horizontal="left" vertical="center" indent="1"/>
    </xf>
    <xf numFmtId="0" fontId="6" fillId="115" borderId="53" applyNumberFormat="0" applyProtection="0">
      <alignment horizontal="left" vertical="top" indent="1"/>
    </xf>
    <xf numFmtId="0" fontId="158" fillId="66" borderId="53" applyNumberFormat="0" applyProtection="0">
      <alignment horizontal="left" vertical="center" indent="1"/>
    </xf>
    <xf numFmtId="0" fontId="291" fillId="0" borderId="76">
      <alignment horizontal="center"/>
      <protection hidden="1"/>
    </xf>
    <xf numFmtId="0" fontId="158" fillId="155" borderId="53" applyNumberFormat="0" applyProtection="0">
      <alignment horizontal="right" vertical="center"/>
    </xf>
    <xf numFmtId="0" fontId="6" fillId="151" borderId="48" applyNumberFormat="0" applyProtection="0">
      <alignment horizontal="right" vertical="center"/>
    </xf>
    <xf numFmtId="0" fontId="190" fillId="48" borderId="53" applyNumberFormat="0" applyProtection="0">
      <alignment horizontal="left" vertical="top" indent="1"/>
    </xf>
    <xf numFmtId="0" fontId="253" fillId="66" borderId="60" applyNumberFormat="0" applyFont="0" applyAlignment="0" applyProtection="0"/>
    <xf numFmtId="0" fontId="124" fillId="48" borderId="53" applyNumberFormat="0" applyProtection="0">
      <alignment vertical="center"/>
    </xf>
    <xf numFmtId="0" fontId="380" fillId="0" borderId="1" applyAlignment="0"/>
    <xf numFmtId="0" fontId="158" fillId="151" borderId="53" applyNumberFormat="0" applyProtection="0">
      <alignment horizontal="right" vertical="center"/>
    </xf>
    <xf numFmtId="0" fontId="45" fillId="0" borderId="91" applyNumberFormat="0">
      <alignment horizontal="left"/>
    </xf>
    <xf numFmtId="0" fontId="253" fillId="66" borderId="60" applyNumberFormat="0" applyFont="0" applyAlignment="0" applyProtection="0"/>
    <xf numFmtId="0" fontId="158" fillId="104" borderId="53" applyNumberFormat="0" applyProtection="0">
      <alignment horizontal="right" vertical="center"/>
    </xf>
    <xf numFmtId="0" fontId="6" fillId="104" borderId="48"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4" fillId="0" borderId="1" applyNumberFormat="0" applyFont="0"/>
    <xf numFmtId="0" fontId="350" fillId="78" borderId="72" applyNumberFormat="0" applyAlignment="0" applyProtection="0"/>
    <xf numFmtId="0" fontId="253" fillId="66" borderId="60" applyNumberFormat="0" applyFont="0" applyAlignment="0" applyProtection="0"/>
    <xf numFmtId="0" fontId="229" fillId="47" borderId="53" applyNumberFormat="0" applyProtection="0">
      <alignment horizontal="right" vertical="center"/>
    </xf>
    <xf numFmtId="0" fontId="342" fillId="6" borderId="72" applyNumberFormat="0" applyAlignment="0" applyProtection="0"/>
    <xf numFmtId="0" fontId="4" fillId="64" borderId="53" applyNumberFormat="0" applyProtection="0">
      <alignment horizontal="left" vertical="top" indent="1"/>
    </xf>
    <xf numFmtId="0" fontId="291" fillId="0" borderId="76">
      <alignment horizontal="center"/>
      <protection hidden="1"/>
    </xf>
    <xf numFmtId="0" fontId="154" fillId="0" borderId="112">
      <protection hidden="1"/>
    </xf>
    <xf numFmtId="0" fontId="342" fillId="6" borderId="72" applyNumberFormat="0" applyAlignment="0" applyProtection="0"/>
    <xf numFmtId="0" fontId="4" fillId="115" borderId="53" applyNumberFormat="0" applyProtection="0">
      <alignment horizontal="left" vertical="top" indent="1"/>
    </xf>
    <xf numFmtId="0" fontId="124" fillId="48" borderId="53" applyNumberFormat="0" applyProtection="0">
      <alignment horizontal="left" vertical="center" indent="1"/>
    </xf>
    <xf numFmtId="0" fontId="158" fillId="66" borderId="53" applyNumberFormat="0" applyProtection="0">
      <alignment horizontal="left" vertical="top" indent="1"/>
    </xf>
    <xf numFmtId="0" fontId="225" fillId="48" borderId="53" applyNumberFormat="0" applyProtection="0">
      <alignment vertical="center"/>
    </xf>
    <xf numFmtId="0" fontId="191" fillId="115" borderId="53" applyNumberFormat="0" applyProtection="0">
      <alignment horizontal="left" vertical="top" indent="1"/>
    </xf>
    <xf numFmtId="0" fontId="158" fillId="115" borderId="53" applyNumberFormat="0" applyProtection="0">
      <alignment horizontal="left" vertical="top" indent="1"/>
    </xf>
    <xf numFmtId="0" fontId="189" fillId="46" borderId="48" applyNumberFormat="0" applyProtection="0">
      <alignment horizontal="right" vertical="center"/>
    </xf>
    <xf numFmtId="0" fontId="124" fillId="48" borderId="53" applyNumberFormat="0" applyProtection="0">
      <alignment horizontal="left" vertical="top" indent="1"/>
    </xf>
    <xf numFmtId="0" fontId="271" fillId="46" borderId="72" applyNumberFormat="0" applyAlignment="0" applyProtection="0"/>
    <xf numFmtId="0" fontId="227" fillId="47" borderId="53" applyNumberFormat="0" applyProtection="0">
      <alignment horizontal="right" vertical="center"/>
    </xf>
    <xf numFmtId="0" fontId="158" fillId="66" borderId="53" applyNumberFormat="0" applyProtection="0">
      <alignment vertical="center"/>
    </xf>
    <xf numFmtId="0" fontId="4" fillId="64" borderId="53" applyNumberFormat="0" applyProtection="0">
      <alignment horizontal="left" vertical="top" indent="1"/>
    </xf>
    <xf numFmtId="0" fontId="4" fillId="64"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vertical="center"/>
    </xf>
    <xf numFmtId="0" fontId="4" fillId="0" borderId="15" applyNumberFormat="0" applyFont="0"/>
    <xf numFmtId="0" fontId="262" fillId="0" borderId="94">
      <alignment horizontal="right" wrapText="1"/>
      <protection locked="0"/>
    </xf>
    <xf numFmtId="0" fontId="124" fillId="48"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horizontal="left" vertical="top" indent="1"/>
    </xf>
    <xf numFmtId="0" fontId="271" fillId="46" borderId="72" applyNumberFormat="0" applyAlignment="0" applyProtection="0"/>
    <xf numFmtId="0" fontId="6" fillId="151"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227" fillId="47" borderId="53" applyNumberFormat="0" applyProtection="0">
      <alignment horizontal="right" vertical="center"/>
    </xf>
    <xf numFmtId="0" fontId="6" fillId="64" borderId="53" applyNumberFormat="0" applyProtection="0">
      <alignment horizontal="left" vertical="top" indent="1"/>
    </xf>
    <xf numFmtId="0" fontId="337" fillId="66" borderId="60" applyNumberFormat="0" applyFont="0" applyAlignment="0" applyProtection="0"/>
    <xf numFmtId="0" fontId="253" fillId="66" borderId="60" applyNumberFormat="0" applyFont="0" applyAlignment="0" applyProtection="0"/>
    <xf numFmtId="0" fontId="4" fillId="0" borderId="97" applyNumberFormat="0" applyFont="0" applyFill="0" applyAlignment="0"/>
    <xf numFmtId="0" fontId="350" fillId="78" borderId="72" applyNumberFormat="0" applyAlignment="0" applyProtection="0"/>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center" indent="1"/>
    </xf>
    <xf numFmtId="0" fontId="4" fillId="0" borderId="15" applyNumberFormat="0" applyFont="0"/>
    <xf numFmtId="0" fontId="315" fillId="0" borderId="94">
      <alignment horizontal="right" wrapText="1"/>
      <protection hidden="1"/>
    </xf>
    <xf numFmtId="0" fontId="4" fillId="47" borderId="53" applyNumberFormat="0" applyProtection="0">
      <alignment horizontal="left" vertical="top" indent="1"/>
    </xf>
    <xf numFmtId="0" fontId="4" fillId="0" borderId="92" applyNumberFormat="0" applyFont="0"/>
    <xf numFmtId="0" fontId="6" fillId="47" borderId="53" applyNumberFormat="0" applyProtection="0">
      <alignment horizontal="left" vertical="top" indent="1"/>
    </xf>
    <xf numFmtId="0" fontId="4" fillId="115" borderId="53" applyNumberFormat="0" applyProtection="0">
      <alignment horizontal="left" vertical="top" indent="1"/>
    </xf>
    <xf numFmtId="0" fontId="4" fillId="47" borderId="53" applyNumberFormat="0" applyProtection="0">
      <alignment horizontal="left" vertical="center" indent="1"/>
    </xf>
    <xf numFmtId="0" fontId="4" fillId="0" borderId="92" applyNumberFormat="0" applyFont="0"/>
    <xf numFmtId="0" fontId="227" fillId="66"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4" fontId="341" fillId="0" borderId="90" applyFill="0" applyBorder="0" applyProtection="0">
      <alignment horizontal="right" vertical="center"/>
    </xf>
    <xf numFmtId="0" fontId="158" fillId="115" borderId="53" applyNumberFormat="0" applyProtection="0">
      <alignment horizontal="left" vertical="top" indent="1"/>
    </xf>
    <xf numFmtId="0" fontId="262" fillId="0" borderId="94">
      <alignment horizontal="center" wrapText="1"/>
      <protection hidden="1"/>
    </xf>
    <xf numFmtId="0" fontId="4" fillId="116" borderId="54" applyNumberFormat="0" applyProtection="0">
      <alignment horizontal="left" vertical="center" indent="1"/>
    </xf>
    <xf numFmtId="0" fontId="158" fillId="115" borderId="53" applyNumberFormat="0" applyProtection="0">
      <alignment horizontal="right" vertical="center"/>
    </xf>
    <xf numFmtId="0" fontId="158" fillId="73" borderId="53" applyNumberFormat="0" applyProtection="0">
      <alignment horizontal="right" vertical="center"/>
    </xf>
    <xf numFmtId="176" fontId="180" fillId="0" borderId="50" applyFont="0" applyBorder="0"/>
    <xf numFmtId="198" fontId="258" fillId="0" borderId="93"/>
    <xf numFmtId="5" fontId="266" fillId="0" borderId="97" applyAlignment="0" applyProtection="0"/>
    <xf numFmtId="0" fontId="158" fillId="47" borderId="53" applyNumberFormat="0" applyProtection="0">
      <alignment horizontal="right" vertical="center"/>
    </xf>
    <xf numFmtId="0" fontId="158" fillId="115" borderId="53" applyNumberFormat="0" applyProtection="0">
      <alignment horizontal="left" vertical="top" indent="1"/>
    </xf>
    <xf numFmtId="0" fontId="6" fillId="64" borderId="53" applyNumberFormat="0" applyProtection="0">
      <alignment horizontal="left" vertical="top" indent="1"/>
    </xf>
    <xf numFmtId="0" fontId="4" fillId="47" borderId="53" applyNumberFormat="0" applyProtection="0">
      <alignment horizontal="left" vertical="top" indent="1"/>
    </xf>
    <xf numFmtId="0" fontId="135" fillId="66" borderId="60" applyNumberFormat="0" applyFont="0" applyAlignment="0" applyProtection="0"/>
    <xf numFmtId="0" fontId="4" fillId="115" borderId="53" applyNumberFormat="0" applyProtection="0">
      <alignment horizontal="left" vertical="center"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91"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35" fillId="66" borderId="60" applyNumberFormat="0" applyFont="0" applyAlignment="0" applyProtection="0"/>
    <xf numFmtId="0" fontId="158" fillId="66" borderId="53" applyNumberFormat="0" applyProtection="0">
      <alignment horizontal="left" vertical="top" indent="1"/>
    </xf>
    <xf numFmtId="0" fontId="227"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0" fontId="315" fillId="0" borderId="94">
      <alignment horizontal="right" wrapText="1"/>
      <protection hidden="1"/>
    </xf>
    <xf numFmtId="0" fontId="6" fillId="115" borderId="54" applyNumberFormat="0" applyProtection="0">
      <alignment horizontal="left" vertical="center" indent="1"/>
    </xf>
    <xf numFmtId="0" fontId="291" fillId="0" borderId="112">
      <alignment horizontal="left" wrapText="1"/>
      <protection hidden="1"/>
    </xf>
    <xf numFmtId="0" fontId="6" fillId="116"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51" fillId="0" borderId="99" applyNumberFormat="0"/>
    <xf numFmtId="0" fontId="314" fillId="46" borderId="79" applyNumberFormat="0" applyAlignment="0" applyProtection="0"/>
    <xf numFmtId="0" fontId="158" fillId="149" borderId="53" applyNumberFormat="0" applyProtection="0">
      <alignment horizontal="right" vertical="center"/>
    </xf>
    <xf numFmtId="0" fontId="158" fillId="149" borderId="53" applyNumberFormat="0" applyProtection="0">
      <alignment horizontal="right" vertical="center"/>
    </xf>
    <xf numFmtId="0" fontId="337" fillId="66" borderId="60" applyNumberFormat="0" applyFont="0" applyAlignment="0" applyProtection="0"/>
    <xf numFmtId="0" fontId="225" fillId="48" borderId="53" applyNumberFormat="0" applyProtection="0">
      <alignment vertical="center"/>
    </xf>
    <xf numFmtId="0" fontId="6" fillId="95" borderId="54" applyNumberFormat="0" applyProtection="0">
      <alignment horizontal="left" vertical="center" indent="1"/>
    </xf>
    <xf numFmtId="0" fontId="227" fillId="66" borderId="53" applyNumberFormat="0" applyProtection="0">
      <alignment vertical="center"/>
    </xf>
    <xf numFmtId="0" fontId="191" fillId="66" borderId="53" applyNumberFormat="0" applyProtection="0">
      <alignment horizontal="left" vertical="top" indent="1"/>
    </xf>
    <xf numFmtId="0" fontId="342" fillId="6" borderId="72" applyNumberFormat="0" applyAlignment="0" applyProtection="0"/>
    <xf numFmtId="0" fontId="4" fillId="115" borderId="53" applyNumberFormat="0" applyProtection="0">
      <alignment horizontal="left" vertical="center" indent="1"/>
    </xf>
    <xf numFmtId="0" fontId="135" fillId="66" borderId="60" applyNumberFormat="0" applyFont="0" applyAlignment="0" applyProtection="0"/>
    <xf numFmtId="0" fontId="226" fillId="0" borderId="89" applyNumberFormat="0" applyFill="0" applyAlignment="0" applyProtection="0"/>
    <xf numFmtId="0" fontId="4" fillId="115"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190" fillId="48" borderId="53" applyNumberFormat="0" applyProtection="0">
      <alignment horizontal="left" vertical="top" indent="1"/>
    </xf>
    <xf numFmtId="0" fontId="154" fillId="6" borderId="77">
      <protection hidden="1"/>
    </xf>
    <xf numFmtId="0" fontId="383" fillId="150" borderId="54"/>
    <xf numFmtId="0" fontId="4" fillId="64" borderId="53" applyNumberFormat="0" applyProtection="0">
      <alignment horizontal="left" vertical="center" indent="1"/>
    </xf>
    <xf numFmtId="198" fontId="258" fillId="0" borderId="93"/>
    <xf numFmtId="0" fontId="158" fillId="148" borderId="53" applyNumberFormat="0" applyProtection="0">
      <alignment horizontal="right" vertical="center"/>
    </xf>
    <xf numFmtId="0" fontId="191" fillId="66" borderId="53" applyNumberFormat="0" applyProtection="0">
      <alignment vertical="center"/>
    </xf>
    <xf numFmtId="0" fontId="262" fillId="0" borderId="112">
      <protection hidden="1"/>
    </xf>
    <xf numFmtId="0" fontId="353" fillId="6" borderId="79" applyNumberFormat="0" applyAlignment="0" applyProtection="0"/>
    <xf numFmtId="0" fontId="154" fillId="6" borderId="77">
      <protection hidden="1"/>
    </xf>
    <xf numFmtId="0" fontId="353" fillId="6" borderId="79" applyNumberFormat="0" applyAlignment="0" applyProtection="0"/>
    <xf numFmtId="0" fontId="158" fillId="66" borderId="53" applyNumberFormat="0" applyProtection="0">
      <alignment horizontal="left" vertical="center" indent="1"/>
    </xf>
    <xf numFmtId="0" fontId="291" fillId="0" borderId="76">
      <alignment horizontal="center"/>
      <protection hidden="1"/>
    </xf>
    <xf numFmtId="0" fontId="350" fillId="78" borderId="72" applyNumberFormat="0" applyAlignment="0" applyProtection="0"/>
    <xf numFmtId="0" fontId="158" fillId="149" borderId="53" applyNumberFormat="0" applyProtection="0">
      <alignment horizontal="right" vertical="center"/>
    </xf>
    <xf numFmtId="0" fontId="158" fillId="73" borderId="53" applyNumberFormat="0" applyProtection="0">
      <alignment horizontal="right" vertical="center"/>
    </xf>
    <xf numFmtId="0" fontId="271" fillId="46" borderId="72" applyNumberFormat="0" applyAlignment="0" applyProtection="0"/>
    <xf numFmtId="0" fontId="158" fillId="149" borderId="53" applyNumberFormat="0" applyProtection="0">
      <alignment horizontal="right" vertical="center"/>
    </xf>
    <xf numFmtId="0" fontId="4" fillId="115" borderId="53" applyNumberFormat="0" applyProtection="0">
      <alignment horizontal="left" vertical="center" indent="1"/>
    </xf>
    <xf numFmtId="0" fontId="342" fillId="6" borderId="72" applyNumberFormat="0" applyAlignment="0" applyProtection="0"/>
    <xf numFmtId="209" fontId="203" fillId="0" borderId="1" applyBorder="0" applyProtection="0">
      <alignment horizontal="right" vertical="center"/>
    </xf>
    <xf numFmtId="0" fontId="4" fillId="114" borderId="5" applyNumberFormat="0" applyFont="0" applyBorder="0" applyProtection="0"/>
    <xf numFmtId="0" fontId="4" fillId="47"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92" fillId="190" borderId="54"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horizontal="left" vertical="center" indent="1"/>
    </xf>
    <xf numFmtId="0" fontId="4" fillId="47" borderId="53" applyNumberFormat="0" applyProtection="0">
      <alignment horizontal="left" vertical="top" indent="1"/>
    </xf>
    <xf numFmtId="38" fontId="51" fillId="48" borderId="1">
      <alignment horizontal="center"/>
      <protection locked="0"/>
    </xf>
    <xf numFmtId="0" fontId="271" fillId="46" borderId="72" applyNumberFormat="0" applyAlignment="0" applyProtection="0"/>
    <xf numFmtId="0" fontId="196" fillId="0" borderId="97"/>
    <xf numFmtId="0" fontId="158" fillId="115" borderId="53" applyNumberFormat="0" applyProtection="0">
      <alignment horizontal="left" vertical="top" indent="1"/>
    </xf>
    <xf numFmtId="0" fontId="227" fillId="66" borderId="53" applyNumberFormat="0" applyProtection="0">
      <alignment vertical="center"/>
    </xf>
    <xf numFmtId="0" fontId="51" fillId="46" borderId="1" applyNumberFormat="0">
      <alignment horizontal="centerContinuous" wrapTex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196" fillId="0" borderId="97"/>
    <xf numFmtId="0" fontId="291" fillId="0" borderId="95">
      <alignment horizontal="right"/>
      <protection hidden="1"/>
    </xf>
    <xf numFmtId="0" fontId="337" fillId="66" borderId="60" applyNumberFormat="0" applyFont="0" applyAlignment="0" applyProtection="0"/>
    <xf numFmtId="0" fontId="314" fillId="46" borderId="79" applyNumberFormat="0" applyAlignment="0" applyProtection="0"/>
    <xf numFmtId="0" fontId="342" fillId="6" borderId="72" applyNumberFormat="0" applyAlignment="0" applyProtection="0"/>
    <xf numFmtId="0" fontId="383" fillId="150" borderId="54"/>
    <xf numFmtId="5" fontId="266" fillId="0" borderId="97" applyAlignment="0" applyProtection="0"/>
    <xf numFmtId="0" fontId="227" fillId="66" borderId="53" applyNumberFormat="0" applyProtection="0">
      <alignment vertical="center"/>
    </xf>
    <xf numFmtId="0" fontId="4" fillId="47" borderId="53" applyNumberFormat="0" applyProtection="0">
      <alignment horizontal="left" vertical="center" indent="1"/>
    </xf>
    <xf numFmtId="5" fontId="266" fillId="0" borderId="97" applyAlignment="0" applyProtection="0"/>
    <xf numFmtId="0" fontId="158" fillId="103"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0" fontId="6" fillId="0" borderId="48" applyNumberFormat="0" applyProtection="0">
      <alignment horizontal="right" vertical="center"/>
    </xf>
    <xf numFmtId="0" fontId="253" fillId="66" borderId="60" applyNumberFormat="0" applyFont="0" applyAlignment="0" applyProtection="0"/>
    <xf numFmtId="0" fontId="337"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center" indent="1"/>
    </xf>
    <xf numFmtId="0" fontId="6" fillId="189" borderId="48" applyNumberFormat="0" applyProtection="0">
      <alignment horizontal="right" vertical="center"/>
    </xf>
    <xf numFmtId="0" fontId="172" fillId="78" borderId="48" applyNumberFormat="0" applyAlignment="0" applyProtection="0"/>
    <xf numFmtId="0" fontId="4" fillId="115" borderId="53" applyNumberFormat="0" applyProtection="0">
      <alignment horizontal="left" vertical="top" indent="1"/>
    </xf>
    <xf numFmtId="0" fontId="158" fillId="66" borderId="53" applyNumberFormat="0" applyProtection="0">
      <alignment vertical="center"/>
    </xf>
    <xf numFmtId="0" fontId="4" fillId="47"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15" borderId="53" applyNumberFormat="0" applyProtection="0">
      <alignment horizontal="left" vertical="center" indent="1"/>
    </xf>
    <xf numFmtId="0" fontId="342" fillId="6" borderId="72" applyNumberFormat="0" applyAlignment="0" applyProtection="0"/>
    <xf numFmtId="0" fontId="158" fillId="47" borderId="53" applyNumberFormat="0" applyProtection="0">
      <alignment horizontal="right" vertical="center"/>
    </xf>
    <xf numFmtId="0" fontId="4" fillId="116" borderId="53" applyNumberFormat="0" applyProtection="0">
      <alignment horizontal="left" vertical="top" indent="1"/>
    </xf>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4" fontId="341" fillId="0" borderId="90" applyFill="0" applyBorder="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6" fillId="154" borderId="48" applyNumberFormat="0" applyProtection="0">
      <alignment horizontal="right" vertical="center"/>
    </xf>
    <xf numFmtId="267" fontId="3" fillId="0" borderId="5">
      <alignment vertical="top" wrapText="1"/>
    </xf>
    <xf numFmtId="5" fontId="266" fillId="0" borderId="97" applyAlignment="0" applyProtection="0"/>
    <xf numFmtId="0" fontId="151" fillId="0" borderId="1">
      <alignment horizontal="centerContinuous" vertical="center"/>
    </xf>
    <xf numFmtId="0" fontId="262" fillId="0" borderId="94">
      <alignment horizontal="center" wrapText="1"/>
      <protection hidden="1"/>
    </xf>
    <xf numFmtId="0" fontId="4" fillId="115" borderId="53" applyNumberFormat="0" applyProtection="0">
      <alignment horizontal="left" vertical="center" indent="1"/>
    </xf>
    <xf numFmtId="5" fontId="266" fillId="0" borderId="97" applyAlignment="0" applyProtection="0"/>
    <xf numFmtId="176" fontId="196" fillId="0" borderId="97"/>
    <xf numFmtId="0" fontId="350" fillId="78" borderId="72" applyNumberFormat="0" applyAlignment="0" applyProtection="0"/>
    <xf numFmtId="0" fontId="315" fillId="0" borderId="94">
      <alignment horizontal="right" wrapText="1"/>
      <protection hidden="1"/>
    </xf>
    <xf numFmtId="0" fontId="158" fillId="66" borderId="53" applyNumberFormat="0" applyProtection="0">
      <alignment horizontal="left" vertical="center" indent="1"/>
    </xf>
    <xf numFmtId="0" fontId="262" fillId="0" borderId="112">
      <protection hidden="1"/>
    </xf>
    <xf numFmtId="0" fontId="51" fillId="46" borderId="1" applyNumberFormat="0">
      <alignment horizontal="centerContinuous" wrapText="1"/>
    </xf>
    <xf numFmtId="0" fontId="4" fillId="47" borderId="53" applyNumberFormat="0" applyProtection="0">
      <alignment horizontal="left" vertical="top" indent="1"/>
    </xf>
    <xf numFmtId="0" fontId="135"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4" fillId="0" borderId="112">
      <protection hidden="1"/>
    </xf>
    <xf numFmtId="0" fontId="158" fillId="148" borderId="53" applyNumberFormat="0" applyProtection="0">
      <alignment horizontal="right" vertical="center"/>
    </xf>
    <xf numFmtId="0" fontId="353" fillId="6" borderId="79" applyNumberFormat="0" applyAlignment="0" applyProtection="0"/>
    <xf numFmtId="0" fontId="191" fillId="66" borderId="53" applyNumberFormat="0" applyProtection="0">
      <alignment horizontal="left" vertical="top" indent="1"/>
    </xf>
    <xf numFmtId="0" fontId="337" fillId="66" borderId="60" applyNumberFormat="0" applyFont="0" applyAlignment="0" applyProtection="0"/>
    <xf numFmtId="0" fontId="158" fillId="66" borderId="53" applyNumberFormat="0" applyProtection="0">
      <alignment horizontal="left" vertical="top" indent="1"/>
    </xf>
    <xf numFmtId="0" fontId="353" fillId="6" borderId="79" applyNumberFormat="0" applyAlignment="0" applyProtection="0"/>
    <xf numFmtId="0" fontId="6" fillId="64" borderId="53" applyNumberFormat="0" applyProtection="0">
      <alignment horizontal="left" vertical="top" indent="1"/>
    </xf>
    <xf numFmtId="0" fontId="4" fillId="114" borderId="5" applyNumberFormat="0" applyFont="0" applyBorder="0" applyProtection="0"/>
    <xf numFmtId="0" fontId="124" fillId="48" borderId="53" applyNumberFormat="0" applyProtection="0">
      <alignment horizontal="left" vertical="center" indent="1"/>
    </xf>
    <xf numFmtId="0" fontId="253" fillId="66" borderId="60" applyNumberFormat="0" applyFont="0" applyAlignment="0" applyProtection="0"/>
    <xf numFmtId="1" fontId="211" fillId="0" borderId="99" applyFont="0" applyFill="0" applyBorder="0" applyProtection="0"/>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8" fillId="148" borderId="53" applyNumberFormat="0" applyProtection="0">
      <alignment horizontal="right" vertical="center"/>
    </xf>
    <xf numFmtId="0" fontId="337" fillId="66" borderId="60" applyNumberFormat="0" applyFont="0" applyAlignment="0" applyProtection="0"/>
    <xf numFmtId="0" fontId="4" fillId="0" borderId="92" applyNumberFormat="0" applyFont="0"/>
    <xf numFmtId="0" fontId="253" fillId="66" borderId="60" applyNumberFormat="0" applyFon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180" fillId="0" borderId="50" applyFont="0" applyBorder="0"/>
    <xf numFmtId="0" fontId="4" fillId="115" borderId="53" applyNumberFormat="0" applyProtection="0">
      <alignment horizontal="left" vertical="top" indent="1"/>
    </xf>
    <xf numFmtId="0" fontId="262" fillId="0" borderId="112">
      <protection hidden="1"/>
    </xf>
    <xf numFmtId="0" fontId="350" fillId="78" borderId="72" applyNumberFormat="0" applyAlignment="0" applyProtection="0"/>
    <xf numFmtId="0" fontId="291" fillId="0" borderId="95">
      <alignment horizontal="right"/>
      <protection hidden="1"/>
    </xf>
    <xf numFmtId="0" fontId="6" fillId="73" borderId="54"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53" fillId="66" borderId="60" applyNumberFormat="0" applyFont="0" applyAlignment="0" applyProtection="0"/>
    <xf numFmtId="0" fontId="45" fillId="0" borderId="91" applyNumberFormat="0">
      <alignment horizontal="left"/>
    </xf>
    <xf numFmtId="0" fontId="350" fillId="78" borderId="72" applyNumberFormat="0" applyAlignment="0" applyProtection="0"/>
    <xf numFmtId="0" fontId="342" fillId="6" borderId="72" applyNumberFormat="0" applyAlignment="0" applyProtection="0"/>
    <xf numFmtId="0" fontId="262" fillId="0" borderId="94">
      <alignment horizontal="center" wrapText="1"/>
      <protection hidden="1"/>
    </xf>
    <xf numFmtId="0" fontId="342" fillId="6" borderId="72" applyNumberFormat="0" applyAlignment="0" applyProtection="0"/>
    <xf numFmtId="0" fontId="158" fillId="103" borderId="53" applyNumberFormat="0" applyProtection="0">
      <alignment horizontal="right" vertical="center"/>
    </xf>
    <xf numFmtId="0" fontId="4" fillId="116" borderId="53" applyNumberFormat="0" applyProtection="0">
      <alignment horizontal="left" vertical="center" indent="1"/>
    </xf>
    <xf numFmtId="0" fontId="4" fillId="47" borderId="53" applyNumberFormat="0" applyProtection="0">
      <alignment horizontal="left" vertical="top" indent="1"/>
    </xf>
    <xf numFmtId="0" fontId="66" fillId="0" borderId="98">
      <alignment horizontal="left" vertical="center"/>
    </xf>
    <xf numFmtId="0" fontId="253" fillId="66" borderId="60" applyNumberFormat="0" applyFont="0" applyAlignment="0" applyProtection="0"/>
    <xf numFmtId="176" fontId="196" fillId="0" borderId="97"/>
    <xf numFmtId="0" fontId="350" fillId="78" borderId="72" applyNumberFormat="0" applyAlignment="0" applyProtection="0"/>
    <xf numFmtId="0" fontId="158" fillId="66" borderId="53" applyNumberFormat="0" applyProtection="0">
      <alignment horizontal="left" vertical="top" indent="1"/>
    </xf>
    <xf numFmtId="0" fontId="124" fillId="48" borderId="53" applyNumberFormat="0" applyProtection="0">
      <alignment vertical="center"/>
    </xf>
    <xf numFmtId="0" fontId="291" fillId="0" borderId="76">
      <alignment horizontal="center"/>
      <protection hidden="1"/>
    </xf>
    <xf numFmtId="0" fontId="158" fillId="150" borderId="53"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154" fillId="0" borderId="112">
      <protection hidden="1"/>
    </xf>
    <xf numFmtId="0" fontId="262" fillId="0" borderId="112">
      <protection hidden="1"/>
    </xf>
    <xf numFmtId="0" fontId="342" fillId="6" borderId="72" applyNumberFormat="0" applyAlignment="0" applyProtection="0"/>
    <xf numFmtId="0" fontId="284" fillId="0" borderId="5">
      <alignment horizontal="left"/>
    </xf>
    <xf numFmtId="176" fontId="180" fillId="0" borderId="50" applyFont="0" applyBorder="0"/>
    <xf numFmtId="0" fontId="350" fillId="78" borderId="72" applyNumberFormat="0" applyAlignment="0" applyProtection="0"/>
    <xf numFmtId="0" fontId="253" fillId="66" borderId="60" applyNumberFormat="0" applyFont="0" applyAlignment="0" applyProtection="0"/>
    <xf numFmtId="0" fontId="291" fillId="0" borderId="76">
      <alignment horizontal="center"/>
      <protection hidden="1"/>
    </xf>
    <xf numFmtId="0" fontId="158" fillId="66" borderId="53" applyNumberFormat="0" applyProtection="0">
      <alignment vertical="center"/>
    </xf>
    <xf numFmtId="0" fontId="4" fillId="64" borderId="53" applyNumberFormat="0" applyProtection="0">
      <alignment horizontal="left" vertical="top" indent="1"/>
    </xf>
    <xf numFmtId="5" fontId="266" fillId="0" borderId="97" applyAlignment="0" applyProtection="0"/>
    <xf numFmtId="0" fontId="4" fillId="64" borderId="53" applyNumberFormat="0" applyProtection="0">
      <alignment horizontal="left" vertical="top" indent="1"/>
    </xf>
    <xf numFmtId="0" fontId="154" fillId="0" borderId="112">
      <protection hidden="1"/>
    </xf>
    <xf numFmtId="0" fontId="4" fillId="0" borderId="97" applyNumberFormat="0" applyFont="0" applyFill="0" applyAlignment="0"/>
    <xf numFmtId="0" fontId="337" fillId="66" borderId="60" applyNumberFormat="0" applyFont="0" applyAlignment="0" applyProtection="0"/>
    <xf numFmtId="0" fontId="253" fillId="66" borderId="60" applyNumberFormat="0" applyFont="0" applyAlignment="0" applyProtection="0"/>
    <xf numFmtId="0" fontId="291" fillId="0" borderId="76">
      <alignment horizontal="center"/>
      <protection hidden="1"/>
    </xf>
    <xf numFmtId="0" fontId="124" fillId="48" borderId="53" applyNumberFormat="0" applyProtection="0">
      <alignment horizontal="left" vertical="top" indent="1"/>
    </xf>
    <xf numFmtId="0" fontId="158" fillId="66" borderId="53" applyNumberFormat="0" applyProtection="0">
      <alignment vertical="center"/>
    </xf>
    <xf numFmtId="0" fontId="158" fillId="149" borderId="53" applyNumberFormat="0" applyProtection="0">
      <alignment horizontal="right" vertical="center"/>
    </xf>
    <xf numFmtId="0" fontId="253" fillId="66" borderId="60" applyNumberFormat="0" applyFont="0" applyAlignment="0" applyProtection="0"/>
    <xf numFmtId="0" fontId="154" fillId="6" borderId="77">
      <protection hidden="1"/>
    </xf>
    <xf numFmtId="0" fontId="6" fillId="47" borderId="53" applyNumberFormat="0" applyProtection="0">
      <alignment horizontal="left" vertical="top" indent="1"/>
    </xf>
    <xf numFmtId="0" fontId="191" fillId="66" borderId="53" applyNumberFormat="0" applyProtection="0">
      <alignment horizontal="left" vertical="top" indent="1"/>
    </xf>
    <xf numFmtId="0" fontId="350" fillId="78" borderId="72" applyNumberForma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8" fillId="103" borderId="53" applyNumberFormat="0" applyProtection="0">
      <alignment horizontal="right" vertical="center"/>
    </xf>
    <xf numFmtId="0" fontId="4" fillId="116" borderId="53" applyNumberFormat="0" applyProtection="0">
      <alignment horizontal="left" vertical="top" indent="1"/>
    </xf>
    <xf numFmtId="0" fontId="158" fillId="73" borderId="53" applyNumberFormat="0" applyProtection="0">
      <alignment horizontal="right" vertical="center"/>
    </xf>
    <xf numFmtId="0" fontId="4" fillId="116" borderId="54" applyNumberFormat="0" applyProtection="0">
      <alignment horizontal="left" vertical="center" indent="1"/>
    </xf>
    <xf numFmtId="0" fontId="6" fillId="115" borderId="53" applyNumberFormat="0" applyProtection="0">
      <alignment horizontal="left" vertical="top" indent="1"/>
    </xf>
    <xf numFmtId="0" fontId="314" fillId="46" borderId="79" applyNumberFormat="0" applyAlignment="0" applyProtection="0"/>
    <xf numFmtId="0" fontId="158" fillId="115" borderId="53" applyNumberFormat="0" applyProtection="0">
      <alignment horizontal="left" vertical="top" indent="1"/>
    </xf>
    <xf numFmtId="0" fontId="4" fillId="64" borderId="53" applyNumberFormat="0" applyProtection="0">
      <alignment horizontal="left" vertical="center" indent="1"/>
    </xf>
    <xf numFmtId="0" fontId="262" fillId="0" borderId="112">
      <protection hidden="1"/>
    </xf>
    <xf numFmtId="0" fontId="4" fillId="116" borderId="53" applyNumberFormat="0" applyProtection="0">
      <alignment horizontal="left" vertical="top" indent="1"/>
    </xf>
    <xf numFmtId="0" fontId="4" fillId="75" borderId="5" applyFont="0">
      <alignment horizontal="center"/>
    </xf>
    <xf numFmtId="0" fontId="191" fillId="66"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4" fillId="0" borderId="112">
      <protection hidden="1"/>
    </xf>
    <xf numFmtId="0" fontId="253" fillId="66" borderId="60" applyNumberFormat="0" applyFont="0" applyAlignment="0" applyProtection="0"/>
    <xf numFmtId="0" fontId="227" fillId="66" borderId="53" applyNumberFormat="0" applyProtection="0">
      <alignment vertical="center"/>
    </xf>
    <xf numFmtId="0" fontId="353" fillId="6" borderId="79" applyNumberFormat="0" applyAlignment="0" applyProtection="0"/>
    <xf numFmtId="0" fontId="342" fillId="6" borderId="72" applyNumberFormat="0" applyAlignment="0" applyProtection="0"/>
    <xf numFmtId="0" fontId="291" fillId="0" borderId="112">
      <alignment horizontal="left" wrapText="1"/>
      <protection locked="0"/>
    </xf>
    <xf numFmtId="0" fontId="4" fillId="11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196" fillId="0" borderId="97"/>
    <xf numFmtId="0" fontId="135" fillId="66" borderId="60" applyNumberFormat="0" applyFont="0" applyAlignment="0" applyProtection="0"/>
    <xf numFmtId="0" fontId="227" fillId="66" borderId="53" applyNumberFormat="0" applyProtection="0">
      <alignment vertical="center"/>
    </xf>
    <xf numFmtId="0" fontId="350" fillId="78" borderId="72" applyNumberFormat="0" applyAlignment="0" applyProtection="0"/>
    <xf numFmtId="0" fontId="342" fillId="6" borderId="72" applyNumberFormat="0" applyAlignment="0" applyProtection="0"/>
    <xf numFmtId="0" fontId="4" fillId="0" borderId="97" applyNumberFormat="0" applyFont="0" applyFill="0" applyAlignment="0"/>
    <xf numFmtId="0" fontId="229" fillId="47" borderId="53" applyNumberFormat="0" applyProtection="0">
      <alignment horizontal="right" vertical="center"/>
    </xf>
    <xf numFmtId="176" fontId="151" fillId="0" borderId="1">
      <alignment horizontal="centerContinuous" vertical="center"/>
    </xf>
    <xf numFmtId="0" fontId="226" fillId="0" borderId="89" applyNumberFormat="0" applyFill="0" applyAlignment="0" applyProtection="0"/>
    <xf numFmtId="0" fontId="253" fillId="66" borderId="60" applyNumberFormat="0" applyFont="0" applyAlignment="0" applyProtection="0"/>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center" indent="1"/>
    </xf>
    <xf numFmtId="0" fontId="124" fillId="48"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176" fontId="4" fillId="75" borderId="5" applyFont="0">
      <alignment horizontal="center"/>
    </xf>
    <xf numFmtId="0" fontId="158" fillId="73" borderId="53" applyNumberFormat="0" applyProtection="0">
      <alignment horizontal="right" vertical="center"/>
    </xf>
    <xf numFmtId="0" fontId="350" fillId="78" borderId="72" applyNumberFormat="0" applyAlignment="0" applyProtection="0"/>
    <xf numFmtId="0" fontId="158" fillId="115" borderId="53" applyNumberFormat="0" applyProtection="0">
      <alignment horizontal="right" vertical="center"/>
    </xf>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4" fillId="0" borderId="15" applyNumberFormat="0" applyFont="0"/>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158" fillId="66" borderId="53" applyNumberFormat="0" applyProtection="0">
      <alignment vertical="center"/>
    </xf>
    <xf numFmtId="0" fontId="287" fillId="48" borderId="72" applyNumberFormat="0" applyAlignment="0" applyProtection="0"/>
    <xf numFmtId="0" fontId="6" fillId="47" borderId="53" applyNumberFormat="0" applyProtection="0">
      <alignment horizontal="left" vertical="top"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191" fillId="66" borderId="53" applyNumberFormat="0" applyProtection="0">
      <alignment vertical="center"/>
    </xf>
    <xf numFmtId="0" fontId="262" fillId="0" borderId="112">
      <protection hidden="1"/>
    </xf>
    <xf numFmtId="0" fontId="291" fillId="0" borderId="76">
      <alignment horizontal="center"/>
      <protection hidden="1"/>
    </xf>
    <xf numFmtId="0" fontId="158" fillId="149" borderId="53" applyNumberFormat="0" applyProtection="0">
      <alignment horizontal="right" vertical="center"/>
    </xf>
    <xf numFmtId="0" fontId="158" fillId="104" borderId="53" applyNumberFormat="0" applyProtection="0">
      <alignment horizontal="right" vertical="center"/>
    </xf>
    <xf numFmtId="0" fontId="6" fillId="116" borderId="53" applyNumberFormat="0" applyProtection="0">
      <alignment horizontal="left" vertical="top" indent="1"/>
    </xf>
    <xf numFmtId="0" fontId="158" fillId="115" borderId="53" applyNumberFormat="0" applyProtection="0">
      <alignment horizontal="right" vertical="center"/>
    </xf>
    <xf numFmtId="0" fontId="287" fillId="48" borderId="72" applyNumberFormat="0" applyAlignment="0" applyProtection="0"/>
    <xf numFmtId="0" fontId="6" fillId="148" borderId="48" applyNumberFormat="0" applyProtection="0">
      <alignment horizontal="right" vertical="center"/>
    </xf>
    <xf numFmtId="0" fontId="227" fillId="47" borderId="53" applyNumberFormat="0" applyProtection="0">
      <alignment horizontal="right" vertical="center"/>
    </xf>
    <xf numFmtId="0" fontId="291" fillId="0" borderId="112">
      <alignment horizontal="left" wrapText="1"/>
      <protection locked="0"/>
    </xf>
    <xf numFmtId="0" fontId="350" fillId="78" borderId="72" applyNumberFormat="0" applyAlignment="0" applyProtection="0"/>
    <xf numFmtId="0" fontId="253" fillId="66" borderId="60" applyNumberFormat="0" applyFont="0" applyAlignment="0" applyProtection="0"/>
    <xf numFmtId="0" fontId="6" fillId="95" borderId="54" applyNumberFormat="0" applyProtection="0">
      <alignment horizontal="left" vertical="center" indent="1"/>
    </xf>
    <xf numFmtId="0" fontId="6" fillId="64" borderId="53" applyNumberFormat="0" applyProtection="0">
      <alignment horizontal="left" vertical="top" indent="1"/>
    </xf>
    <xf numFmtId="0" fontId="342" fillId="6" borderId="72" applyNumberFormat="0" applyAlignment="0" applyProtection="0"/>
    <xf numFmtId="0" fontId="6" fillId="115" borderId="53" applyNumberFormat="0" applyProtection="0">
      <alignment horizontal="left" vertical="top" indent="1"/>
    </xf>
    <xf numFmtId="0" fontId="158" fillId="104"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291" fillId="0" borderId="95">
      <alignment horizontal="right"/>
      <protection hidden="1"/>
    </xf>
    <xf numFmtId="0" fontId="383" fillId="150" borderId="54"/>
    <xf numFmtId="0" fontId="158" fillId="151" borderId="53" applyNumberFormat="0" applyProtection="0">
      <alignment horizontal="right" vertical="center"/>
    </xf>
    <xf numFmtId="0" fontId="225" fillId="48" borderId="53" applyNumberFormat="0" applyProtection="0">
      <alignment vertical="center"/>
    </xf>
    <xf numFmtId="0" fontId="4" fillId="115" borderId="53" applyNumberFormat="0" applyProtection="0">
      <alignment horizontal="left" vertical="center" indent="1"/>
    </xf>
    <xf numFmtId="0" fontId="158" fillId="148" borderId="53" applyNumberFormat="0" applyProtection="0">
      <alignment horizontal="right" vertical="center"/>
    </xf>
    <xf numFmtId="0" fontId="124" fillId="48" borderId="53" applyNumberFormat="0" applyProtection="0">
      <alignment horizontal="left" vertical="top" indent="1"/>
    </xf>
    <xf numFmtId="0" fontId="4" fillId="11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350" fillId="78" borderId="72" applyNumberFormat="0" applyAlignment="0" applyProtection="0"/>
    <xf numFmtId="0" fontId="158" fillId="66" borderId="53" applyNumberFormat="0" applyProtection="0">
      <alignment vertical="center"/>
    </xf>
    <xf numFmtId="0" fontId="350" fillId="78" borderId="72" applyNumberFormat="0" applyAlignment="0" applyProtection="0"/>
    <xf numFmtId="0" fontId="4" fillId="64" borderId="53" applyNumberFormat="0" applyProtection="0">
      <alignment horizontal="left" vertical="top" indent="1"/>
    </xf>
    <xf numFmtId="0" fontId="124" fillId="48" borderId="53" applyNumberFormat="0" applyProtection="0">
      <alignment horizontal="left" vertical="center" indent="1"/>
    </xf>
    <xf numFmtId="0" fontId="353" fillId="6" borderId="79" applyNumberFormat="0" applyAlignment="0" applyProtection="0"/>
    <xf numFmtId="0" fontId="287" fillId="78" borderId="72" applyNumberFormat="0" applyAlignment="0" applyProtection="0"/>
    <xf numFmtId="0" fontId="158" fillId="150" borderId="53" applyNumberFormat="0" applyProtection="0">
      <alignment horizontal="right" vertical="center"/>
    </xf>
    <xf numFmtId="0" fontId="158" fillId="66" borderId="53" applyNumberFormat="0" applyProtection="0">
      <alignment horizontal="left" vertical="center" indent="1"/>
    </xf>
    <xf numFmtId="0" fontId="158" fillId="66" borderId="53" applyNumberFormat="0" applyProtection="0">
      <alignment horizontal="left" vertical="center" indent="1"/>
    </xf>
    <xf numFmtId="0" fontId="287" fillId="78" borderId="72" applyNumberFormat="0" applyAlignment="0" applyProtection="0"/>
    <xf numFmtId="0" fontId="6" fillId="115" borderId="53" applyNumberFormat="0" applyProtection="0">
      <alignment horizontal="left" vertical="top" indent="1"/>
    </xf>
    <xf numFmtId="0" fontId="158" fillId="115" borderId="53" applyNumberFormat="0" applyProtection="0">
      <alignment horizontal="left" vertical="center" indent="1"/>
    </xf>
    <xf numFmtId="0" fontId="124" fillId="48" borderId="53" applyNumberFormat="0" applyProtection="0">
      <alignment horizontal="left" vertical="top" indent="1"/>
    </xf>
    <xf numFmtId="0" fontId="158" fillId="115" borderId="53" applyNumberFormat="0" applyProtection="0">
      <alignment horizontal="left" vertical="center" indent="1"/>
    </xf>
    <xf numFmtId="0" fontId="350" fillId="78" borderId="72" applyNumberFormat="0" applyAlignment="0" applyProtection="0"/>
    <xf numFmtId="0" fontId="380" fillId="0" borderId="1" applyAlignment="0"/>
    <xf numFmtId="0" fontId="4" fillId="0" borderId="97" applyNumberFormat="0" applyFont="0" applyFill="0" applyAlignment="0"/>
    <xf numFmtId="0" fontId="4" fillId="115" borderId="53" applyNumberFormat="0" applyProtection="0">
      <alignment horizontal="left" vertical="center" indent="1"/>
    </xf>
    <xf numFmtId="0" fontId="337" fillId="66" borderId="60" applyNumberFormat="0" applyFont="0" applyAlignment="0" applyProtection="0"/>
    <xf numFmtId="0" fontId="6" fillId="115" borderId="54" applyNumberFormat="0" applyProtection="0">
      <alignment horizontal="left" vertical="center" indent="1"/>
    </xf>
    <xf numFmtId="0" fontId="350" fillId="78" borderId="72" applyNumberFormat="0" applyAlignment="0" applyProtection="0"/>
    <xf numFmtId="0" fontId="353" fillId="6" borderId="79" applyNumberFormat="0" applyAlignment="0" applyProtection="0"/>
    <xf numFmtId="0" fontId="158" fillId="155" borderId="53" applyNumberFormat="0" applyProtection="0">
      <alignment horizontal="right" vertical="center"/>
    </xf>
    <xf numFmtId="0" fontId="262" fillId="0" borderId="112">
      <protection hidden="1"/>
    </xf>
    <xf numFmtId="0" fontId="158" fillId="150" borderId="53" applyNumberFormat="0" applyProtection="0">
      <alignment horizontal="righ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27" fillId="66" borderId="53" applyNumberFormat="0" applyProtection="0">
      <alignment vertical="center"/>
    </xf>
    <xf numFmtId="0" fontId="158" fillId="154" borderId="53" applyNumberFormat="0" applyProtection="0">
      <alignment horizontal="right" vertical="center"/>
    </xf>
    <xf numFmtId="0" fontId="253" fillId="66" borderId="60" applyNumberFormat="0" applyFont="0" applyAlignment="0" applyProtection="0"/>
    <xf numFmtId="0" fontId="193" fillId="46" borderId="48" applyNumberFormat="0" applyProtection="0">
      <alignment horizontal="right" vertical="center"/>
    </xf>
    <xf numFmtId="0" fontId="353" fillId="6" borderId="79" applyNumberFormat="0" applyAlignment="0" applyProtection="0"/>
    <xf numFmtId="4" fontId="341" fillId="0" borderId="90" applyFill="0" applyBorder="0" applyProtection="0">
      <alignment horizontal="right" vertical="center"/>
    </xf>
    <xf numFmtId="0" fontId="231" fillId="46" borderId="49">
      <protection locked="0"/>
    </xf>
    <xf numFmtId="0" fontId="287" fillId="78" borderId="72" applyNumberFormat="0" applyAlignment="0" applyProtection="0"/>
    <xf numFmtId="0" fontId="4" fillId="115" borderId="53" applyNumberFormat="0" applyProtection="0">
      <alignment horizontal="left" vertical="center" indent="1"/>
    </xf>
    <xf numFmtId="0" fontId="262" fillId="0" borderId="94">
      <alignment horizontal="right" wrapText="1"/>
      <protection locked="0"/>
    </xf>
    <xf numFmtId="0" fontId="225" fillId="48" borderId="53" applyNumberFormat="0" applyProtection="0">
      <alignment vertical="center"/>
    </xf>
    <xf numFmtId="0" fontId="158" fillId="66" borderId="53" applyNumberFormat="0" applyProtection="0">
      <alignment vertical="center"/>
    </xf>
    <xf numFmtId="0" fontId="4" fillId="115" borderId="53" applyNumberFormat="0" applyProtection="0">
      <alignment horizontal="left" vertical="top" indent="1"/>
    </xf>
    <xf numFmtId="0" fontId="383" fillId="150" borderId="54"/>
    <xf numFmtId="0" fontId="158" fillId="47" borderId="53" applyNumberFormat="0" applyProtection="0">
      <alignment horizontal="right" vertical="center"/>
    </xf>
    <xf numFmtId="0" fontId="158" fillId="148"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47" borderId="53" applyNumberFormat="0" applyProtection="0">
      <alignment horizontal="left" vertical="top" indent="1"/>
    </xf>
    <xf numFmtId="209" fontId="203" fillId="0" borderId="1" applyBorder="0" applyProtection="0">
      <alignment horizontal="right" vertical="center"/>
    </xf>
    <xf numFmtId="0" fontId="6" fillId="95" borderId="54"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top" indent="1"/>
    </xf>
    <xf numFmtId="0" fontId="158" fillId="66" borderId="53" applyNumberFormat="0" applyProtection="0">
      <alignment horizontal="left" vertical="top" indent="1"/>
    </xf>
    <xf numFmtId="0" fontId="158" fillId="66" borderId="53" applyNumberFormat="0" applyProtection="0">
      <alignment horizontal="left" vertical="top" indent="1"/>
    </xf>
    <xf numFmtId="0" fontId="190" fillId="48" borderId="53" applyNumberFormat="0" applyProtection="0">
      <alignment horizontal="left" vertical="top" indent="1"/>
    </xf>
    <xf numFmtId="0" fontId="158" fillId="66" borderId="53" applyNumberFormat="0" applyProtection="0">
      <alignment horizontal="left" vertical="center" indent="1"/>
    </xf>
    <xf numFmtId="0" fontId="124" fillId="48" borderId="53" applyNumberFormat="0" applyProtection="0">
      <alignment horizontal="left" vertical="center" indent="1"/>
    </xf>
    <xf numFmtId="0" fontId="151" fillId="0" borderId="1">
      <alignment horizontal="centerContinuous" vertical="center"/>
    </xf>
    <xf numFmtId="0" fontId="342" fillId="6" borderId="72" applyNumberFormat="0" applyAlignment="0" applyProtection="0"/>
    <xf numFmtId="0" fontId="262" fillId="0" borderId="94">
      <alignment horizontal="right" wrapText="1"/>
      <protection locked="0"/>
    </xf>
    <xf numFmtId="0" fontId="6" fillId="116" borderId="53" applyNumberFormat="0" applyProtection="0">
      <alignment horizontal="left" vertical="top" indent="1"/>
    </xf>
    <xf numFmtId="0" fontId="262" fillId="0" borderId="112">
      <protection hidden="1"/>
    </xf>
    <xf numFmtId="0" fontId="154" fillId="0" borderId="112">
      <protection hidden="1"/>
    </xf>
    <xf numFmtId="0" fontId="287" fillId="78" borderId="72" applyNumberFormat="0" applyAlignment="0" applyProtection="0"/>
    <xf numFmtId="0" fontId="4" fillId="115" borderId="53" applyNumberFormat="0" applyProtection="0">
      <alignment horizontal="left" vertical="top" indent="1"/>
    </xf>
    <xf numFmtId="0" fontId="158" fillId="66" borderId="53" applyNumberFormat="0" applyProtection="0">
      <alignment horizontal="left" vertical="top" indent="1"/>
    </xf>
    <xf numFmtId="0" fontId="271" fillId="46" borderId="72" applyNumberFormat="0" applyAlignment="0" applyProtection="0"/>
    <xf numFmtId="0" fontId="315" fillId="0" borderId="94">
      <alignment horizontal="right" wrapText="1"/>
      <protection hidden="1"/>
    </xf>
    <xf numFmtId="0" fontId="172" fillId="78" borderId="48" applyNumberFormat="0" applyAlignment="0" applyProtection="0"/>
    <xf numFmtId="0" fontId="4" fillId="115" borderId="53" applyNumberFormat="0" applyProtection="0">
      <alignment horizontal="left" vertical="center" indent="1"/>
    </xf>
    <xf numFmtId="0" fontId="6" fillId="154" borderId="48" applyNumberFormat="0" applyProtection="0">
      <alignment horizontal="right" vertical="center"/>
    </xf>
    <xf numFmtId="0" fontId="196" fillId="0" borderId="97"/>
    <xf numFmtId="0" fontId="342" fillId="6" borderId="72" applyNumberFormat="0" applyAlignment="0" applyProtection="0"/>
    <xf numFmtId="0" fontId="4" fillId="0" borderId="15" applyNumberFormat="0" applyFont="0"/>
    <xf numFmtId="0" fontId="342" fillId="6" borderId="72" applyNumberFormat="0" applyAlignment="0" applyProtection="0"/>
    <xf numFmtId="0" fontId="158" fillId="104" borderId="53" applyNumberFormat="0" applyProtection="0">
      <alignment horizontal="right" vertical="center"/>
    </xf>
    <xf numFmtId="0" fontId="383" fillId="150" borderId="54"/>
    <xf numFmtId="0" fontId="350" fillId="78" borderId="72" applyNumberFormat="0" applyAlignment="0" applyProtection="0"/>
    <xf numFmtId="0" fontId="4" fillId="64" borderId="53" applyNumberFormat="0" applyProtection="0">
      <alignment horizontal="left" vertical="top" indent="1"/>
    </xf>
    <xf numFmtId="0" fontId="158" fillId="115" borderId="53" applyNumberFormat="0" applyProtection="0">
      <alignment horizontal="right" vertical="center"/>
    </xf>
    <xf numFmtId="4" fontId="341" fillId="0" borderId="90" applyFill="0" applyBorder="0" applyProtection="0">
      <alignment horizontal="right" vertical="center"/>
    </xf>
    <xf numFmtId="0" fontId="158" fillId="150" borderId="53" applyNumberFormat="0" applyProtection="0">
      <alignment horizontal="right" vertical="center"/>
    </xf>
    <xf numFmtId="0" fontId="158" fillId="148" borderId="53" applyNumberFormat="0" applyProtection="0">
      <alignment horizontal="right" vertical="center"/>
    </xf>
    <xf numFmtId="0" fontId="158" fillId="73" borderId="53" applyNumberFormat="0" applyProtection="0">
      <alignment horizontal="right" vertical="center"/>
    </xf>
    <xf numFmtId="0" fontId="124" fillId="48" borderId="53" applyNumberFormat="0" applyProtection="0">
      <alignment vertical="center"/>
    </xf>
    <xf numFmtId="0" fontId="350" fillId="78"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190" fillId="48"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253" fillId="66" borderId="60" applyNumberFormat="0" applyFont="0" applyAlignment="0" applyProtection="0"/>
    <xf numFmtId="0" fontId="383" fillId="207" borderId="54"/>
    <xf numFmtId="0" fontId="284" fillId="0" borderId="5">
      <alignment horizontal="left"/>
    </xf>
    <xf numFmtId="0" fontId="4" fillId="115" borderId="53" applyNumberFormat="0" applyProtection="0">
      <alignment horizontal="left" vertical="center" indent="1"/>
    </xf>
    <xf numFmtId="0" fontId="4" fillId="116" borderId="53" applyNumberFormat="0" applyProtection="0">
      <alignment horizontal="left" vertical="top" indent="1"/>
    </xf>
    <xf numFmtId="0" fontId="6" fillId="64" borderId="53" applyNumberFormat="0" applyProtection="0">
      <alignment horizontal="left" vertical="top" indent="1"/>
    </xf>
    <xf numFmtId="0" fontId="158" fillId="103" borderId="53" applyNumberFormat="0" applyProtection="0">
      <alignment horizontal="right" vertical="center"/>
    </xf>
    <xf numFmtId="0" fontId="225" fillId="48" borderId="53" applyNumberFormat="0" applyProtection="0">
      <alignment vertical="center"/>
    </xf>
    <xf numFmtId="0" fontId="191" fillId="6" borderId="53" applyNumberFormat="0" applyProtection="0">
      <alignment horizontal="left" vertical="center" indent="1"/>
    </xf>
    <xf numFmtId="0" fontId="287" fillId="48" borderId="72" applyNumberFormat="0" applyAlignment="0" applyProtection="0"/>
    <xf numFmtId="198" fontId="258" fillId="0" borderId="93"/>
    <xf numFmtId="0" fontId="226" fillId="0" borderId="89" applyNumberFormat="0" applyFill="0" applyAlignment="0" applyProtection="0"/>
    <xf numFmtId="0" fontId="4" fillId="0" borderId="92" applyNumberFormat="0" applyFont="0"/>
    <xf numFmtId="0" fontId="4" fillId="64" borderId="53"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4" fillId="116" borderId="53" applyNumberFormat="0" applyProtection="0">
      <alignment horizontal="left" vertical="center" indent="1"/>
    </xf>
    <xf numFmtId="0" fontId="291" fillId="0" borderId="76">
      <alignment horizontal="center"/>
      <protection hidden="1"/>
    </xf>
    <xf numFmtId="0" fontId="342" fillId="6" borderId="72" applyNumberFormat="0" applyAlignment="0" applyProtection="0"/>
    <xf numFmtId="0" fontId="342" fillId="6" borderId="72" applyNumberFormat="0" applyAlignment="0" applyProtection="0"/>
    <xf numFmtId="0" fontId="291" fillId="0" borderId="76">
      <alignment horizontal="center"/>
      <protection hidden="1"/>
    </xf>
    <xf numFmtId="0" fontId="4" fillId="66" borderId="60" applyNumberFormat="0" applyFont="0" applyAlignment="0" applyProtection="0"/>
    <xf numFmtId="0" fontId="291" fillId="0" borderId="112">
      <alignment horizontal="left" wrapText="1"/>
      <protection locked="0"/>
    </xf>
    <xf numFmtId="0" fontId="193" fillId="46" borderId="48" applyNumberFormat="0" applyProtection="0">
      <alignment horizontal="right" vertical="center"/>
    </xf>
    <xf numFmtId="0" fontId="158" fillId="73" borderId="53" applyNumberFormat="0" applyProtection="0">
      <alignment horizontal="right" vertical="center"/>
    </xf>
    <xf numFmtId="0" fontId="6" fillId="47" borderId="53" applyNumberFormat="0" applyProtection="0">
      <alignment horizontal="left" vertical="top" indent="1"/>
    </xf>
    <xf numFmtId="0" fontId="154" fillId="0" borderId="112">
      <protection hidden="1"/>
    </xf>
    <xf numFmtId="0" fontId="291" fillId="0" borderId="112">
      <alignment horizontal="left" wrapText="1"/>
      <protection hidden="1"/>
    </xf>
    <xf numFmtId="0" fontId="4" fillId="0" borderId="97" applyNumberFormat="0" applyFont="0" applyFill="0" applyAlignment="0"/>
    <xf numFmtId="0" fontId="154" fillId="6" borderId="77">
      <protection hidden="1"/>
    </xf>
    <xf numFmtId="0" fontId="4" fillId="115" borderId="53" applyNumberFormat="0" applyProtection="0">
      <alignment horizontal="left" vertical="top" indent="1"/>
    </xf>
    <xf numFmtId="0" fontId="158" fillId="66" borderId="53" applyNumberFormat="0" applyProtection="0">
      <alignment vertical="center"/>
    </xf>
    <xf numFmtId="0" fontId="6" fillId="48" borderId="48" applyNumberFormat="0" applyProtection="0">
      <alignment horizontal="left" vertical="center" indent="1"/>
    </xf>
    <xf numFmtId="0" fontId="158" fillId="66" borderId="53" applyNumberFormat="0" applyProtection="0">
      <alignment vertical="center"/>
    </xf>
    <xf numFmtId="0" fontId="337" fillId="66" borderId="60" applyNumberFormat="0" applyFont="0" applyAlignment="0" applyProtection="0"/>
    <xf numFmtId="0" fontId="271" fillId="46" borderId="72" applyNumberFormat="0" applyAlignment="0" applyProtection="0"/>
    <xf numFmtId="0" fontId="190" fillId="48" borderId="53" applyNumberFormat="0" applyProtection="0">
      <alignment horizontal="left" vertical="top" indent="1"/>
    </xf>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74" fillId="0" borderId="5"/>
    <xf numFmtId="0" fontId="180" fillId="0" borderId="50" applyFont="0" applyBorder="0"/>
    <xf numFmtId="0" fontId="192" fillId="190" borderId="54" applyNumberFormat="0" applyProtection="0">
      <alignment horizontal="left" vertical="center" indent="1"/>
    </xf>
    <xf numFmtId="0" fontId="253" fillId="66" borderId="60" applyNumberFormat="0" applyFont="0" applyAlignment="0" applyProtection="0"/>
    <xf numFmtId="0" fontId="158" fillId="66" borderId="53" applyNumberFormat="0" applyProtection="0">
      <alignment horizontal="left" vertical="center" indent="1"/>
    </xf>
    <xf numFmtId="0" fontId="342" fillId="6" borderId="72" applyNumberFormat="0" applyAlignment="0" applyProtection="0"/>
    <xf numFmtId="0" fontId="4" fillId="47" borderId="53" applyNumberFormat="0" applyProtection="0">
      <alignment horizontal="left" vertical="center" indent="1"/>
    </xf>
    <xf numFmtId="0" fontId="158" fillId="115"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231" fillId="46" borderId="49">
      <protection locked="0"/>
    </xf>
    <xf numFmtId="0" fontId="4" fillId="64" borderId="53" applyNumberFormat="0" applyProtection="0">
      <alignment horizontal="left" vertical="center" indent="1"/>
    </xf>
    <xf numFmtId="0" fontId="4" fillId="116" borderId="53" applyNumberFormat="0" applyProtection="0">
      <alignment horizontal="left" vertical="center" indent="1"/>
    </xf>
    <xf numFmtId="5" fontId="266" fillId="0" borderId="97" applyAlignment="0" applyProtection="0"/>
    <xf numFmtId="0" fontId="314" fillId="46" borderId="79" applyNumberFormat="0" applyAlignment="0" applyProtection="0"/>
    <xf numFmtId="0" fontId="383" fillId="150" borderId="54"/>
    <xf numFmtId="0" fontId="191" fillId="115" borderId="53" applyNumberFormat="0" applyProtection="0">
      <alignment horizontal="left" vertical="top" indent="1"/>
    </xf>
    <xf numFmtId="0" fontId="271" fillId="46" borderId="72" applyNumberFormat="0" applyAlignment="0" applyProtection="0"/>
    <xf numFmtId="0" fontId="158" fillId="115" borderId="53" applyNumberFormat="0" applyProtection="0">
      <alignment horizontal="left" vertical="center" indent="1"/>
    </xf>
    <xf numFmtId="0" fontId="291" fillId="0" borderId="112">
      <alignment horizontal="left" wrapText="1"/>
      <protection hidden="1"/>
    </xf>
    <xf numFmtId="0" fontId="350" fillId="78" borderId="72" applyNumberFormat="0" applyAlignment="0" applyProtection="0"/>
    <xf numFmtId="0" fontId="158" fillId="115" borderId="53" applyNumberFormat="0" applyProtection="0">
      <alignment horizontal="left" vertical="top" indent="1"/>
    </xf>
    <xf numFmtId="0" fontId="4" fillId="116" borderId="54" applyNumberFormat="0" applyProtection="0">
      <alignment horizontal="left" vertical="center" indent="1"/>
    </xf>
    <xf numFmtId="198" fontId="258" fillId="0" borderId="93"/>
    <xf numFmtId="0" fontId="291" fillId="0" borderId="112">
      <alignment horizontal="left" wrapText="1"/>
      <protection locked="0"/>
    </xf>
    <xf numFmtId="0" fontId="284" fillId="0" borderId="5">
      <alignment horizontal="left"/>
    </xf>
    <xf numFmtId="0" fontId="158" fillId="103" borderId="53" applyNumberFormat="0" applyProtection="0">
      <alignment horizontal="right" vertical="center"/>
    </xf>
    <xf numFmtId="0" fontId="158" fillId="115" borderId="53" applyNumberFormat="0" applyProtection="0">
      <alignment horizontal="left" vertical="center" indent="1"/>
    </xf>
    <xf numFmtId="5" fontId="266" fillId="0" borderId="97" applyAlignment="0" applyProtection="0"/>
    <xf numFmtId="0" fontId="6" fillId="47" borderId="53" applyNumberFormat="0" applyProtection="0">
      <alignment horizontal="left" vertical="top" indent="1"/>
    </xf>
    <xf numFmtId="0" fontId="4" fillId="64" borderId="53" applyNumberFormat="0" applyProtection="0">
      <alignment horizontal="left" vertical="top" indent="1"/>
    </xf>
    <xf numFmtId="0" fontId="383" fillId="150" borderId="54"/>
    <xf numFmtId="0" fontId="4" fillId="116" borderId="53" applyNumberFormat="0" applyProtection="0">
      <alignment horizontal="left" vertical="center" indent="1"/>
    </xf>
    <xf numFmtId="0" fontId="158" fillId="66" borderId="53" applyNumberFormat="0" applyProtection="0">
      <alignment vertical="center"/>
    </xf>
    <xf numFmtId="0" fontId="51" fillId="0" borderId="99" applyNumberFormat="0"/>
    <xf numFmtId="176" fontId="152" fillId="0" borderId="44">
      <protection locked="0"/>
    </xf>
    <xf numFmtId="0" fontId="124" fillId="48" borderId="53" applyNumberFormat="0" applyProtection="0">
      <alignment vertical="center"/>
    </xf>
    <xf numFmtId="0" fontId="4" fillId="66" borderId="60" applyNumberFormat="0" applyFont="0" applyAlignment="0" applyProtection="0"/>
    <xf numFmtId="0" fontId="6" fillId="115" borderId="54" applyNumberFormat="0" applyProtection="0">
      <alignment horizontal="left" vertical="center" indent="1"/>
    </xf>
    <xf numFmtId="0" fontId="4" fillId="0" borderId="15" applyNumberFormat="0" applyFont="0"/>
    <xf numFmtId="267" fontId="3" fillId="0" borderId="5">
      <alignment vertical="top" wrapText="1"/>
    </xf>
    <xf numFmtId="0" fontId="124" fillId="48" borderId="53" applyNumberFormat="0" applyProtection="0">
      <alignment horizontal="left" vertical="center" indent="1"/>
    </xf>
    <xf numFmtId="0" fontId="4" fillId="47" borderId="53" applyNumberFormat="0" applyProtection="0">
      <alignment horizontal="left" vertical="center" indent="1"/>
    </xf>
    <xf numFmtId="0" fontId="158" fillId="103"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4" fillId="64" borderId="53" applyNumberFormat="0" applyProtection="0">
      <alignment horizontal="left" vertical="center" indent="1"/>
    </xf>
    <xf numFmtId="0" fontId="158" fillId="104" borderId="53" applyNumberFormat="0" applyProtection="0">
      <alignment horizontal="right" vertical="center"/>
    </xf>
    <xf numFmtId="0" fontId="4" fillId="116" borderId="53" applyNumberFormat="0" applyProtection="0">
      <alignment horizontal="left" vertical="center" indent="1"/>
    </xf>
    <xf numFmtId="0" fontId="383" fillId="207" borderId="54"/>
    <xf numFmtId="0" fontId="158" fillId="115" borderId="53" applyNumberFormat="0" applyProtection="0">
      <alignment horizontal="left" vertical="center" indent="1"/>
    </xf>
    <xf numFmtId="38" fontId="51" fillId="48" borderId="1">
      <alignment horizontal="center"/>
      <protection locked="0"/>
    </xf>
    <xf numFmtId="209" fontId="203" fillId="0" borderId="1" applyBorder="0" applyProtection="0">
      <alignment horizontal="right" vertical="center"/>
    </xf>
    <xf numFmtId="0" fontId="225" fillId="48" borderId="53" applyNumberFormat="0" applyProtection="0">
      <alignment vertical="center"/>
    </xf>
    <xf numFmtId="0" fontId="135" fillId="66" borderId="60" applyNumberFormat="0" applyFont="0" applyAlignment="0" applyProtection="0"/>
    <xf numFmtId="0" fontId="180" fillId="0" borderId="50" applyFont="0" applyBorder="0"/>
    <xf numFmtId="0" fontId="314" fillId="46" borderId="79" applyNumberFormat="0" applyAlignment="0" applyProtection="0"/>
    <xf numFmtId="0" fontId="4" fillId="115"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124" fillId="48" borderId="53" applyNumberFormat="0" applyProtection="0">
      <alignment horizontal="left" vertical="center" indent="1"/>
    </xf>
    <xf numFmtId="0" fontId="314" fillId="46" borderId="79" applyNumberFormat="0" applyAlignment="0" applyProtection="0"/>
    <xf numFmtId="0" fontId="191" fillId="66" borderId="53" applyNumberFormat="0" applyProtection="0">
      <alignment vertical="center"/>
    </xf>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158" fillId="151"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5" fontId="266" fillId="0" borderId="97" applyAlignment="0" applyProtection="0"/>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350" fillId="78" borderId="72"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4" fillId="115" borderId="53" applyNumberFormat="0" applyProtection="0">
      <alignment horizontal="left" vertical="top" indent="1"/>
    </xf>
    <xf numFmtId="0" fontId="229" fillId="47" borderId="53" applyNumberFormat="0" applyProtection="0">
      <alignment horizontal="right" vertical="center"/>
    </xf>
    <xf numFmtId="0" fontId="253" fillId="66" borderId="60" applyNumberFormat="0" applyFont="0" applyAlignment="0" applyProtection="0"/>
    <xf numFmtId="0" fontId="4" fillId="47" borderId="53" applyNumberFormat="0" applyProtection="0">
      <alignment horizontal="left" vertical="top" indent="1"/>
    </xf>
    <xf numFmtId="176" fontId="196" fillId="0" borderId="97"/>
    <xf numFmtId="0" fontId="4" fillId="116" borderId="54" applyNumberFormat="0" applyProtection="0">
      <alignment horizontal="left" vertical="center" indent="1"/>
    </xf>
    <xf numFmtId="0" fontId="350" fillId="78" borderId="72" applyNumberFormat="0" applyAlignment="0" applyProtection="0"/>
    <xf numFmtId="0" fontId="291" fillId="0" borderId="95">
      <alignment horizontal="right"/>
      <protection hidden="1"/>
    </xf>
    <xf numFmtId="0" fontId="4" fillId="0" borderId="92" applyNumberFormat="0" applyFont="0"/>
    <xf numFmtId="0" fontId="135" fillId="66" borderId="60" applyNumberFormat="0" applyFont="0" applyAlignment="0" applyProtection="0"/>
    <xf numFmtId="0" fontId="6" fillId="48" borderId="48" applyNumberFormat="0" applyProtection="0">
      <alignment vertical="center"/>
    </xf>
    <xf numFmtId="0" fontId="124" fillId="48"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158" fillId="66" borderId="53" applyNumberFormat="0" applyProtection="0">
      <alignment vertical="center"/>
    </xf>
    <xf numFmtId="0" fontId="6" fillId="0" borderId="48" applyNumberFormat="0" applyProtection="0">
      <alignment horizontal="right" vertical="center"/>
    </xf>
    <xf numFmtId="0" fontId="158" fillId="66" borderId="53" applyNumberFormat="0" applyProtection="0">
      <alignment horizontal="left" vertical="top" indent="1"/>
    </xf>
    <xf numFmtId="4" fontId="341" fillId="0" borderId="90" applyFill="0" applyBorder="0" applyProtection="0">
      <alignment horizontal="right" vertical="center"/>
    </xf>
    <xf numFmtId="5" fontId="266" fillId="0" borderId="97" applyAlignment="0" applyProtection="0"/>
    <xf numFmtId="0" fontId="253" fillId="66" borderId="60" applyNumberFormat="0" applyFont="0" applyAlignment="0" applyProtection="0"/>
    <xf numFmtId="0" fontId="337" fillId="66" borderId="60" applyNumberFormat="0" applyFont="0" applyAlignment="0" applyProtection="0"/>
    <xf numFmtId="0" fontId="4" fillId="64" borderId="53" applyNumberFormat="0" applyProtection="0">
      <alignment horizontal="left" vertical="top" indent="1"/>
    </xf>
    <xf numFmtId="0" fontId="191" fillId="66" borderId="53" applyNumberFormat="0" applyProtection="0">
      <alignment horizontal="left" vertical="top" indent="1"/>
    </xf>
    <xf numFmtId="0" fontId="353" fillId="6" borderId="79" applyNumberFormat="0" applyAlignment="0" applyProtection="0"/>
    <xf numFmtId="0" fontId="189" fillId="48" borderId="48"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 fillId="0" borderId="97" applyNumberFormat="0" applyFont="0" applyFill="0" applyAlignment="0"/>
    <xf numFmtId="0" fontId="4" fillId="0" borderId="92" applyNumberFormat="0" applyFont="0"/>
    <xf numFmtId="0" fontId="253" fillId="66" borderId="60" applyNumberFormat="0" applyFont="0" applyAlignment="0" applyProtection="0"/>
    <xf numFmtId="0" fontId="342" fillId="6" borderId="72" applyNumberFormat="0" applyAlignment="0" applyProtection="0"/>
    <xf numFmtId="0" fontId="4" fillId="116" borderId="54" applyNumberFormat="0" applyProtection="0">
      <alignment horizontal="left" vertical="center" indent="1"/>
    </xf>
    <xf numFmtId="0" fontId="342" fillId="6" borderId="72" applyNumberFormat="0" applyAlignment="0" applyProtection="0"/>
    <xf numFmtId="0" fontId="291" fillId="0" borderId="95">
      <alignment horizontal="right"/>
      <protection hidden="1"/>
    </xf>
    <xf numFmtId="0" fontId="158" fillId="104" borderId="53"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vertical="center"/>
    </xf>
    <xf numFmtId="0" fontId="262" fillId="0" borderId="112">
      <protection hidden="1"/>
    </xf>
    <xf numFmtId="0" fontId="158" fillId="115"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0" fontId="158" fillId="150" borderId="53" applyNumberFormat="0" applyProtection="0">
      <alignment horizontal="right" vertical="center"/>
    </xf>
    <xf numFmtId="5" fontId="266" fillId="0" borderId="97" applyAlignment="0" applyProtection="0"/>
    <xf numFmtId="0" fontId="4" fillId="0" borderId="97" applyNumberFormat="0" applyFont="0" applyFill="0" applyAlignment="0"/>
    <xf numFmtId="0" fontId="4" fillId="115" borderId="53" applyNumberFormat="0" applyProtection="0">
      <alignment horizontal="left" vertical="top" indent="1"/>
    </xf>
    <xf numFmtId="0" fontId="253" fillId="66" borderId="60" applyNumberFormat="0" applyFont="0" applyAlignment="0" applyProtection="0"/>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53" fillId="66" borderId="60" applyNumberFormat="0" applyFont="0" applyAlignment="0" applyProtection="0"/>
    <xf numFmtId="0" fontId="158" fillId="66" borderId="53" applyNumberFormat="0" applyProtection="0">
      <alignment horizontal="left" vertical="top" indent="1"/>
    </xf>
    <xf numFmtId="0" fontId="192" fillId="190" borderId="54" applyNumberFormat="0" applyProtection="0">
      <alignment horizontal="left" vertical="center" indent="1"/>
    </xf>
    <xf numFmtId="0" fontId="158" fillId="115" borderId="53" applyNumberFormat="0" applyProtection="0">
      <alignment horizontal="right" vertical="center"/>
    </xf>
    <xf numFmtId="0" fontId="154" fillId="0" borderId="112">
      <protection hidden="1"/>
    </xf>
    <xf numFmtId="0" fontId="6" fillId="116"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158" fillId="66" borderId="53" applyNumberFormat="0" applyProtection="0">
      <alignment horizontal="left" vertical="center" indent="1"/>
    </xf>
    <xf numFmtId="0" fontId="226" fillId="0" borderId="89" applyNumberFormat="0" applyFill="0" applyAlignment="0" applyProtection="0"/>
    <xf numFmtId="0" fontId="154" fillId="6" borderId="77">
      <protection hidden="1"/>
    </xf>
    <xf numFmtId="0" fontId="4" fillId="47" borderId="53" applyNumberFormat="0" applyProtection="0">
      <alignment horizontal="left" vertical="top" indent="1"/>
    </xf>
    <xf numFmtId="0" fontId="4" fillId="116" borderId="53" applyNumberFormat="0" applyProtection="0">
      <alignment horizontal="left" vertical="top" indent="1"/>
    </xf>
    <xf numFmtId="0" fontId="180" fillId="0" borderId="50" applyFont="0" applyBorder="0"/>
    <xf numFmtId="0" fontId="124" fillId="48" borderId="53" applyNumberFormat="0" applyProtection="0">
      <alignment horizontal="left" vertical="center" indent="1"/>
    </xf>
    <xf numFmtId="0" fontId="51" fillId="46" borderId="1" applyNumberFormat="0">
      <alignment horizontal="centerContinuous" wrapText="1"/>
    </xf>
    <xf numFmtId="176" fontId="66" fillId="0" borderId="98">
      <alignment horizontal="lef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top" indent="1"/>
    </xf>
    <xf numFmtId="0" fontId="314" fillId="46" borderId="79" applyNumberFormat="0" applyAlignment="0" applyProtection="0"/>
    <xf numFmtId="0" fontId="158" fillId="150" borderId="53" applyNumberFormat="0" applyProtection="0">
      <alignment horizontal="right" vertical="center"/>
    </xf>
    <xf numFmtId="0" fontId="291" fillId="0" borderId="76">
      <alignment horizontal="center"/>
      <protection hidden="1"/>
    </xf>
    <xf numFmtId="0" fontId="4" fillId="0" borderId="97" applyNumberFormat="0" applyFont="0" applyFill="0" applyAlignment="0"/>
    <xf numFmtId="0" fontId="158" fillId="47" borderId="53" applyNumberFormat="0" applyProtection="0">
      <alignment horizontal="right" vertical="center"/>
    </xf>
    <xf numFmtId="0" fontId="4" fillId="0" borderId="1" applyNumberFormat="0" applyFont="0"/>
    <xf numFmtId="0" fontId="4" fillId="64" borderId="53" applyNumberFormat="0" applyProtection="0">
      <alignment horizontal="left" vertical="top" indent="1"/>
    </xf>
    <xf numFmtId="0" fontId="158" fillId="155" borderId="53" applyNumberFormat="0" applyProtection="0">
      <alignment horizontal="right" vertical="center"/>
    </xf>
    <xf numFmtId="0" fontId="353" fillId="6" borderId="79" applyNumberFormat="0" applyAlignment="0" applyProtection="0"/>
    <xf numFmtId="0" fontId="353" fillId="6" borderId="79" applyNumberFormat="0" applyAlignment="0" applyProtection="0"/>
    <xf numFmtId="0" fontId="4" fillId="47" borderId="53" applyNumberFormat="0" applyProtection="0">
      <alignment horizontal="left" vertical="top"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58" fillId="66" borderId="53" applyNumberFormat="0" applyProtection="0">
      <alignment horizontal="left" vertical="top" indent="1"/>
    </xf>
    <xf numFmtId="0" fontId="124" fillId="48" borderId="53" applyNumberFormat="0" applyProtection="0">
      <alignment vertical="center"/>
    </xf>
    <xf numFmtId="176" fontId="66" fillId="0" borderId="98">
      <alignment horizontal="left" vertical="center"/>
    </xf>
    <xf numFmtId="0" fontId="158" fillId="151" borderId="53" applyNumberFormat="0" applyProtection="0">
      <alignment horizontal="right" vertical="center"/>
    </xf>
    <xf numFmtId="0" fontId="262" fillId="0" borderId="112">
      <protection hidden="1"/>
    </xf>
    <xf numFmtId="0" fontId="225" fillId="48" borderId="53" applyNumberFormat="0" applyProtection="0">
      <alignment vertical="center"/>
    </xf>
    <xf numFmtId="0" fontId="154" fillId="0" borderId="112">
      <protection hidden="1"/>
    </xf>
    <xf numFmtId="0" fontId="4" fillId="64" borderId="53" applyNumberFormat="0" applyProtection="0">
      <alignment horizontal="left" vertical="center" indent="1"/>
    </xf>
    <xf numFmtId="0" fontId="253" fillId="66" borderId="60" applyNumberFormat="0" applyFont="0" applyAlignment="0" applyProtection="0"/>
    <xf numFmtId="0" fontId="6" fillId="6" borderId="48" applyNumberFormat="0" applyProtection="0">
      <alignment horizontal="left" vertical="center" indent="1"/>
    </xf>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158" fillId="151" borderId="53" applyNumberFormat="0" applyProtection="0">
      <alignment horizontal="right" vertical="center"/>
    </xf>
    <xf numFmtId="0" fontId="6" fillId="73" borderId="54"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4" fillId="47" borderId="53" applyNumberFormat="0" applyProtection="0">
      <alignment horizontal="left" vertical="center" indent="1"/>
    </xf>
    <xf numFmtId="0" fontId="45" fillId="0" borderId="91" applyNumberFormat="0">
      <alignment horizontal="left"/>
    </xf>
    <xf numFmtId="0" fontId="158" fillId="149" borderId="53" applyNumberFormat="0" applyProtection="0">
      <alignment horizontal="right" vertical="center"/>
    </xf>
    <xf numFmtId="0" fontId="6" fillId="73" borderId="54" applyNumberFormat="0" applyProtection="0">
      <alignment horizontal="right" vertical="center"/>
    </xf>
    <xf numFmtId="0" fontId="158" fillId="66" borderId="53" applyNumberFormat="0" applyProtection="0">
      <alignment horizontal="left" vertical="center" indent="1"/>
    </xf>
    <xf numFmtId="0" fontId="291" fillId="0" borderId="95">
      <alignment horizontal="right"/>
      <protection hidden="1"/>
    </xf>
    <xf numFmtId="0" fontId="4" fillId="115"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vertical="center"/>
    </xf>
    <xf numFmtId="0" fontId="158" fillId="103" borderId="53" applyNumberFormat="0" applyProtection="0">
      <alignment horizontal="right" vertical="center"/>
    </xf>
    <xf numFmtId="209" fontId="203" fillId="0" borderId="1" applyBorder="0" applyProtection="0">
      <alignment horizontal="right" vertical="center"/>
    </xf>
    <xf numFmtId="0" fontId="229" fillId="47" borderId="53" applyNumberFormat="0" applyProtection="0">
      <alignment horizontal="right" vertical="center"/>
    </xf>
    <xf numFmtId="0" fontId="225" fillId="48" borderId="53" applyNumberFormat="0" applyProtection="0">
      <alignment vertical="center"/>
    </xf>
    <xf numFmtId="0" fontId="262" fillId="0" borderId="94">
      <alignment horizontal="right" wrapText="1"/>
      <protection locked="0"/>
    </xf>
    <xf numFmtId="0" fontId="191" fillId="115" borderId="53" applyNumberFormat="0" applyProtection="0">
      <alignment horizontal="left" vertical="top" indent="1"/>
    </xf>
    <xf numFmtId="0" fontId="180" fillId="0" borderId="50" applyFont="0" applyBorder="0"/>
    <xf numFmtId="0" fontId="6" fillId="6" borderId="48" applyNumberFormat="0" applyProtection="0">
      <alignment horizontal="left" vertical="center" indent="1"/>
    </xf>
    <xf numFmtId="0" fontId="158" fillId="47" borderId="53" applyNumberFormat="0" applyProtection="0">
      <alignment horizontal="right" vertical="center"/>
    </xf>
    <xf numFmtId="0" fontId="158" fillId="155" borderId="53" applyNumberFormat="0" applyProtection="0">
      <alignment horizontal="right" vertical="center"/>
    </xf>
    <xf numFmtId="0" fontId="191" fillId="6" borderId="53" applyNumberFormat="0" applyProtection="0">
      <alignment horizontal="left" vertical="center" indent="1"/>
    </xf>
    <xf numFmtId="0" fontId="4" fillId="116" borderId="53" applyNumberFormat="0" applyProtection="0">
      <alignment horizontal="left" vertical="center" indent="1"/>
    </xf>
    <xf numFmtId="0" fontId="158" fillId="151" borderId="53" applyNumberFormat="0" applyProtection="0">
      <alignment horizontal="right" vertical="center"/>
    </xf>
    <xf numFmtId="0" fontId="227" fillId="47" borderId="53" applyNumberFormat="0" applyProtection="0">
      <alignment horizontal="right" vertical="center"/>
    </xf>
    <xf numFmtId="0" fontId="342" fillId="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left" vertical="top" indent="1"/>
    </xf>
    <xf numFmtId="0" fontId="4" fillId="0" borderId="15" applyNumberFormat="0" applyFont="0"/>
    <xf numFmtId="0" fontId="51" fillId="0" borderId="99" applyNumberFormat="0"/>
    <xf numFmtId="0" fontId="4" fillId="116" borderId="53" applyNumberFormat="0" applyProtection="0">
      <alignment horizontal="left" vertical="top" indent="1"/>
    </xf>
    <xf numFmtId="0" fontId="135" fillId="66" borderId="60" applyNumberFormat="0" applyFont="0" applyAlignment="0" applyProtection="0"/>
    <xf numFmtId="0" fontId="135" fillId="66" borderId="60" applyNumberFormat="0" applyFont="0" applyAlignment="0" applyProtection="0"/>
    <xf numFmtId="0" fontId="353" fillId="6" borderId="79" applyNumberForma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4" fillId="115" borderId="53" applyNumberFormat="0" applyProtection="0">
      <alignment horizontal="left" vertical="top" indent="1"/>
    </xf>
    <xf numFmtId="0" fontId="383" fillId="207" borderId="54"/>
    <xf numFmtId="0" fontId="158" fillId="66" borderId="53" applyNumberFormat="0" applyProtection="0">
      <alignment vertical="center"/>
    </xf>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6" fillId="47" borderId="53" applyNumberFormat="0" applyProtection="0">
      <alignment horizontal="left" vertical="top" indent="1"/>
    </xf>
    <xf numFmtId="0" fontId="287" fillId="48" borderId="72" applyNumberFormat="0" applyAlignment="0" applyProtection="0"/>
    <xf numFmtId="5" fontId="266" fillId="0" borderId="97" applyAlignment="0" applyProtection="0"/>
    <xf numFmtId="0" fontId="172" fillId="78" borderId="48" applyNumberFormat="0" applyAlignment="0" applyProtection="0"/>
    <xf numFmtId="0" fontId="4" fillId="64" borderId="53"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center" indent="1"/>
    </xf>
    <xf numFmtId="0" fontId="158" fillId="115" borderId="53" applyNumberFormat="0" applyProtection="0">
      <alignment horizontal="right" vertical="center"/>
    </xf>
    <xf numFmtId="0" fontId="4" fillId="116" borderId="53" applyNumberFormat="0" applyProtection="0">
      <alignment horizontal="left" vertical="top" indent="1"/>
    </xf>
    <xf numFmtId="0" fontId="124" fillId="48" borderId="53" applyNumberFormat="0" applyProtection="0">
      <alignment vertical="center"/>
    </xf>
    <xf numFmtId="0" fontId="253" fillId="66" borderId="60" applyNumberFormat="0" applyFon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6" fillId="150" borderId="48" applyNumberFormat="0" applyProtection="0">
      <alignment horizontal="right" vertical="center"/>
    </xf>
    <xf numFmtId="0" fontId="4" fillId="47" borderId="53" applyNumberFormat="0" applyProtection="0">
      <alignment horizontal="left" vertical="center" indent="1"/>
    </xf>
    <xf numFmtId="0" fontId="6" fillId="64" borderId="53" applyNumberFormat="0" applyProtection="0">
      <alignment horizontal="left" vertical="top" indent="1"/>
    </xf>
    <xf numFmtId="0" fontId="192" fillId="190" borderId="54" applyNumberFormat="0" applyProtection="0">
      <alignment horizontal="left" vertical="center" indent="1"/>
    </xf>
    <xf numFmtId="0" fontId="196" fillId="0" borderId="97"/>
    <xf numFmtId="0" fontId="315" fillId="0" borderId="94">
      <alignment horizontal="right" wrapText="1"/>
      <protection hidden="1"/>
    </xf>
    <xf numFmtId="0" fontId="192" fillId="190" borderId="54" applyNumberFormat="0" applyProtection="0">
      <alignment horizontal="left" vertical="center" indent="1"/>
    </xf>
    <xf numFmtId="0" fontId="291" fillId="0" borderId="76">
      <alignment horizontal="center"/>
      <protection hidden="1"/>
    </xf>
    <xf numFmtId="0" fontId="189" fillId="48" borderId="48" applyNumberFormat="0" applyProtection="0">
      <alignment vertical="center"/>
    </xf>
    <xf numFmtId="5" fontId="266" fillId="0" borderId="97" applyAlignment="0" applyProtection="0"/>
    <xf numFmtId="0" fontId="4" fillId="116" borderId="53" applyNumberFormat="0" applyProtection="0">
      <alignment horizontal="left" vertical="center" indent="1"/>
    </xf>
    <xf numFmtId="0" fontId="192" fillId="190" borderId="54" applyNumberFormat="0" applyProtection="0">
      <alignment horizontal="left" vertical="center" indent="1"/>
    </xf>
    <xf numFmtId="0" fontId="158" fillId="155" borderId="53" applyNumberFormat="0" applyProtection="0">
      <alignment horizontal="right" vertical="center"/>
    </xf>
    <xf numFmtId="0" fontId="253" fillId="66" borderId="60" applyNumberFormat="0" applyFont="0" applyAlignment="0" applyProtection="0"/>
    <xf numFmtId="0" fontId="227" fillId="66" borderId="53" applyNumberFormat="0" applyProtection="0">
      <alignment vertical="center"/>
    </xf>
    <xf numFmtId="0" fontId="6" fillId="103" borderId="48" applyNumberFormat="0" applyProtection="0">
      <alignment horizontal="right" vertical="center"/>
    </xf>
    <xf numFmtId="0" fontId="154" fillId="0" borderId="112">
      <protection hidden="1"/>
    </xf>
    <xf numFmtId="0" fontId="4" fillId="116" borderId="53" applyNumberFormat="0" applyProtection="0">
      <alignment horizontal="left" vertical="top" indent="1"/>
    </xf>
    <xf numFmtId="0" fontId="4" fillId="47" borderId="53" applyNumberFormat="0" applyProtection="0">
      <alignment horizontal="left" vertical="center" indent="1"/>
    </xf>
    <xf numFmtId="0" fontId="6" fillId="47" borderId="54" applyNumberFormat="0" applyProtection="0">
      <alignment horizontal="left" vertical="center" indent="1"/>
    </xf>
    <xf numFmtId="0" fontId="158" fillId="115" borderId="53" applyNumberFormat="0" applyProtection="0">
      <alignment horizontal="right" vertical="center"/>
    </xf>
    <xf numFmtId="0" fontId="158" fillId="66" borderId="53" applyNumberFormat="0" applyProtection="0">
      <alignment horizontal="left" vertical="top" indent="1"/>
    </xf>
    <xf numFmtId="0" fontId="253" fillId="66" borderId="60" applyNumberFormat="0" applyFont="0" applyAlignment="0" applyProtection="0"/>
    <xf numFmtId="0" fontId="158" fillId="47" borderId="53" applyNumberFormat="0" applyProtection="0">
      <alignment horizontal="right" vertical="center"/>
    </xf>
    <xf numFmtId="0" fontId="342" fillId="6" borderId="72" applyNumberFormat="0" applyAlignment="0" applyProtection="0"/>
    <xf numFmtId="176" fontId="380" fillId="0" borderId="1" applyAlignment="0"/>
    <xf numFmtId="0" fontId="253" fillId="66" borderId="60" applyNumberFormat="0" applyFont="0" applyAlignment="0" applyProtection="0"/>
    <xf numFmtId="0" fontId="227" fillId="47" borderId="53" applyNumberFormat="0" applyProtection="0">
      <alignment horizontal="right" vertical="center"/>
    </xf>
    <xf numFmtId="0" fontId="226" fillId="0" borderId="89" applyNumberFormat="0" applyFill="0" applyAlignment="0" applyProtection="0"/>
    <xf numFmtId="0" fontId="4" fillId="116" borderId="54" applyNumberFormat="0" applyProtection="0">
      <alignment horizontal="left" vertical="center" indent="1"/>
    </xf>
    <xf numFmtId="0" fontId="350" fillId="78" borderId="72" applyNumberFormat="0" applyAlignment="0" applyProtection="0"/>
    <xf numFmtId="0" fontId="191" fillId="66" borderId="53" applyNumberFormat="0" applyProtection="0">
      <alignment horizontal="left" vertical="top" indent="1"/>
    </xf>
    <xf numFmtId="0" fontId="4" fillId="116" borderId="54" applyNumberFormat="0" applyProtection="0">
      <alignment horizontal="left" vertical="center"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48" borderId="72" applyNumberFormat="0" applyAlignment="0" applyProtection="0"/>
    <xf numFmtId="0" fontId="291" fillId="0" borderId="112">
      <alignment horizontal="left" wrapText="1"/>
      <protection hidden="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291" fillId="0" borderId="112">
      <alignment horizontal="left" wrapText="1"/>
      <protection hidden="1"/>
    </xf>
    <xf numFmtId="0" fontId="315" fillId="0" borderId="94">
      <alignment horizontal="right" wrapText="1"/>
      <protection hidden="1"/>
    </xf>
    <xf numFmtId="0" fontId="4" fillId="47" borderId="53" applyNumberFormat="0" applyProtection="0">
      <alignment horizontal="left" vertical="center" indent="1"/>
    </xf>
    <xf numFmtId="0" fontId="158" fillId="47" borderId="53" applyNumberFormat="0" applyProtection="0">
      <alignment horizontal="right" vertical="center"/>
    </xf>
    <xf numFmtId="0" fontId="4" fillId="116" borderId="54"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24" fillId="48" borderId="53" applyNumberFormat="0" applyProtection="0">
      <alignment horizontal="left" vertical="center" indent="1"/>
    </xf>
    <xf numFmtId="0" fontId="135" fillId="66" borderId="60" applyNumberFormat="0" applyFont="0" applyAlignment="0" applyProtection="0"/>
    <xf numFmtId="0" fontId="191" fillId="66" borderId="53" applyNumberFormat="0" applyProtection="0">
      <alignment horizontal="left" vertical="top" indent="1"/>
    </xf>
    <xf numFmtId="0" fontId="4" fillId="64" borderId="53" applyNumberFormat="0" applyProtection="0">
      <alignment horizontal="left" vertical="top" indent="1"/>
    </xf>
    <xf numFmtId="0" fontId="350" fillId="78" borderId="72" applyNumberFormat="0" applyAlignment="0" applyProtection="0"/>
    <xf numFmtId="0" fontId="353" fillId="6" borderId="79" applyNumberFormat="0" applyAlignment="0" applyProtection="0"/>
    <xf numFmtId="0" fontId="6" fillId="64" borderId="48" applyNumberFormat="0" applyProtection="0">
      <alignment horizontal="left" vertical="center" indent="1"/>
    </xf>
    <xf numFmtId="5" fontId="266" fillId="0" borderId="97" applyAlignment="0" applyProtection="0"/>
    <xf numFmtId="176" fontId="196" fillId="0" borderId="97"/>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53" fillId="66" borderId="60" applyNumberFormat="0" applyFont="0" applyAlignment="0" applyProtection="0"/>
    <xf numFmtId="176" fontId="374" fillId="0" borderId="5"/>
    <xf numFmtId="0" fontId="6" fillId="116" borderId="53" applyNumberFormat="0" applyProtection="0">
      <alignment horizontal="left" vertical="top" indent="1"/>
    </xf>
    <xf numFmtId="0" fontId="342" fillId="6" borderId="72" applyNumberFormat="0" applyAlignment="0" applyProtection="0"/>
    <xf numFmtId="0" fontId="337" fillId="66" borderId="60" applyNumberFormat="0" applyFont="0" applyAlignment="0" applyProtection="0"/>
    <xf numFmtId="0" fontId="158" fillId="148" borderId="53" applyNumberFormat="0" applyProtection="0">
      <alignment horizontal="right" vertical="center"/>
    </xf>
    <xf numFmtId="0" fontId="342" fillId="6" borderId="72" applyNumberFormat="0" applyAlignment="0" applyProtection="0"/>
    <xf numFmtId="5" fontId="266" fillId="0" borderId="97" applyAlignment="0" applyProtection="0"/>
    <xf numFmtId="0" fontId="135" fillId="66" borderId="60" applyNumberFormat="0" applyFont="0" applyAlignment="0" applyProtection="0"/>
    <xf numFmtId="0" fontId="226" fillId="0" borderId="89" applyNumberFormat="0" applyFill="0" applyAlignment="0" applyProtection="0"/>
    <xf numFmtId="0" fontId="226" fillId="0" borderId="89" applyNumberFormat="0" applyFill="0" applyAlignment="0" applyProtection="0"/>
    <xf numFmtId="0" fontId="158" fillId="151" borderId="53" applyNumberFormat="0" applyProtection="0">
      <alignment horizontal="right" vertical="center"/>
    </xf>
    <xf numFmtId="0" fontId="342" fillId="6" borderId="72" applyNumberFormat="0" applyAlignment="0" applyProtection="0"/>
    <xf numFmtId="0" fontId="4" fillId="0" borderId="97" applyNumberFormat="0" applyFont="0" applyFill="0" applyAlignment="0"/>
    <xf numFmtId="0" fontId="287" fillId="48"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0" fontId="225" fillId="48" borderId="53" applyNumberFormat="0" applyProtection="0">
      <alignment vertical="center"/>
    </xf>
    <xf numFmtId="0" fontId="6" fillId="115" borderId="48" applyNumberFormat="0" applyProtection="0">
      <alignment horizontal="right" vertical="center"/>
    </xf>
    <xf numFmtId="0" fontId="271" fillId="46" borderId="72" applyNumberFormat="0" applyAlignment="0" applyProtection="0"/>
    <xf numFmtId="0" fontId="350" fillId="78" borderId="72" applyNumberForma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4" fillId="0" borderId="92" applyNumberFormat="0" applyFont="0"/>
    <xf numFmtId="0" fontId="383" fillId="207" borderId="54"/>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24" fillId="48" borderId="53" applyNumberFormat="0" applyProtection="0">
      <alignment vertical="center"/>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380" fillId="0" borderId="1" applyAlignment="0"/>
    <xf numFmtId="0" fontId="192" fillId="190" borderId="54" applyNumberFormat="0" applyProtection="0">
      <alignment horizontal="left" vertical="center" indent="1"/>
    </xf>
    <xf numFmtId="0" fontId="287" fillId="48" borderId="72" applyNumberFormat="0" applyAlignment="0" applyProtection="0"/>
    <xf numFmtId="0" fontId="291" fillId="0" borderId="76">
      <alignment horizontal="center"/>
      <protection hidden="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1" fillId="0" borderId="1">
      <alignment horizontal="centerContinuous" vertical="center"/>
    </xf>
    <xf numFmtId="0" fontId="4" fillId="115" borderId="53" applyNumberFormat="0" applyProtection="0">
      <alignment horizontal="left" vertical="top" indent="1"/>
    </xf>
    <xf numFmtId="0" fontId="4" fillId="47" borderId="53" applyNumberFormat="0" applyProtection="0">
      <alignment horizontal="left" vertical="top" indent="1"/>
    </xf>
    <xf numFmtId="0" fontId="253" fillId="66" borderId="60" applyNumberFormat="0" applyFont="0"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4" fontId="341" fillId="0" borderId="90" applyFill="0" applyBorder="0" applyProtection="0">
      <alignment horizontal="righ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51" fillId="46" borderId="1" applyNumberFormat="0">
      <alignment horizontal="centerContinuous" wrapTex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115" borderId="53" applyNumberFormat="0" applyProtection="0">
      <alignment horizontal="left" vertical="center" indent="1"/>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253" fillId="66" borderId="60" applyNumberFormat="0" applyFont="0" applyAlignment="0" applyProtection="0"/>
    <xf numFmtId="0" fontId="124" fillId="48"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135" fillId="66" borderId="60" applyNumberFormat="0" applyFont="0" applyAlignment="0" applyProtection="0"/>
    <xf numFmtId="0" fontId="196" fillId="0" borderId="97"/>
    <xf numFmtId="0" fontId="262" fillId="0" borderId="94">
      <alignment horizontal="center" wrapText="1"/>
      <protection hidden="1"/>
    </xf>
    <xf numFmtId="0" fontId="6" fillId="189" borderId="48" applyNumberFormat="0" applyProtection="0">
      <alignment horizontal="right" vertical="center"/>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158" fillId="115" borderId="53" applyNumberFormat="0" applyProtection="0">
      <alignment horizontal="left" vertical="center" indent="1"/>
    </xf>
    <xf numFmtId="0" fontId="6" fillId="76" borderId="48" applyNumberFormat="0" applyProtection="0">
      <alignment horizontal="left" vertical="center" indent="1"/>
    </xf>
    <xf numFmtId="209" fontId="203" fillId="0" borderId="1" applyBorder="0" applyProtection="0">
      <alignment horizontal="right" vertical="center"/>
    </xf>
    <xf numFmtId="0" fontId="229" fillId="47" borderId="53" applyNumberFormat="0" applyProtection="0">
      <alignment horizontal="right" vertical="center"/>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4" fillId="116" borderId="53" applyNumberFormat="0" applyProtection="0">
      <alignment horizontal="left" vertical="center" indent="1"/>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5" borderId="53" applyNumberFormat="0" applyProtection="0">
      <alignment horizontal="left" vertical="center" indent="1"/>
    </xf>
    <xf numFmtId="0" fontId="4" fillId="47"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158" fillId="66" borderId="53" applyNumberFormat="0" applyProtection="0">
      <alignmen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64" borderId="53" applyNumberFormat="0" applyProtection="0">
      <alignment horizontal="left" vertical="top" indent="1"/>
    </xf>
    <xf numFmtId="0" fontId="291" fillId="0" borderId="112">
      <alignment horizontal="left" wrapText="1"/>
      <protection locked="0"/>
    </xf>
    <xf numFmtId="0" fontId="180" fillId="0" borderId="50" applyFont="0" applyBorder="0"/>
    <xf numFmtId="0" fontId="350" fillId="78" borderId="72" applyNumberFormat="0" applyAlignment="0" applyProtection="0"/>
    <xf numFmtId="0" fontId="191" fillId="66"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80" fillId="0" borderId="50" applyFont="0" applyBorder="0"/>
    <xf numFmtId="0" fontId="4" fillId="116" borderId="53" applyNumberFormat="0" applyProtection="0">
      <alignment horizontal="left" vertical="top" indent="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150" borderId="48" applyNumberFormat="0" applyProtection="0">
      <alignment horizontal="right" vertical="center"/>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158" fillId="115" borderId="53" applyNumberFormat="0" applyProtection="0">
      <alignment horizontal="left" vertical="top" indent="1"/>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6" borderId="53" applyNumberFormat="0" applyProtection="0">
      <alignment horizontal="left" vertical="center" indent="1"/>
    </xf>
    <xf numFmtId="0" fontId="4" fillId="64" borderId="53" applyNumberFormat="0" applyProtection="0">
      <alignment horizontal="left" vertical="center" indent="1"/>
    </xf>
    <xf numFmtId="5" fontId="266" fillId="0" borderId="97" applyAlignment="0" applyProtection="0"/>
    <xf numFmtId="0" fontId="225" fillId="48" borderId="53" applyNumberFormat="0" applyProtection="0">
      <alignment vertical="center"/>
    </xf>
    <xf numFmtId="0" fontId="4" fillId="64" borderId="53" applyNumberFormat="0" applyProtection="0">
      <alignment horizontal="left" vertical="center" indent="1"/>
    </xf>
    <xf numFmtId="0" fontId="4" fillId="114" borderId="5" applyNumberFormat="0" applyFont="0" applyBorder="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158" fillId="103" borderId="53" applyNumberFormat="0" applyProtection="0">
      <alignment horizontal="right" vertical="center"/>
    </xf>
    <xf numFmtId="0" fontId="262" fillId="0" borderId="94">
      <alignment horizontal="center" wrapText="1"/>
      <protection hidden="1"/>
    </xf>
    <xf numFmtId="0" fontId="291" fillId="0" borderId="76">
      <alignment horizontal="center"/>
      <protection hidden="1"/>
    </xf>
    <xf numFmtId="0" fontId="45" fillId="0" borderId="91" applyNumberFormat="0">
      <alignment horizontal="left"/>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58" fillId="66" borderId="53" applyNumberFormat="0" applyProtection="0">
      <alignment horizontal="left" vertical="top" indent="1"/>
    </xf>
    <xf numFmtId="0" fontId="158" fillId="148" borderId="53" applyNumberFormat="0" applyProtection="0">
      <alignment horizontal="right" vertical="center"/>
    </xf>
    <xf numFmtId="0" fontId="6" fillId="73" borderId="54"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0" borderId="97" applyNumberFormat="0" applyFont="0" applyFill="0" applyAlignment="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0" fontId="124" fillId="48" borderId="53" applyNumberFormat="0" applyProtection="0">
      <alignment horizontal="left" vertical="center" indent="1"/>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14" fillId="46" borderId="79" applyNumberFormat="0" applyAlignment="0" applyProtection="0"/>
    <xf numFmtId="0" fontId="158" fillId="66"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4" fillId="115" borderId="53" applyNumberFormat="0" applyProtection="0">
      <alignment horizontal="left" vertical="top" indent="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291" fillId="0" borderId="76">
      <alignment horizontal="center"/>
      <protection hidden="1"/>
    </xf>
    <xf numFmtId="0" fontId="253" fillId="66" borderId="60" applyNumberFormat="0" applyFont="0" applyAlignment="0" applyProtection="0"/>
    <xf numFmtId="0" fontId="6" fillId="47" borderId="54" applyNumberFormat="0" applyProtection="0">
      <alignment horizontal="left" vertical="center" indent="1"/>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1" fillId="0" borderId="1">
      <alignment horizontal="centerContinuous" vertical="center"/>
    </xf>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180" fillId="0" borderId="50" applyFont="0" applyBorder="0"/>
    <xf numFmtId="0" fontId="262" fillId="0" borderId="94">
      <alignment horizontal="center" wrapText="1"/>
      <protection hidden="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4" fillId="116" borderId="54"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45" fillId="0" borderId="91" applyNumberFormat="0">
      <alignment horizontal="left"/>
    </xf>
    <xf numFmtId="0" fontId="4" fillId="47" borderId="53" applyNumberFormat="0" applyProtection="0">
      <alignment horizontal="left" vertical="center" indent="1"/>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4" fillId="116" borderId="53" applyNumberFormat="0" applyProtection="0">
      <alignment horizontal="left" vertical="top" indent="1"/>
    </xf>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4" fillId="64" borderId="53" applyNumberFormat="0" applyProtection="0">
      <alignment horizontal="left" vertical="top" indent="1"/>
    </xf>
    <xf numFmtId="0" fontId="262" fillId="0" borderId="94">
      <alignment horizontal="center" wrapText="1"/>
      <protection hidden="1"/>
    </xf>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8" fillId="47" borderId="53" applyNumberFormat="0" applyProtection="0">
      <alignment horizontal="right" vertical="center"/>
    </xf>
    <xf numFmtId="0" fontId="227" fillId="66" borderId="53" applyNumberFormat="0" applyProtection="0">
      <alignment vertical="center"/>
    </xf>
    <xf numFmtId="0" fontId="154" fillId="6" borderId="77">
      <protection hidden="1"/>
    </xf>
    <xf numFmtId="0" fontId="158" fillId="115" borderId="53" applyNumberFormat="0" applyProtection="0">
      <alignment horizontal="right" vertical="center"/>
    </xf>
    <xf numFmtId="0" fontId="158" fillId="149"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53" fillId="6" borderId="79" applyNumberFormat="0" applyAlignment="0" applyProtection="0"/>
    <xf numFmtId="0" fontId="227" fillId="66" borderId="53" applyNumberFormat="0" applyProtection="0">
      <alignment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53" fillId="66" borderId="60" applyNumberFormat="0" applyFont="0" applyAlignment="0" applyProtection="0"/>
    <xf numFmtId="0" fontId="158" fillId="155" borderId="53" applyNumberFormat="0" applyProtection="0">
      <alignment horizontal="right" vertical="center"/>
    </xf>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58" fillId="66" borderId="53" applyNumberFormat="0" applyProtection="0">
      <alignmen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53" fillId="6" borderId="79" applyNumberFormat="0" applyAlignment="0" applyProtection="0"/>
    <xf numFmtId="0" fontId="158" fillId="115" borderId="53" applyNumberFormat="0" applyProtection="0">
      <alignment horizontal="left" vertical="center" indent="1"/>
    </xf>
    <xf numFmtId="0" fontId="342" fillId="6" borderId="72" applyNumberFormat="0" applyAlignment="0" applyProtection="0"/>
    <xf numFmtId="0" fontId="4" fillId="116" borderId="53" applyNumberFormat="0" applyProtection="0">
      <alignment horizontal="left" vertical="center"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50" fillId="78" borderId="72" applyNumberFormat="0" applyAlignment="0" applyProtection="0"/>
    <xf numFmtId="0" fontId="314" fillId="46" borderId="79" applyNumberFormat="0" applyAlignment="0" applyProtection="0"/>
    <xf numFmtId="0" fontId="191" fillId="66" borderId="53" applyNumberFormat="0" applyProtection="0">
      <alignment vertical="center"/>
    </xf>
    <xf numFmtId="0" fontId="158" fillId="66" borderId="53" applyNumberFormat="0" applyProtection="0">
      <alignment horizontal="left" vertical="top" indent="1"/>
    </xf>
    <xf numFmtId="0" fontId="6" fillId="115" borderId="53" applyNumberFormat="0" applyProtection="0">
      <alignment horizontal="left" vertical="top" indent="1"/>
    </xf>
    <xf numFmtId="198" fontId="258" fillId="0" borderId="93"/>
    <xf numFmtId="0" fontId="4" fillId="116" borderId="53" applyNumberFormat="0" applyProtection="0">
      <alignment horizontal="left" vertical="top" indent="1"/>
    </xf>
    <xf numFmtId="0" fontId="4" fillId="47"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6" fillId="115" borderId="54" applyNumberFormat="0" applyProtection="0">
      <alignment horizontal="left" vertical="center" indent="1"/>
    </xf>
    <xf numFmtId="0" fontId="4" fillId="64" borderId="53" applyNumberFormat="0" applyProtection="0">
      <alignment horizontal="left" vertical="center" indent="1"/>
    </xf>
    <xf numFmtId="198" fontId="258" fillId="0" borderId="93"/>
    <xf numFmtId="0" fontId="350" fillId="78" borderId="72" applyNumberFormat="0" applyAlignment="0" applyProtection="0"/>
    <xf numFmtId="0" fontId="4" fillId="116" borderId="53" applyNumberFormat="0" applyProtection="0">
      <alignment horizontal="left" vertical="top" indent="1"/>
    </xf>
    <xf numFmtId="0" fontId="191" fillId="115" borderId="53" applyNumberFormat="0" applyProtection="0">
      <alignment horizontal="left" vertical="top" indent="1"/>
    </xf>
    <xf numFmtId="0" fontId="4" fillId="115" borderId="53" applyNumberFormat="0" applyProtection="0">
      <alignment horizontal="left" vertical="center" indent="1"/>
    </xf>
    <xf numFmtId="0" fontId="190" fillId="48" borderId="53" applyNumberFormat="0" applyProtection="0">
      <alignment horizontal="left" vertical="top" indent="1"/>
    </xf>
    <xf numFmtId="0" fontId="4" fillId="64" borderId="53" applyNumberFormat="0" applyProtection="0">
      <alignment horizontal="left" vertical="center" indent="1"/>
    </xf>
    <xf numFmtId="0" fontId="287" fillId="78" borderId="72" applyNumberFormat="0" applyAlignment="0" applyProtection="0"/>
    <xf numFmtId="0" fontId="271" fillId="46" borderId="72" applyNumberFormat="0" applyAlignment="0" applyProtection="0"/>
    <xf numFmtId="0" fontId="291" fillId="0" borderId="76">
      <alignment horizontal="center"/>
      <protection hidden="1"/>
    </xf>
    <xf numFmtId="0" fontId="337" fillId="66" borderId="60" applyNumberFormat="0" applyFont="0" applyAlignment="0" applyProtection="0"/>
    <xf numFmtId="176" fontId="4" fillId="75" borderId="5" applyFont="0">
      <alignment horizontal="center"/>
    </xf>
    <xf numFmtId="0" fontId="342" fillId="6" borderId="72" applyNumberFormat="0" applyAlignment="0" applyProtection="0"/>
    <xf numFmtId="0" fontId="4" fillId="47" borderId="53" applyNumberFormat="0" applyProtection="0">
      <alignment horizontal="left" vertical="center" indent="1"/>
    </xf>
    <xf numFmtId="0" fontId="6" fillId="155" borderId="48" applyNumberFormat="0" applyProtection="0">
      <alignment horizontal="right" vertical="center"/>
    </xf>
    <xf numFmtId="0" fontId="342" fillId="6" borderId="72" applyNumberFormat="0" applyAlignment="0" applyProtection="0"/>
    <xf numFmtId="0" fontId="124" fillId="48" borderId="53" applyNumberFormat="0" applyProtection="0">
      <alignment horizontal="left" vertical="top" indent="1"/>
    </xf>
    <xf numFmtId="0" fontId="342" fillId="6" borderId="72" applyNumberFormat="0" applyAlignment="0" applyProtection="0"/>
    <xf numFmtId="0" fontId="353" fillId="6" borderId="79" applyNumberFormat="0" applyAlignment="0" applyProtection="0"/>
    <xf numFmtId="0" fontId="350" fillId="78" borderId="72" applyNumberFormat="0" applyAlignment="0" applyProtection="0"/>
    <xf numFmtId="0" fontId="158" fillId="115" borderId="53" applyNumberFormat="0" applyProtection="0">
      <alignment horizontal="left" vertical="center" indent="1"/>
    </xf>
    <xf numFmtId="0" fontId="191" fillId="6" borderId="53" applyNumberFormat="0" applyProtection="0">
      <alignment horizontal="left" vertical="center" indent="1"/>
    </xf>
    <xf numFmtId="0" fontId="124" fillId="48" borderId="53" applyNumberFormat="0" applyProtection="0">
      <alignment horizontal="left" vertical="top" indent="1"/>
    </xf>
    <xf numFmtId="0" fontId="180" fillId="0" borderId="50" applyFont="0" applyBorder="0"/>
    <xf numFmtId="0" fontId="158" fillId="104" borderId="53" applyNumberFormat="0" applyProtection="0">
      <alignment horizontal="right" vertical="center"/>
    </xf>
    <xf numFmtId="0" fontId="291" fillId="0" borderId="112">
      <alignment horizontal="left" wrapText="1"/>
      <protection hidden="1"/>
    </xf>
    <xf numFmtId="0" fontId="337" fillId="66" borderId="60" applyNumberFormat="0" applyFont="0" applyAlignment="0" applyProtection="0"/>
    <xf numFmtId="5" fontId="266" fillId="0" borderId="97" applyAlignment="0" applyProtection="0"/>
    <xf numFmtId="0" fontId="291" fillId="0" borderId="112">
      <alignment horizontal="left" wrapText="1"/>
      <protection hidden="1"/>
    </xf>
    <xf numFmtId="0" fontId="196" fillId="0" borderId="97"/>
    <xf numFmtId="0" fontId="342" fillId="6" borderId="72" applyNumberFormat="0" applyAlignment="0" applyProtection="0"/>
    <xf numFmtId="0" fontId="6" fillId="151" borderId="48" applyNumberFormat="0" applyProtection="0">
      <alignment horizontal="right" vertical="center"/>
    </xf>
    <xf numFmtId="0" fontId="158" fillId="115" borderId="53" applyNumberFormat="0" applyProtection="0">
      <alignment horizontal="left" vertical="top" indent="1"/>
    </xf>
    <xf numFmtId="198" fontId="258" fillId="0" borderId="93"/>
    <xf numFmtId="0" fontId="253" fillId="66" borderId="60" applyNumberFormat="0" applyFont="0" applyAlignment="0" applyProtection="0"/>
    <xf numFmtId="0" fontId="225" fillId="48" borderId="53" applyNumberFormat="0" applyProtection="0">
      <alignment vertical="center"/>
    </xf>
    <xf numFmtId="0" fontId="287" fillId="48" borderId="72" applyNumberFormat="0" applyAlignment="0" applyProtection="0"/>
    <xf numFmtId="0" fontId="337" fillId="66" borderId="60" applyNumberFormat="0" applyFont="0" applyAlignment="0" applyProtection="0"/>
    <xf numFmtId="0" fontId="4" fillId="0" borderId="1" applyNumberFormat="0" applyFont="0"/>
    <xf numFmtId="0" fontId="124" fillId="48" borderId="53" applyNumberFormat="0" applyProtection="0">
      <alignment horizontal="left" vertical="center" indent="1"/>
    </xf>
    <xf numFmtId="0" fontId="191" fillId="115" borderId="53" applyNumberFormat="0" applyProtection="0">
      <alignment horizontal="left" vertical="top" indent="1"/>
    </xf>
    <xf numFmtId="0" fontId="314" fillId="46" borderId="79" applyNumberFormat="0" applyAlignment="0" applyProtection="0"/>
    <xf numFmtId="0" fontId="291" fillId="0" borderId="95">
      <alignment horizontal="right"/>
      <protection hidden="1"/>
    </xf>
    <xf numFmtId="0" fontId="158" fillId="151" borderId="53" applyNumberFormat="0" applyProtection="0">
      <alignment horizontal="right" vertical="center"/>
    </xf>
    <xf numFmtId="0" fontId="158" fillId="66" borderId="53" applyNumberFormat="0" applyProtection="0">
      <alignment horizontal="left" vertical="center" indent="1"/>
    </xf>
    <xf numFmtId="0" fontId="253" fillId="66" borderId="60" applyNumberFormat="0" applyFont="0" applyAlignment="0" applyProtection="0"/>
    <xf numFmtId="0" fontId="225" fillId="48"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0" fontId="45" fillId="0" borderId="91" applyNumberFormat="0">
      <alignment horizontal="left"/>
    </xf>
    <xf numFmtId="0" fontId="158" fillId="115" borderId="53" applyNumberFormat="0" applyProtection="0">
      <alignment horizontal="left" vertical="top" indent="1"/>
    </xf>
    <xf numFmtId="0" fontId="4" fillId="64" borderId="53" applyNumberFormat="0" applyProtection="0">
      <alignment horizontal="left" vertical="top" indent="1"/>
    </xf>
    <xf numFmtId="0" fontId="271" fillId="4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4" fillId="116" borderId="53" applyNumberFormat="0" applyProtection="0">
      <alignment horizontal="left" vertical="top" indent="1"/>
    </xf>
    <xf numFmtId="0" fontId="4" fillId="0" borderId="92" applyNumberFormat="0" applyFont="0"/>
    <xf numFmtId="0" fontId="253" fillId="66" borderId="60" applyNumberFormat="0" applyFont="0" applyAlignment="0" applyProtection="0"/>
    <xf numFmtId="0" fontId="158" fillId="148" borderId="53" applyNumberFormat="0" applyProtection="0">
      <alignment horizontal="right" vertical="center"/>
    </xf>
    <xf numFmtId="0" fontId="253" fillId="66" borderId="60" applyNumberFormat="0" applyFont="0" applyAlignment="0" applyProtection="0"/>
    <xf numFmtId="0" fontId="158" fillId="154" borderId="53" applyNumberFormat="0" applyProtection="0">
      <alignment horizontal="right" vertical="center"/>
    </xf>
    <xf numFmtId="0" fontId="158" fillId="151" borderId="53" applyNumberFormat="0" applyProtection="0">
      <alignment horizontal="right" vertical="center"/>
    </xf>
    <xf numFmtId="0" fontId="154" fillId="6" borderId="77">
      <protection hidden="1"/>
    </xf>
    <xf numFmtId="0" fontId="6" fillId="115" borderId="54" applyNumberFormat="0" applyProtection="0">
      <alignment horizontal="left" vertical="center" indent="1"/>
    </xf>
    <xf numFmtId="0" fontId="124" fillId="48" borderId="53" applyNumberFormat="0" applyProtection="0">
      <alignment vertical="center"/>
    </xf>
    <xf numFmtId="0" fontId="4" fillId="47" borderId="53" applyNumberFormat="0" applyProtection="0">
      <alignment horizontal="left" vertical="top" indent="1"/>
    </xf>
    <xf numFmtId="0" fontId="191" fillId="6" borderId="53" applyNumberFormat="0" applyProtection="0">
      <alignment horizontal="left" vertical="center" indent="1"/>
    </xf>
    <xf numFmtId="0" fontId="191" fillId="6" borderId="53" applyNumberFormat="0" applyProtection="0">
      <alignment horizontal="left" vertical="center" indent="1"/>
    </xf>
    <xf numFmtId="0" fontId="161" fillId="67" borderId="62">
      <alignment horizontal="left"/>
    </xf>
    <xf numFmtId="0" fontId="158" fillId="154" borderId="53" applyNumberFormat="0" applyProtection="0">
      <alignment horizontal="right" vertical="center"/>
    </xf>
    <xf numFmtId="5" fontId="266" fillId="0" borderId="97" applyAlignment="0" applyProtection="0"/>
    <xf numFmtId="0" fontId="350" fillId="78" borderId="72" applyNumberFormat="0" applyAlignment="0" applyProtection="0"/>
    <xf numFmtId="0" fontId="353" fillId="6" borderId="79" applyNumberFormat="0" applyAlignment="0" applyProtection="0"/>
    <xf numFmtId="0" fontId="124" fillId="48" borderId="53" applyNumberFormat="0" applyProtection="0">
      <alignment horizontal="left" vertical="top" indent="1"/>
    </xf>
    <xf numFmtId="0" fontId="225" fillId="48" borderId="53" applyNumberFormat="0" applyProtection="0">
      <alignment vertical="center"/>
    </xf>
    <xf numFmtId="0" fontId="4" fillId="47"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4" fillId="116" borderId="53" applyNumberFormat="0" applyProtection="0">
      <alignment horizontal="left" vertical="top" indent="1"/>
    </xf>
    <xf numFmtId="0" fontId="6" fillId="48" borderId="48" applyNumberFormat="0" applyProtection="0">
      <alignment vertical="center"/>
    </xf>
    <xf numFmtId="176" fontId="180" fillId="0" borderId="50" applyFont="0" applyBorder="0"/>
    <xf numFmtId="0" fontId="158" fillId="150" borderId="53" applyNumberFormat="0" applyProtection="0">
      <alignment horizontal="right" vertical="center"/>
    </xf>
    <xf numFmtId="0" fontId="4" fillId="47" borderId="53" applyNumberFormat="0" applyProtection="0">
      <alignment horizontal="left" vertical="center" indent="1"/>
    </xf>
    <xf numFmtId="176" fontId="180" fillId="0" borderId="50" applyFont="0" applyBorder="0"/>
    <xf numFmtId="0" fontId="158" fillId="66" borderId="53" applyNumberFormat="0" applyProtection="0">
      <alignment vertical="center"/>
    </xf>
    <xf numFmtId="0" fontId="158" fillId="104"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right" wrapText="1"/>
      <protection locked="0"/>
    </xf>
    <xf numFmtId="0" fontId="353" fillId="6" borderId="79" applyNumberFormat="0" applyAlignment="0" applyProtection="0"/>
    <xf numFmtId="0" fontId="4" fillId="116" borderId="53" applyNumberFormat="0" applyProtection="0">
      <alignment horizontal="left" vertical="center" indent="1"/>
    </xf>
    <xf numFmtId="0" fontId="350" fillId="78" borderId="72" applyNumberFormat="0" applyAlignment="0" applyProtection="0"/>
    <xf numFmtId="0" fontId="158" fillId="47" borderId="53" applyNumberFormat="0" applyProtection="0">
      <alignment horizontal="right" vertical="center"/>
    </xf>
    <xf numFmtId="0" fontId="383" fillId="207" borderId="54"/>
    <xf numFmtId="0" fontId="158" fillId="66" borderId="53" applyNumberFormat="0" applyProtection="0">
      <alignment vertical="center"/>
    </xf>
    <xf numFmtId="0" fontId="227" fillId="66" borderId="53" applyNumberFormat="0" applyProtection="0">
      <alignment vertical="center"/>
    </xf>
    <xf numFmtId="0" fontId="314" fillId="46" borderId="79" applyNumberFormat="0" applyAlignment="0" applyProtection="0"/>
    <xf numFmtId="38" fontId="51" fillId="48" borderId="1">
      <alignment horizontal="center"/>
      <protection locked="0"/>
    </xf>
    <xf numFmtId="0" fontId="124" fillId="48" borderId="53" applyNumberFormat="0" applyProtection="0">
      <alignment horizontal="left" vertical="top" indent="1"/>
    </xf>
    <xf numFmtId="0" fontId="191" fillId="115" borderId="53" applyNumberFormat="0" applyProtection="0">
      <alignment horizontal="left" vertical="top" indent="1"/>
    </xf>
    <xf numFmtId="0" fontId="158" fillId="150" borderId="53" applyNumberFormat="0" applyProtection="0">
      <alignment horizontal="right" vertical="center"/>
    </xf>
    <xf numFmtId="0" fontId="262" fillId="0" borderId="112">
      <protection hidden="1"/>
    </xf>
    <xf numFmtId="0" fontId="337" fillId="66" borderId="60" applyNumberFormat="0" applyFont="0" applyAlignment="0" applyProtection="0"/>
    <xf numFmtId="0" fontId="158" fillId="149"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383" fillId="150" borderId="54"/>
    <xf numFmtId="0" fontId="229" fillId="47" borderId="53" applyNumberFormat="0" applyProtection="0">
      <alignment horizontal="right" vertical="center"/>
    </xf>
    <xf numFmtId="0" fontId="158" fillId="155" borderId="53" applyNumberFormat="0" applyProtection="0">
      <alignment horizontal="right" vertical="center"/>
    </xf>
    <xf numFmtId="0" fontId="6" fillId="153" borderId="48"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center" indent="1"/>
    </xf>
    <xf numFmtId="0" fontId="6" fillId="115" borderId="48" applyNumberFormat="0" applyProtection="0">
      <alignment horizontal="right" vertical="center"/>
    </xf>
    <xf numFmtId="0" fontId="4" fillId="66" borderId="60" applyNumberFormat="0" applyFont="0" applyAlignment="0" applyProtection="0"/>
    <xf numFmtId="0" fontId="353" fillId="6" borderId="79" applyNumberFormat="0" applyAlignment="0" applyProtection="0"/>
    <xf numFmtId="0" fontId="4" fillId="66" borderId="60" applyNumberFormat="0" applyFont="0" applyAlignment="0" applyProtection="0"/>
    <xf numFmtId="0" fontId="158" fillId="104" borderId="53" applyNumberFormat="0" applyProtection="0">
      <alignment horizontal="right" vertical="center"/>
    </xf>
    <xf numFmtId="0" fontId="342" fillId="6" borderId="72" applyNumberFormat="0" applyAlignment="0" applyProtection="0"/>
    <xf numFmtId="0" fontId="158" fillId="150" borderId="53" applyNumberFormat="0" applyProtection="0">
      <alignment horizontal="right" vertical="center"/>
    </xf>
    <xf numFmtId="176" fontId="180" fillId="0" borderId="50" applyFont="0" applyBorder="0"/>
    <xf numFmtId="0" fontId="135" fillId="66" borderId="60" applyNumberFormat="0" applyFont="0" applyAlignment="0" applyProtection="0"/>
    <xf numFmtId="0" fontId="6" fillId="64" borderId="48" applyNumberFormat="0" applyProtection="0">
      <alignment horizontal="left" vertical="center" indent="1"/>
    </xf>
    <xf numFmtId="0" fontId="353" fillId="6" borderId="79" applyNumberFormat="0" applyAlignment="0" applyProtection="0"/>
    <xf numFmtId="176" fontId="196" fillId="0" borderId="97"/>
    <xf numFmtId="0" fontId="350" fillId="78" borderId="72" applyNumberFormat="0" applyAlignment="0" applyProtection="0"/>
    <xf numFmtId="0" fontId="4" fillId="0" borderId="92" applyNumberFormat="0" applyFont="0"/>
    <xf numFmtId="0" fontId="6" fillId="115" borderId="53" applyNumberFormat="0" applyProtection="0">
      <alignment horizontal="left" vertical="top" indent="1"/>
    </xf>
    <xf numFmtId="0" fontId="225" fillId="48" borderId="53" applyNumberFormat="0" applyProtection="0">
      <alignment vertical="center"/>
    </xf>
    <xf numFmtId="0" fontId="66" fillId="0" borderId="98">
      <alignment horizontal="left" vertical="center"/>
    </xf>
    <xf numFmtId="0" fontId="6" fillId="116" borderId="53" applyNumberFormat="0" applyProtection="0">
      <alignment horizontal="left" vertical="top" indent="1"/>
    </xf>
    <xf numFmtId="0" fontId="158" fillId="103" borderId="53" applyNumberFormat="0" applyProtection="0">
      <alignment horizontal="right" vertical="center"/>
    </xf>
    <xf numFmtId="0" fontId="4" fillId="115" borderId="53" applyNumberFormat="0" applyProtection="0">
      <alignment horizontal="left" vertical="top" indent="1"/>
    </xf>
    <xf numFmtId="0" fontId="158" fillId="103" borderId="53" applyNumberFormat="0" applyProtection="0">
      <alignment horizontal="right" vertical="center"/>
    </xf>
    <xf numFmtId="0" fontId="4" fillId="0" borderId="97" applyNumberFormat="0" applyFont="0" applyFill="0" applyAlignment="0"/>
    <xf numFmtId="0" fontId="158" fillId="66" borderId="53" applyNumberFormat="0" applyProtection="0">
      <alignment vertical="center"/>
    </xf>
    <xf numFmtId="5" fontId="266" fillId="0" borderId="97" applyAlignment="0" applyProtection="0"/>
    <xf numFmtId="0" fontId="4" fillId="116" borderId="53" applyNumberFormat="0" applyProtection="0">
      <alignment horizontal="left" vertical="top" indent="1"/>
    </xf>
    <xf numFmtId="0" fontId="4" fillId="47" borderId="53" applyNumberFormat="0" applyProtection="0">
      <alignment horizontal="left" vertical="top" indent="1"/>
    </xf>
    <xf numFmtId="0" fontId="6" fillId="47" borderId="48" applyNumberFormat="0" applyProtection="0">
      <alignment horizontal="left" vertical="center" indent="1"/>
    </xf>
    <xf numFmtId="0" fontId="135" fillId="66" borderId="60" applyNumberFormat="0" applyFont="0" applyAlignment="0" applyProtection="0"/>
    <xf numFmtId="0" fontId="350" fillId="78" borderId="72" applyNumberFormat="0" applyAlignment="0" applyProtection="0"/>
    <xf numFmtId="0" fontId="189" fillId="48" borderId="48" applyNumberFormat="0" applyProtection="0">
      <alignment vertical="center"/>
    </xf>
    <xf numFmtId="0" fontId="6" fillId="64" borderId="53" applyNumberFormat="0" applyProtection="0">
      <alignment horizontal="left" vertical="top" indent="1"/>
    </xf>
    <xf numFmtId="0" fontId="6" fillId="47" borderId="54" applyNumberFormat="0" applyProtection="0">
      <alignment horizontal="left" vertical="center" indent="1"/>
    </xf>
    <xf numFmtId="0" fontId="191" fillId="66" borderId="53" applyNumberFormat="0" applyProtection="0">
      <alignment vertical="center"/>
    </xf>
    <xf numFmtId="0" fontId="158" fillId="150" borderId="53" applyNumberFormat="0" applyProtection="0">
      <alignment horizontal="right" vertical="center"/>
    </xf>
    <xf numFmtId="0" fontId="4" fillId="64" borderId="53"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top" indent="1"/>
    </xf>
    <xf numFmtId="0" fontId="158" fillId="150" borderId="53" applyNumberFormat="0" applyProtection="0">
      <alignment horizontal="right" vertical="center"/>
    </xf>
    <xf numFmtId="0" fontId="4" fillId="115" borderId="53" applyNumberFormat="0" applyProtection="0">
      <alignment horizontal="left" vertical="top" indent="1"/>
    </xf>
    <xf numFmtId="0" fontId="6" fillId="154" borderId="48" applyNumberFormat="0" applyProtection="0">
      <alignment horizontal="right" vertical="center"/>
    </xf>
    <xf numFmtId="0" fontId="158" fillId="47" borderId="53"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124" fillId="48" borderId="53" applyNumberFormat="0" applyProtection="0">
      <alignment horizontal="left" vertical="top" indent="1"/>
    </xf>
    <xf numFmtId="0" fontId="337" fillId="66" borderId="60" applyNumberFormat="0" applyFont="0" applyAlignment="0" applyProtection="0"/>
    <xf numFmtId="0" fontId="4" fillId="116" borderId="53"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90" fillId="48" borderId="53" applyNumberFormat="0" applyProtection="0">
      <alignment horizontal="left" vertical="top" indent="1"/>
    </xf>
    <xf numFmtId="0" fontId="342" fillId="6" borderId="72" applyNumberFormat="0" applyAlignment="0" applyProtection="0"/>
    <xf numFmtId="0" fontId="4" fillId="0" borderId="97" applyNumberFormat="0" applyFont="0"/>
    <xf numFmtId="0" fontId="4" fillId="116" borderId="53" applyNumberFormat="0" applyProtection="0">
      <alignment horizontal="left" vertical="center" indent="1"/>
    </xf>
    <xf numFmtId="0" fontId="158" fillId="115" borderId="53" applyNumberFormat="0" applyProtection="0">
      <alignment horizontal="left" vertical="top" indent="1"/>
    </xf>
    <xf numFmtId="0" fontId="342" fillId="6" borderId="72" applyNumberFormat="0" applyAlignment="0" applyProtection="0"/>
    <xf numFmtId="0" fontId="4" fillId="116"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158" fillId="66" borderId="53" applyNumberFormat="0" applyProtection="0">
      <alignment horizontal="left" vertical="center" indent="1"/>
    </xf>
    <xf numFmtId="0" fontId="158" fillId="115" borderId="53" applyNumberFormat="0" applyProtection="0">
      <alignment horizontal="right" vertical="center"/>
    </xf>
    <xf numFmtId="0" fontId="158" fillId="103" borderId="53" applyNumberFormat="0" applyProtection="0">
      <alignment horizontal="right" vertical="center"/>
    </xf>
    <xf numFmtId="0" fontId="158" fillId="73" borderId="53" applyNumberFormat="0" applyProtection="0">
      <alignment horizontal="right" vertical="center"/>
    </xf>
    <xf numFmtId="0" fontId="314" fillId="46" borderId="79" applyNumberFormat="0" applyAlignment="0" applyProtection="0"/>
    <xf numFmtId="0" fontId="158" fillId="104" borderId="53" applyNumberFormat="0" applyProtection="0">
      <alignment horizontal="right" vertical="center"/>
    </xf>
    <xf numFmtId="0" fontId="66" fillId="0" borderId="98">
      <alignment horizontal="left" vertical="center"/>
    </xf>
    <xf numFmtId="0" fontId="291" fillId="0" borderId="112">
      <alignment horizontal="left" wrapText="1"/>
      <protection locked="0"/>
    </xf>
    <xf numFmtId="5" fontId="266" fillId="0" borderId="97" applyAlignment="0" applyProtection="0"/>
    <xf numFmtId="0" fontId="6" fillId="73" borderId="54" applyNumberFormat="0" applyProtection="0">
      <alignment horizontal="right" vertical="center"/>
    </xf>
    <xf numFmtId="0" fontId="287" fillId="48" borderId="72" applyNumberFormat="0" applyAlignment="0" applyProtection="0"/>
    <xf numFmtId="0" fontId="4" fillId="115" borderId="53" applyNumberFormat="0" applyProtection="0">
      <alignment horizontal="left" vertical="top" indent="1"/>
    </xf>
    <xf numFmtId="0" fontId="158" fillId="151" borderId="53" applyNumberFormat="0" applyProtection="0">
      <alignment horizontal="right" vertical="center"/>
    </xf>
    <xf numFmtId="0" fontId="158" fillId="66" borderId="53" applyNumberFormat="0" applyProtection="0">
      <alignment horizontal="left" vertical="top" indent="1"/>
    </xf>
    <xf numFmtId="0" fontId="225" fillId="48" borderId="53" applyNumberFormat="0" applyProtection="0">
      <alignment vertical="center"/>
    </xf>
    <xf numFmtId="5" fontId="266" fillId="0" borderId="97" applyAlignment="0" applyProtection="0"/>
    <xf numFmtId="0" fontId="227" fillId="47" borderId="53" applyNumberFormat="0" applyProtection="0">
      <alignment horizontal="right" vertical="center"/>
    </xf>
    <xf numFmtId="0" fontId="6" fillId="115" borderId="54" applyNumberFormat="0" applyProtection="0">
      <alignment horizontal="left" vertical="center" indent="1"/>
    </xf>
    <xf numFmtId="0" fontId="135" fillId="66" borderId="60" applyNumberFormat="0" applyFont="0" applyAlignment="0" applyProtection="0"/>
    <xf numFmtId="0" fontId="4" fillId="116" borderId="53" applyNumberFormat="0" applyProtection="0">
      <alignment horizontal="left" vertical="center" indent="1"/>
    </xf>
    <xf numFmtId="0" fontId="227" fillId="66" borderId="53" applyNumberFormat="0" applyProtection="0">
      <alignment vertical="center"/>
    </xf>
    <xf numFmtId="0" fontId="135"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4" fillId="116" borderId="53" applyNumberFormat="0" applyProtection="0">
      <alignment horizontal="left" vertical="center" indent="1"/>
    </xf>
    <xf numFmtId="0" fontId="6" fillId="104" borderId="48" applyNumberFormat="0" applyProtection="0">
      <alignment horizontal="right" vertical="center"/>
    </xf>
    <xf numFmtId="0" fontId="6" fillId="103" borderId="48" applyNumberFormat="0" applyProtection="0">
      <alignment horizontal="right" vertical="center"/>
    </xf>
    <xf numFmtId="0" fontId="4" fillId="115" borderId="53" applyNumberFormat="0" applyProtection="0">
      <alignment horizontal="left" vertical="center" indent="1"/>
    </xf>
    <xf numFmtId="0" fontId="51" fillId="0" borderId="99" applyNumberFormat="0"/>
    <xf numFmtId="0" fontId="4" fillId="47" borderId="53" applyNumberFormat="0" applyProtection="0">
      <alignment horizontal="left" vertical="center" indent="1"/>
    </xf>
    <xf numFmtId="0" fontId="4" fillId="116" borderId="54" applyNumberFormat="0" applyProtection="0">
      <alignment horizontal="left" vertical="center" indent="1"/>
    </xf>
    <xf numFmtId="0" fontId="4" fillId="114" borderId="5" applyNumberFormat="0" applyFont="0" applyBorder="0" applyProtection="0"/>
    <xf numFmtId="0" fontId="4" fillId="47" borderId="53" applyNumberFormat="0" applyProtection="0">
      <alignment horizontal="left" vertical="center" indent="1"/>
    </xf>
    <xf numFmtId="0" fontId="383" fillId="207" borderId="54"/>
    <xf numFmtId="0" fontId="6" fillId="47" borderId="53" applyNumberFormat="0" applyProtection="0">
      <alignment horizontal="left" vertical="top" indent="1"/>
    </xf>
    <xf numFmtId="0" fontId="158" fillId="149" borderId="53" applyNumberFormat="0" applyProtection="0">
      <alignment horizontal="right" vertical="center"/>
    </xf>
    <xf numFmtId="176" fontId="180" fillId="0" borderId="50" applyFont="0" applyBorder="0"/>
    <xf numFmtId="0" fontId="158" fillId="115" borderId="53" applyNumberFormat="0" applyProtection="0">
      <alignment horizontal="right" vertical="center"/>
    </xf>
    <xf numFmtId="0" fontId="342" fillId="6" borderId="72" applyNumberFormat="0" applyAlignment="0" applyProtection="0"/>
    <xf numFmtId="0" fontId="253" fillId="66" borderId="60" applyNumberFormat="0" applyFont="0" applyAlignment="0" applyProtection="0"/>
    <xf numFmtId="0" fontId="225" fillId="48" borderId="53" applyNumberFormat="0" applyProtection="0">
      <alignment vertical="center"/>
    </xf>
    <xf numFmtId="0" fontId="6" fillId="47" borderId="53" applyNumberFormat="0" applyProtection="0">
      <alignment horizontal="left" vertical="top" indent="1"/>
    </xf>
    <xf numFmtId="0" fontId="158" fillId="155" borderId="53" applyNumberFormat="0" applyProtection="0">
      <alignment horizontal="right" vertical="center"/>
    </xf>
    <xf numFmtId="0" fontId="226" fillId="0" borderId="89" applyNumberFormat="0" applyFill="0" applyAlignment="0" applyProtection="0"/>
    <xf numFmtId="0" fontId="342" fillId="6" borderId="72" applyNumberFormat="0" applyAlignment="0" applyProtection="0"/>
    <xf numFmtId="198" fontId="258" fillId="0" borderId="93"/>
    <xf numFmtId="0" fontId="158" fillId="148" borderId="53" applyNumberFormat="0" applyProtection="0">
      <alignment horizontal="right" vertical="center"/>
    </xf>
    <xf numFmtId="0" fontId="4" fillId="64" borderId="53" applyNumberFormat="0" applyProtection="0">
      <alignment horizontal="left" vertical="top" indent="1"/>
    </xf>
    <xf numFmtId="0" fontId="4" fillId="115" borderId="53" applyNumberFormat="0" applyProtection="0">
      <alignment horizontal="left" vertical="center" indent="1"/>
    </xf>
    <xf numFmtId="0" fontId="262" fillId="0" borderId="94">
      <alignment horizontal="center" wrapText="1"/>
      <protection hidden="1"/>
    </xf>
    <xf numFmtId="0" fontId="227" fillId="66"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291" fillId="0" borderId="95">
      <alignment horizontal="right"/>
      <protection hidden="1"/>
    </xf>
    <xf numFmtId="0" fontId="158" fillId="115"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5" borderId="53" applyNumberFormat="0" applyProtection="0">
      <alignment horizontal="left" vertical="top" indent="1"/>
    </xf>
    <xf numFmtId="0" fontId="6" fillId="73" borderId="54" applyNumberFormat="0" applyProtection="0">
      <alignment horizontal="right" vertical="center"/>
    </xf>
    <xf numFmtId="0" fontId="135" fillId="66" borderId="60" applyNumberFormat="0" applyFont="0" applyAlignment="0" applyProtection="0"/>
    <xf numFmtId="0" fontId="158" fillId="151" borderId="53" applyNumberFormat="0" applyProtection="0">
      <alignment horizontal="right" vertical="center"/>
    </xf>
    <xf numFmtId="0" fontId="4" fillId="0" borderId="97" applyNumberFormat="0" applyFont="0" applyFill="0" applyAlignment="0"/>
    <xf numFmtId="0" fontId="6" fillId="6" borderId="48" applyNumberFormat="0" applyProtection="0">
      <alignment horizontal="left" vertical="center" indent="1"/>
    </xf>
    <xf numFmtId="0" fontId="253" fillId="66" borderId="60" applyNumberFormat="0" applyFont="0" applyAlignment="0" applyProtection="0"/>
    <xf numFmtId="0" fontId="6" fillId="95" borderId="54" applyNumberFormat="0" applyProtection="0">
      <alignment horizontal="left" vertical="center" indent="1"/>
    </xf>
    <xf numFmtId="0" fontId="4" fillId="116" borderId="53" applyNumberFormat="0" applyProtection="0">
      <alignment horizontal="left" vertical="center" indent="1"/>
    </xf>
    <xf numFmtId="0" fontId="337" fillId="66" borderId="60" applyNumberFormat="0" applyFont="0" applyAlignment="0" applyProtection="0"/>
    <xf numFmtId="0" fontId="4" fillId="115" borderId="53" applyNumberFormat="0" applyProtection="0">
      <alignment horizontal="left" vertical="center" indent="1"/>
    </xf>
    <xf numFmtId="0" fontId="253" fillId="66" borderId="60" applyNumberFormat="0" applyFont="0" applyAlignment="0" applyProtection="0"/>
    <xf numFmtId="0" fontId="4" fillId="64" borderId="53" applyNumberFormat="0" applyProtection="0">
      <alignment horizontal="left" vertical="top" indent="1"/>
    </xf>
    <xf numFmtId="4" fontId="341" fillId="0" borderId="90" applyFill="0" applyBorder="0" applyProtection="0">
      <alignment horizontal="right" vertical="center"/>
    </xf>
    <xf numFmtId="0" fontId="4" fillId="0" borderId="1" applyNumberFormat="0" applyFont="0"/>
    <xf numFmtId="0" fontId="135" fillId="66" borderId="60" applyNumberFormat="0" applyFont="0" applyAlignment="0" applyProtection="0"/>
    <xf numFmtId="0" fontId="158" fillId="115" borderId="53" applyNumberFormat="0" applyProtection="0">
      <alignment horizontal="left" vertical="top" indent="1"/>
    </xf>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158" fillId="115" borderId="53" applyNumberFormat="0" applyProtection="0">
      <alignment horizontal="left" vertical="top" indent="1"/>
    </xf>
    <xf numFmtId="0" fontId="124" fillId="48" borderId="53" applyNumberFormat="0" applyProtection="0">
      <alignment horizontal="left" vertical="top" indent="1"/>
    </xf>
    <xf numFmtId="0" fontId="158" fillId="103" borderId="53" applyNumberFormat="0" applyProtection="0">
      <alignment horizontal="right" vertical="center"/>
    </xf>
    <xf numFmtId="0" fontId="380" fillId="0" borderId="1" applyAlignment="0"/>
    <xf numFmtId="0" fontId="158" fillId="66" borderId="53" applyNumberFormat="0" applyProtection="0">
      <alignment horizontal="left" vertical="center" indent="1"/>
    </xf>
    <xf numFmtId="0" fontId="124" fillId="48" borderId="53" applyNumberFormat="0" applyProtection="0">
      <alignment horizontal="left" vertical="top" indent="1"/>
    </xf>
    <xf numFmtId="5" fontId="266" fillId="0" borderId="97" applyAlignment="0" applyProtection="0"/>
    <xf numFmtId="0" fontId="350" fillId="78" borderId="72" applyNumberFormat="0" applyAlignment="0" applyProtection="0"/>
    <xf numFmtId="0" fontId="253" fillId="66" borderId="60" applyNumberFormat="0" applyFont="0" applyAlignment="0" applyProtection="0"/>
    <xf numFmtId="0" fontId="6" fillId="116" borderId="53" applyNumberFormat="0" applyProtection="0">
      <alignment horizontal="left" vertical="top" indent="1"/>
    </xf>
    <xf numFmtId="0" fontId="4" fillId="64" borderId="53" applyNumberFormat="0" applyProtection="0">
      <alignment horizontal="left" vertical="top" indent="1"/>
    </xf>
    <xf numFmtId="0" fontId="4" fillId="116"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center" indent="1"/>
    </xf>
    <xf numFmtId="0" fontId="4" fillId="115" borderId="53" applyNumberFormat="0" applyProtection="0">
      <alignment horizontal="left" vertical="center" indent="1"/>
    </xf>
    <xf numFmtId="0" fontId="4" fillId="116"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top"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66" borderId="53" applyNumberFormat="0" applyProtection="0">
      <alignment horizontal="left" vertical="center" indent="1"/>
    </xf>
    <xf numFmtId="0" fontId="350" fillId="78" borderId="72" applyNumberFormat="0" applyAlignment="0" applyProtection="0"/>
    <xf numFmtId="0" fontId="154" fillId="6" borderId="77">
      <protection hidden="1"/>
    </xf>
    <xf numFmtId="0" fontId="253" fillId="66" borderId="60" applyNumberFormat="0" applyFont="0" applyAlignment="0" applyProtection="0"/>
    <xf numFmtId="0" fontId="158" fillId="149" borderId="53" applyNumberFormat="0" applyProtection="0">
      <alignment horizontal="right" vertical="center"/>
    </xf>
    <xf numFmtId="0" fontId="158" fillId="66" borderId="53" applyNumberFormat="0" applyProtection="0">
      <alignment horizontal="left" vertical="center" indent="1"/>
    </xf>
    <xf numFmtId="176" fontId="380" fillId="0" borderId="1" applyAlignment="0"/>
    <xf numFmtId="0" fontId="226" fillId="0" borderId="89" applyNumberFormat="0" applyFill="0" applyAlignment="0" applyProtection="0"/>
    <xf numFmtId="0" fontId="158" fillId="115" borderId="53" applyNumberFormat="0" applyProtection="0">
      <alignment horizontal="left" vertical="center" indent="1"/>
    </xf>
    <xf numFmtId="0" fontId="227" fillId="66" borderId="53" applyNumberFormat="0" applyProtection="0">
      <alignment vertical="center"/>
    </xf>
    <xf numFmtId="0" fontId="227" fillId="47" borderId="53" applyNumberFormat="0" applyProtection="0">
      <alignment horizontal="right" vertical="center"/>
    </xf>
    <xf numFmtId="0" fontId="262" fillId="0" borderId="94">
      <alignment horizontal="center" wrapText="1"/>
      <protection hidden="1"/>
    </xf>
    <xf numFmtId="0" fontId="158" fillId="103" borderId="53" applyNumberFormat="0" applyProtection="0">
      <alignment horizontal="right" vertical="center"/>
    </xf>
    <xf numFmtId="0" fontId="51" fillId="116" borderId="56" applyBorder="0"/>
    <xf numFmtId="0" fontId="227" fillId="47" borderId="53" applyNumberFormat="0" applyProtection="0">
      <alignment horizontal="right" vertical="center"/>
    </xf>
    <xf numFmtId="0" fontId="227" fillId="47" borderId="53" applyNumberFormat="0" applyProtection="0">
      <alignment horizontal="right" vertical="center"/>
    </xf>
    <xf numFmtId="0" fontId="353" fillId="6" borderId="79" applyNumberFormat="0" applyAlignment="0" applyProtection="0"/>
    <xf numFmtId="0" fontId="4" fillId="116" borderId="54" applyNumberFormat="0" applyProtection="0">
      <alignment horizontal="left" vertical="center" indent="1"/>
    </xf>
    <xf numFmtId="0" fontId="191" fillId="66" borderId="53" applyNumberFormat="0" applyProtection="0">
      <alignment horizontal="left" vertical="top" indent="1"/>
    </xf>
    <xf numFmtId="0" fontId="350" fillId="78" borderId="72" applyNumberFormat="0" applyAlignment="0" applyProtection="0"/>
    <xf numFmtId="0" fontId="158" fillId="115" borderId="53" applyNumberFormat="0" applyProtection="0">
      <alignment horizontal="left" vertical="top" indent="1"/>
    </xf>
    <xf numFmtId="0" fontId="124" fillId="48" borderId="53" applyNumberFormat="0" applyProtection="0">
      <alignment horizontal="left" vertical="center" indent="1"/>
    </xf>
    <xf numFmtId="0" fontId="158" fillId="73" borderId="53" applyNumberFormat="0" applyProtection="0">
      <alignment horizontal="right" vertical="center"/>
    </xf>
    <xf numFmtId="0" fontId="4" fillId="47"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271" fillId="46" borderId="72" applyNumberFormat="0" applyAlignment="0" applyProtection="0"/>
    <xf numFmtId="0" fontId="158" fillId="148" borderId="53" applyNumberFormat="0" applyProtection="0">
      <alignment horizontal="right" vertical="center"/>
    </xf>
    <xf numFmtId="0" fontId="4" fillId="116" borderId="53" applyNumberFormat="0" applyProtection="0">
      <alignment horizontal="left" vertical="center" indent="1"/>
    </xf>
    <xf numFmtId="0" fontId="227" fillId="47" borderId="53" applyNumberFormat="0" applyProtection="0">
      <alignment horizontal="right" vertical="center"/>
    </xf>
    <xf numFmtId="0" fontId="262" fillId="0" borderId="112">
      <protection hidden="1"/>
    </xf>
    <xf numFmtId="0" fontId="191" fillId="6" borderId="53" applyNumberFormat="0" applyProtection="0">
      <alignment horizontal="left" vertical="center" indent="1"/>
    </xf>
    <xf numFmtId="0" fontId="158" fillId="154" borderId="53" applyNumberFormat="0" applyProtection="0">
      <alignment horizontal="right" vertical="center"/>
    </xf>
    <xf numFmtId="0" fontId="180" fillId="0" borderId="50" applyFont="0" applyBorder="0"/>
    <xf numFmtId="0" fontId="342" fillId="6" borderId="72" applyNumberFormat="0" applyAlignment="0" applyProtection="0"/>
    <xf numFmtId="0" fontId="353" fillId="6" borderId="79" applyNumberFormat="0" applyAlignment="0" applyProtection="0"/>
    <xf numFmtId="0" fontId="4" fillId="116" borderId="53" applyNumberFormat="0" applyProtection="0">
      <alignment horizontal="left" vertical="top" indent="1"/>
    </xf>
    <xf numFmtId="0" fontId="4" fillId="64"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4" fillId="115" borderId="53" applyNumberFormat="0" applyProtection="0">
      <alignment horizontal="left" vertical="top" indent="1"/>
    </xf>
    <xf numFmtId="0" fontId="350" fillId="78" borderId="72" applyNumberFormat="0" applyAlignment="0" applyProtection="0"/>
    <xf numFmtId="0" fontId="225" fillId="48" borderId="53" applyNumberFormat="0" applyProtection="0">
      <alignment vertical="center"/>
    </xf>
    <xf numFmtId="0" fontId="158" fillId="66" borderId="53" applyNumberFormat="0" applyProtection="0">
      <alignment horizontal="left" vertical="top" indent="1"/>
    </xf>
    <xf numFmtId="176" fontId="152" fillId="0" borderId="44">
      <protection locked="0"/>
    </xf>
    <xf numFmtId="0" fontId="158" fillId="115" borderId="53" applyNumberFormat="0" applyProtection="0">
      <alignment horizontal="left" vertical="top" indent="1"/>
    </xf>
    <xf numFmtId="0" fontId="4" fillId="0" borderId="1" applyNumberFormat="0" applyFont="0"/>
    <xf numFmtId="0" fontId="4" fillId="116" borderId="53" applyNumberFormat="0" applyProtection="0">
      <alignment horizontal="left" vertical="top" indent="1"/>
    </xf>
    <xf numFmtId="0" fontId="353" fillId="6" borderId="79" applyNumberFormat="0" applyAlignment="0" applyProtection="0"/>
    <xf numFmtId="0" fontId="4" fillId="47" borderId="53" applyNumberFormat="0" applyProtection="0">
      <alignment horizontal="left" vertical="top" indent="1"/>
    </xf>
    <xf numFmtId="0" fontId="253" fillId="66" borderId="60" applyNumberFormat="0" applyFon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342" fillId="6" borderId="72" applyNumberFormat="0" applyAlignment="0" applyProtection="0"/>
    <xf numFmtId="0" fontId="180" fillId="0" borderId="50" applyFont="0" applyBorder="0"/>
    <xf numFmtId="1" fontId="211" fillId="0" borderId="99" applyFont="0" applyFill="0" applyBorder="0" applyProtection="0"/>
    <xf numFmtId="0" fontId="124" fillId="48" borderId="53" applyNumberFormat="0" applyProtection="0">
      <alignment horizontal="left" vertical="center" indent="1"/>
    </xf>
    <xf numFmtId="0" fontId="51" fillId="46" borderId="1" applyNumberFormat="0">
      <alignment horizontal="centerContinuous" wrapText="1"/>
    </xf>
    <xf numFmtId="0" fontId="225" fillId="48" borderId="53" applyNumberFormat="0" applyProtection="0">
      <alignment vertical="center"/>
    </xf>
    <xf numFmtId="0" fontId="315" fillId="0" borderId="94">
      <alignment horizontal="right" wrapText="1"/>
      <protection hidden="1"/>
    </xf>
    <xf numFmtId="0" fontId="4" fillId="64" borderId="53" applyNumberFormat="0" applyProtection="0">
      <alignment horizontal="left" vertical="top" indent="1"/>
    </xf>
    <xf numFmtId="0" fontId="158" fillId="154" borderId="53" applyNumberFormat="0" applyProtection="0">
      <alignment horizontal="right" vertical="center"/>
    </xf>
    <xf numFmtId="0" fontId="4" fillId="66" borderId="60" applyNumberFormat="0" applyFont="0" applyAlignment="0" applyProtection="0"/>
    <xf numFmtId="0" fontId="380" fillId="0" borderId="1" applyAlignment="0"/>
    <xf numFmtId="0" fontId="158" fillId="47" borderId="53" applyNumberFormat="0" applyProtection="0">
      <alignment horizontal="right" vertical="center"/>
    </xf>
    <xf numFmtId="0" fontId="151" fillId="0" borderId="1">
      <alignment horizontal="centerContinuous" vertical="center"/>
    </xf>
    <xf numFmtId="0" fontId="253" fillId="66" borderId="60" applyNumberFormat="0" applyFont="0" applyAlignment="0" applyProtection="0"/>
    <xf numFmtId="0" fontId="6" fillId="47" borderId="54" applyNumberFormat="0" applyProtection="0">
      <alignment horizontal="left" vertical="center" indent="1"/>
    </xf>
    <xf numFmtId="0" fontId="51" fillId="46" borderId="1" applyNumberFormat="0">
      <alignment horizontal="centerContinuous" wrapText="1"/>
    </xf>
    <xf numFmtId="0" fontId="4" fillId="0" borderId="97" applyNumberFormat="0" applyFont="0" applyFill="0" applyAlignment="0"/>
    <xf numFmtId="0" fontId="4" fillId="0" borderId="97" applyNumberFormat="0" applyFont="0"/>
    <xf numFmtId="0" fontId="154" fillId="6" borderId="77">
      <protection hidden="1"/>
    </xf>
    <xf numFmtId="0" fontId="158" fillId="155" borderId="53" applyNumberFormat="0" applyProtection="0">
      <alignment horizontal="right" vertical="center"/>
    </xf>
    <xf numFmtId="176" fontId="380" fillId="0" borderId="1" applyAlignment="0"/>
    <xf numFmtId="0" fontId="383" fillId="207" borderId="54"/>
    <xf numFmtId="0" fontId="229" fillId="47" borderId="53" applyNumberFormat="0" applyProtection="0">
      <alignment horizontal="right" vertical="center"/>
    </xf>
    <xf numFmtId="5" fontId="266" fillId="0" borderId="97" applyAlignment="0" applyProtection="0"/>
    <xf numFmtId="0" fontId="4" fillId="115" borderId="53" applyNumberFormat="0" applyProtection="0">
      <alignment horizontal="left" vertical="center" indent="1"/>
    </xf>
    <xf numFmtId="0" fontId="350" fillId="78" borderId="72" applyNumberFormat="0" applyAlignment="0" applyProtection="0"/>
    <xf numFmtId="176" fontId="380" fillId="0" borderId="1" applyAlignment="0"/>
    <xf numFmtId="38" fontId="51" fillId="48" borderId="1">
      <alignment horizontal="center"/>
      <protection locked="0"/>
    </xf>
    <xf numFmtId="0" fontId="342" fillId="6" borderId="72" applyNumberFormat="0" applyAlignment="0" applyProtection="0"/>
    <xf numFmtId="0" fontId="158" fillId="66" borderId="53" applyNumberFormat="0" applyProtection="0">
      <alignment horizontal="left" vertical="center" indent="1"/>
    </xf>
    <xf numFmtId="0" fontId="158" fillId="149"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15" borderId="53" applyNumberFormat="0" applyProtection="0">
      <alignment horizontal="left" vertical="center" indent="1"/>
    </xf>
    <xf numFmtId="0" fontId="353" fillId="6" borderId="79" applyNumberFormat="0" applyAlignment="0" applyProtection="0"/>
    <xf numFmtId="0" fontId="4" fillId="0" borderId="97" applyNumberFormat="0" applyFont="0" applyFill="0" applyAlignment="0"/>
    <xf numFmtId="0" fontId="191" fillId="66" borderId="53" applyNumberFormat="0" applyProtection="0">
      <alignment vertical="center"/>
    </xf>
    <xf numFmtId="0" fontId="158" fillId="73" borderId="53" applyNumberFormat="0" applyProtection="0">
      <alignment horizontal="right" vertical="center"/>
    </xf>
    <xf numFmtId="0" fontId="124" fillId="48" borderId="53" applyNumberFormat="0" applyProtection="0">
      <alignment horizontal="left" vertical="center" indent="1"/>
    </xf>
    <xf numFmtId="0" fontId="158" fillId="154" borderId="53" applyNumberFormat="0" applyProtection="0">
      <alignment horizontal="right" vertical="center"/>
    </xf>
    <xf numFmtId="0" fontId="4" fillId="115" borderId="53" applyNumberFormat="0" applyProtection="0">
      <alignment horizontal="left" vertical="top" indent="1"/>
    </xf>
    <xf numFmtId="176" fontId="180" fillId="0" borderId="50" applyFont="0" applyBorder="0"/>
    <xf numFmtId="0" fontId="350" fillId="78" borderId="72" applyNumberFormat="0" applyAlignment="0" applyProtection="0"/>
    <xf numFmtId="0" fontId="45" fillId="0" borderId="91" applyNumberFormat="0">
      <alignment horizontal="left"/>
    </xf>
    <xf numFmtId="0" fontId="124" fillId="48" borderId="53" applyNumberFormat="0" applyProtection="0">
      <alignment horizontal="left" vertical="top" indent="1"/>
    </xf>
    <xf numFmtId="198" fontId="258" fillId="0" borderId="93"/>
    <xf numFmtId="0" fontId="262" fillId="0" borderId="94">
      <alignment horizontal="center" wrapText="1"/>
      <protection hidden="1"/>
    </xf>
    <xf numFmtId="0" fontId="291" fillId="0" borderId="112">
      <alignment horizontal="left" wrapText="1"/>
      <protection locked="0"/>
    </xf>
    <xf numFmtId="0" fontId="353" fillId="6" borderId="79" applyNumberFormat="0" applyAlignment="0" applyProtection="0"/>
    <xf numFmtId="0" fontId="124" fillId="48" borderId="53" applyNumberFormat="0" applyProtection="0">
      <alignment vertical="center"/>
    </xf>
    <xf numFmtId="0" fontId="315" fillId="0" borderId="94">
      <alignment horizontal="right" wrapText="1"/>
      <protection hidden="1"/>
    </xf>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47" borderId="53" applyNumberFormat="0" applyProtection="0">
      <alignment horizontal="left" vertical="top" indent="1"/>
    </xf>
    <xf numFmtId="0" fontId="291" fillId="0" borderId="95">
      <alignment horizontal="right"/>
      <protection hidden="1"/>
    </xf>
    <xf numFmtId="209" fontId="203" fillId="0" borderId="1" applyBorder="0" applyProtection="0">
      <alignment horizontal="right" vertical="center"/>
    </xf>
    <xf numFmtId="0" fontId="291" fillId="0" borderId="112">
      <alignment horizontal="left" wrapText="1"/>
      <protection hidden="1"/>
    </xf>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9" fillId="47" borderId="53" applyNumberFormat="0" applyProtection="0">
      <alignment horizontal="right" vertical="center"/>
    </xf>
    <xf numFmtId="0" fontId="4" fillId="64" borderId="53" applyNumberFormat="0" applyProtection="0">
      <alignment horizontal="left" vertical="center" indent="1"/>
    </xf>
    <xf numFmtId="0" fontId="287" fillId="48" borderId="72" applyNumberFormat="0" applyAlignment="0" applyProtection="0"/>
    <xf numFmtId="0" fontId="6" fillId="64"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top" indent="1"/>
    </xf>
    <xf numFmtId="0" fontId="6" fillId="95" borderId="54" applyNumberFormat="0" applyProtection="0">
      <alignment horizontal="left" vertical="center" indent="1"/>
    </xf>
    <xf numFmtId="0" fontId="353" fillId="6" borderId="79" applyNumberFormat="0" applyAlignment="0" applyProtection="0"/>
    <xf numFmtId="0" fontId="124" fillId="48" borderId="53" applyNumberFormat="0" applyProtection="0">
      <alignment horizontal="left" vertical="center" indent="1"/>
    </xf>
    <xf numFmtId="0" fontId="158" fillId="66" borderId="53" applyNumberFormat="0" applyProtection="0">
      <alignment horizontal="left" vertical="top" indent="1"/>
    </xf>
    <xf numFmtId="0" fontId="158" fillId="149" borderId="53" applyNumberFormat="0" applyProtection="0">
      <alignment horizontal="right" vertical="center"/>
    </xf>
    <xf numFmtId="0" fontId="253" fillId="66" borderId="60" applyNumberFormat="0" applyFont="0" applyAlignment="0" applyProtection="0"/>
    <xf numFmtId="0" fontId="6" fillId="116" borderId="53" applyNumberFormat="0" applyProtection="0">
      <alignment horizontal="left" vertical="top" indent="1"/>
    </xf>
    <xf numFmtId="4" fontId="341" fillId="0" borderId="90" applyFill="0" applyBorder="0" applyProtection="0">
      <alignment horizontal="right" vertical="center"/>
    </xf>
    <xf numFmtId="0" fontId="191" fillId="66" borderId="53" applyNumberFormat="0" applyProtection="0">
      <alignment horizontal="left" vertical="top" indent="1"/>
    </xf>
    <xf numFmtId="0" fontId="4" fillId="115" borderId="53" applyNumberFormat="0" applyProtection="0">
      <alignment horizontal="left" vertical="center" indent="1"/>
    </xf>
    <xf numFmtId="0" fontId="124" fillId="48" borderId="53" applyNumberFormat="0" applyProtection="0">
      <alignment vertical="center"/>
    </xf>
    <xf numFmtId="0" fontId="158" fillId="115" borderId="53" applyNumberFormat="0" applyProtection="0">
      <alignment horizontal="left" vertical="top" indent="1"/>
    </xf>
    <xf numFmtId="0" fontId="158" fillId="155" borderId="53" applyNumberFormat="0" applyProtection="0">
      <alignment horizontal="right" vertical="center"/>
    </xf>
    <xf numFmtId="0" fontId="158" fillId="155"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116" borderId="53" applyNumberFormat="0" applyProtection="0">
      <alignment horizontal="left" vertical="center" indent="1"/>
    </xf>
    <xf numFmtId="0" fontId="196" fillId="0" borderId="97"/>
    <xf numFmtId="38" fontId="51" fillId="48" borderId="1">
      <alignment horizontal="center"/>
      <protection locked="0"/>
    </xf>
    <xf numFmtId="0" fontId="158" fillId="66" borderId="53" applyNumberFormat="0" applyProtection="0">
      <alignment horizontal="left" vertical="center" indent="1"/>
    </xf>
    <xf numFmtId="0" fontId="4" fillId="0" borderId="15" applyNumberFormat="0" applyFont="0"/>
    <xf numFmtId="0" fontId="196" fillId="0" borderId="97"/>
    <xf numFmtId="0" fontId="342" fillId="6" borderId="72" applyNumberFormat="0" applyAlignment="0" applyProtection="0"/>
    <xf numFmtId="0" fontId="227" fillId="47" borderId="53" applyNumberFormat="0" applyProtection="0">
      <alignment horizontal="right" vertical="center"/>
    </xf>
    <xf numFmtId="0" fontId="383" fillId="150" borderId="54"/>
    <xf numFmtId="0" fontId="4" fillId="115" borderId="53" applyNumberFormat="0" applyProtection="0">
      <alignment horizontal="left" vertical="center" indent="1"/>
    </xf>
    <xf numFmtId="0" fontId="158" fillId="66" borderId="53" applyNumberFormat="0" applyProtection="0">
      <alignment vertical="center"/>
    </xf>
    <xf numFmtId="0" fontId="158" fillId="66" borderId="53" applyNumberFormat="0" applyProtection="0">
      <alignment horizontal="left" vertical="top" indent="1"/>
    </xf>
    <xf numFmtId="0" fontId="226" fillId="0" borderId="89" applyNumberFormat="0" applyFill="0" applyAlignment="0" applyProtection="0"/>
    <xf numFmtId="0" fontId="6" fillId="76" borderId="48" applyNumberFormat="0" applyProtection="0">
      <alignment horizontal="left" vertical="center" indent="1"/>
    </xf>
    <xf numFmtId="0" fontId="158" fillId="66" borderId="53" applyNumberFormat="0" applyProtection="0">
      <alignment vertical="center"/>
    </xf>
    <xf numFmtId="0" fontId="229" fillId="47" borderId="53" applyNumberFormat="0" applyProtection="0">
      <alignment horizontal="right" vertical="center"/>
    </xf>
    <xf numFmtId="0" fontId="4" fillId="47" borderId="53" applyNumberFormat="0" applyProtection="0">
      <alignment horizontal="left" vertical="top" indent="1"/>
    </xf>
    <xf numFmtId="0" fontId="6" fillId="95" borderId="54" applyNumberFormat="0" applyProtection="0">
      <alignment horizontal="left" vertical="center" indent="1"/>
    </xf>
    <xf numFmtId="0" fontId="271" fillId="46" borderId="72" applyNumberFormat="0" applyAlignment="0" applyProtection="0"/>
    <xf numFmtId="0" fontId="158" fillId="66" borderId="53" applyNumberFormat="0" applyProtection="0">
      <alignment vertical="center"/>
    </xf>
    <xf numFmtId="0" fontId="227" fillId="66" borderId="53" applyNumberFormat="0" applyProtection="0">
      <alignment vertical="center"/>
    </xf>
    <xf numFmtId="198" fontId="258" fillId="0" borderId="93"/>
    <xf numFmtId="5" fontId="266" fillId="0" borderId="97" applyAlignment="0" applyProtection="0"/>
    <xf numFmtId="0" fontId="4" fillId="47" borderId="53" applyNumberFormat="0" applyProtection="0">
      <alignment horizontal="left" vertical="top" indent="1"/>
    </xf>
    <xf numFmtId="176" fontId="151" fillId="0" borderId="1">
      <alignment horizontal="centerContinuous" vertical="center"/>
    </xf>
    <xf numFmtId="5" fontId="266" fillId="0" borderId="97" applyAlignment="0" applyProtection="0"/>
    <xf numFmtId="0" fontId="350" fillId="78" borderId="72" applyNumberFormat="0" applyAlignment="0" applyProtection="0"/>
    <xf numFmtId="176" fontId="152" fillId="0" borderId="44">
      <protection locked="0"/>
    </xf>
    <xf numFmtId="0" fontId="337" fillId="66" borderId="60" applyNumberFormat="0" applyFont="0" applyAlignment="0" applyProtection="0"/>
    <xf numFmtId="0" fontId="287" fillId="48" borderId="72" applyNumberFormat="0" applyAlignment="0" applyProtection="0"/>
    <xf numFmtId="0" fontId="158" fillId="66" borderId="53" applyNumberFormat="0" applyProtection="0">
      <alignment horizontal="left" vertical="top" indent="1"/>
    </xf>
    <xf numFmtId="0" fontId="158" fillId="104" borderId="53" applyNumberFormat="0" applyProtection="0">
      <alignment horizontal="right" vertical="center"/>
    </xf>
    <xf numFmtId="0" fontId="180" fillId="0" borderId="50" applyFont="0" applyBorder="0"/>
    <xf numFmtId="0" fontId="350" fillId="78" borderId="72" applyNumberFormat="0" applyAlignment="0" applyProtection="0"/>
    <xf numFmtId="0" fontId="337" fillId="66" borderId="60" applyNumberFormat="0" applyFont="0" applyAlignment="0" applyProtection="0"/>
    <xf numFmtId="5" fontId="266" fillId="0" borderId="97" applyAlignment="0" applyProtection="0"/>
    <xf numFmtId="0" fontId="253" fillId="66" borderId="60" applyNumberFormat="0" applyFont="0" applyAlignment="0" applyProtection="0"/>
    <xf numFmtId="176" fontId="380" fillId="0" borderId="1" applyAlignment="0"/>
    <xf numFmtId="0" fontId="161" fillId="67" borderId="62">
      <alignment horizontal="left"/>
    </xf>
    <xf numFmtId="0" fontId="4" fillId="116" borderId="53" applyNumberFormat="0" applyProtection="0">
      <alignment horizontal="left" vertical="top" indent="1"/>
    </xf>
    <xf numFmtId="5" fontId="266" fillId="0" borderId="97" applyAlignment="0" applyProtection="0"/>
    <xf numFmtId="0" fontId="124" fillId="48" borderId="53" applyNumberFormat="0" applyProtection="0">
      <alignment vertical="center"/>
    </xf>
    <xf numFmtId="176" fontId="151" fillId="0" borderId="1">
      <alignment horizontal="centerContinuous" vertical="center"/>
    </xf>
    <xf numFmtId="0" fontId="158" fillId="148" borderId="53" applyNumberFormat="0" applyProtection="0">
      <alignment horizontal="right" vertical="center"/>
    </xf>
    <xf numFmtId="0" fontId="6" fillId="115" borderId="53" applyNumberFormat="0" applyProtection="0">
      <alignment horizontal="left" vertical="top" indent="1"/>
    </xf>
    <xf numFmtId="0" fontId="158" fillId="115" borderId="53" applyNumberFormat="0" applyProtection="0">
      <alignment horizontal="right" vertical="center"/>
    </xf>
    <xf numFmtId="0" fontId="180" fillId="0" borderId="50" applyFont="0" applyBorder="0"/>
    <xf numFmtId="0" fontId="158" fillId="6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337" fillId="66" borderId="60" applyNumberFormat="0" applyFont="0" applyAlignment="0" applyProtection="0"/>
    <xf numFmtId="0" fontId="158"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15" borderId="53" applyNumberFormat="0" applyProtection="0">
      <alignment horizontal="left" vertical="top" indent="1"/>
    </xf>
    <xf numFmtId="0" fontId="225" fillId="48" borderId="53" applyNumberFormat="0" applyProtection="0">
      <alignment vertical="center"/>
    </xf>
    <xf numFmtId="0" fontId="337" fillId="66" borderId="60" applyNumberFormat="0" applyFont="0" applyAlignment="0" applyProtection="0"/>
    <xf numFmtId="0" fontId="196" fillId="0" borderId="97"/>
    <xf numFmtId="0" fontId="4" fillId="47" borderId="53" applyNumberFormat="0" applyProtection="0">
      <alignment horizontal="left" vertical="top" indent="1"/>
    </xf>
    <xf numFmtId="0" fontId="6" fillId="155" borderId="48" applyNumberFormat="0" applyProtection="0">
      <alignment horizontal="right" vertical="center"/>
    </xf>
    <xf numFmtId="0" fontId="6" fillId="64" borderId="53" applyNumberFormat="0" applyProtection="0">
      <alignment horizontal="left" vertical="top" indent="1"/>
    </xf>
    <xf numFmtId="0" fontId="4" fillId="115" borderId="53" applyNumberFormat="0" applyProtection="0">
      <alignment horizontal="left" vertical="top" indent="1"/>
    </xf>
    <xf numFmtId="0" fontId="291" fillId="0" borderId="112">
      <alignment horizontal="left" wrapText="1"/>
      <protection hidden="1"/>
    </xf>
    <xf numFmtId="0" fontId="4" fillId="0" borderId="15" applyNumberFormat="0" applyFont="0"/>
    <xf numFmtId="0" fontId="124" fillId="48" borderId="53" applyNumberFormat="0" applyProtection="0">
      <alignment horizontal="left" vertical="center" indent="1"/>
    </xf>
    <xf numFmtId="0" fontId="196" fillId="0" borderId="97"/>
    <xf numFmtId="0" fontId="158" fillId="73" borderId="53" applyNumberFormat="0" applyProtection="0">
      <alignment horizontal="right" vertical="center"/>
    </xf>
    <xf numFmtId="0" fontId="4" fillId="64" borderId="53" applyNumberFormat="0" applyProtection="0">
      <alignment horizontal="left" vertical="center" indent="1"/>
    </xf>
    <xf numFmtId="0" fontId="158" fillId="47"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253" fillId="66" borderId="60" applyNumberFormat="0" applyFont="0" applyAlignment="0" applyProtection="0"/>
    <xf numFmtId="0" fontId="124" fillId="48" borderId="53"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37" fillId="66" borderId="60" applyNumberFormat="0" applyFont="0" applyAlignment="0" applyProtection="0"/>
    <xf numFmtId="0" fontId="350" fillId="78" borderId="72" applyNumberFormat="0" applyAlignment="0" applyProtection="0"/>
    <xf numFmtId="5" fontId="266" fillId="0" borderId="97" applyAlignment="0" applyProtection="0"/>
    <xf numFmtId="0" fontId="353" fillId="6" borderId="79" applyNumberFormat="0" applyAlignment="0" applyProtection="0"/>
    <xf numFmtId="0" fontId="4" fillId="64" borderId="53" applyNumberFormat="0" applyProtection="0">
      <alignment horizontal="left" vertical="center" indent="1"/>
    </xf>
    <xf numFmtId="0" fontId="158" fillId="151" borderId="53" applyNumberFormat="0" applyProtection="0">
      <alignment horizontal="right" vertical="center"/>
    </xf>
    <xf numFmtId="0" fontId="158" fillId="104"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342" fillId="6" borderId="72" applyNumberFormat="0" applyAlignment="0" applyProtection="0"/>
    <xf numFmtId="0" fontId="6" fillId="73" borderId="54" applyNumberFormat="0" applyProtection="0">
      <alignment horizontal="right" vertical="center"/>
    </xf>
    <xf numFmtId="176" fontId="151" fillId="0" borderId="1">
      <alignment horizontal="centerContinuous" vertical="center"/>
    </xf>
    <xf numFmtId="0" fontId="4" fillId="47" borderId="53" applyNumberFormat="0" applyProtection="0">
      <alignment horizontal="left" vertical="top" indent="1"/>
    </xf>
    <xf numFmtId="0" fontId="151" fillId="0" borderId="1">
      <alignment horizontal="centerContinuous" vertical="center"/>
    </xf>
    <xf numFmtId="5" fontId="266" fillId="0" borderId="97" applyAlignment="0" applyProtection="0"/>
    <xf numFmtId="0" fontId="350" fillId="78" borderId="72" applyNumberFormat="0" applyAlignment="0" applyProtection="0"/>
    <xf numFmtId="0" fontId="158" fillId="73" borderId="53" applyNumberFormat="0" applyProtection="0">
      <alignment horizontal="right" vertical="center"/>
    </xf>
    <xf numFmtId="0" fontId="158" fillId="103" borderId="53" applyNumberFormat="0" applyProtection="0">
      <alignment horizontal="right" vertical="center"/>
    </xf>
    <xf numFmtId="0" fontId="4" fillId="116" borderId="54" applyNumberFormat="0" applyProtection="0">
      <alignment horizontal="left" vertical="center" indent="1"/>
    </xf>
    <xf numFmtId="0" fontId="342" fillId="6" borderId="72" applyNumberFormat="0" applyAlignment="0" applyProtection="0"/>
    <xf numFmtId="0" fontId="6" fillId="153" borderId="48" applyNumberFormat="0" applyProtection="0">
      <alignment horizontal="left" vertical="center" indent="1"/>
    </xf>
    <xf numFmtId="0" fontId="253" fillId="66" borderId="60" applyNumberFormat="0" applyFont="0" applyAlignment="0" applyProtection="0"/>
    <xf numFmtId="0" fontId="353" fillId="6" borderId="79" applyNumberFormat="0" applyAlignment="0" applyProtection="0"/>
    <xf numFmtId="0" fontId="158" fillId="66" borderId="53" applyNumberFormat="0" applyProtection="0">
      <alignment horizontal="left" vertical="center" indent="1"/>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380" fillId="0" borderId="1" applyAlignment="0"/>
    <xf numFmtId="0" fontId="227" fillId="66" borderId="53" applyNumberFormat="0" applyProtection="0">
      <alignment vertical="center"/>
    </xf>
    <xf numFmtId="0" fontId="124" fillId="48" borderId="53" applyNumberFormat="0" applyProtection="0">
      <alignment vertical="center"/>
    </xf>
    <xf numFmtId="0" fontId="342" fillId="6" borderId="72" applyNumberFormat="0" applyAlignment="0" applyProtection="0"/>
    <xf numFmtId="0" fontId="229" fillId="47" borderId="53" applyNumberFormat="0" applyProtection="0">
      <alignment horizontal="right" vertical="center"/>
    </xf>
    <xf numFmtId="0" fontId="135" fillId="66" borderId="60" applyNumberFormat="0" applyFont="0" applyAlignment="0" applyProtection="0"/>
    <xf numFmtId="5" fontId="266" fillId="0" borderId="97" applyAlignment="0" applyProtection="0"/>
    <xf numFmtId="0" fontId="342" fillId="6" borderId="72" applyNumberFormat="0" applyAlignment="0" applyProtection="0"/>
    <xf numFmtId="0" fontId="225" fillId="48" borderId="53" applyNumberFormat="0" applyProtection="0">
      <alignment vertical="center"/>
    </xf>
    <xf numFmtId="0" fontId="225" fillId="48" borderId="53" applyNumberFormat="0" applyProtection="0">
      <alignment vertical="center"/>
    </xf>
    <xf numFmtId="0" fontId="6" fillId="47" borderId="54" applyNumberFormat="0" applyProtection="0">
      <alignment horizontal="left" vertical="center" indent="1"/>
    </xf>
    <xf numFmtId="0" fontId="158" fillId="104" borderId="53" applyNumberFormat="0" applyProtection="0">
      <alignment horizontal="right" vertical="center"/>
    </xf>
    <xf numFmtId="0" fontId="6" fillId="73" borderId="54" applyNumberFormat="0" applyProtection="0">
      <alignment horizontal="right" vertical="center"/>
    </xf>
    <xf numFmtId="0" fontId="227" fillId="66" borderId="53" applyNumberFormat="0" applyProtection="0">
      <alignmen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4" fillId="116" borderId="53" applyNumberFormat="0" applyProtection="0">
      <alignment horizontal="left" vertical="center" indent="1"/>
    </xf>
    <xf numFmtId="0" fontId="291" fillId="0" borderId="76">
      <alignment horizontal="center"/>
      <protection hidden="1"/>
    </xf>
    <xf numFmtId="0" fontId="135" fillId="66" borderId="60" applyNumberFormat="0" applyFont="0" applyAlignment="0" applyProtection="0"/>
    <xf numFmtId="0" fontId="158" fillId="66" borderId="53" applyNumberFormat="0" applyProtection="0">
      <alignment vertical="center"/>
    </xf>
    <xf numFmtId="0" fontId="4" fillId="116" borderId="53" applyNumberFormat="0" applyProtection="0">
      <alignment horizontal="left" vertical="center" indent="1"/>
    </xf>
    <xf numFmtId="0" fontId="342" fillId="6" borderId="72" applyNumberFormat="0" applyAlignment="0" applyProtection="0"/>
    <xf numFmtId="0" fontId="253" fillId="66" borderId="60" applyNumberFormat="0" applyFont="0" applyAlignment="0" applyProtection="0"/>
    <xf numFmtId="0" fontId="342" fillId="6" borderId="72" applyNumberFormat="0" applyAlignment="0" applyProtection="0"/>
    <xf numFmtId="0" fontId="253" fillId="66" borderId="60" applyNumberFormat="0" applyFont="0" applyAlignment="0" applyProtection="0"/>
    <xf numFmtId="0" fontId="124" fillId="48" borderId="53" applyNumberFormat="0" applyProtection="0">
      <alignment horizontal="left" vertical="center" indent="1"/>
    </xf>
    <xf numFmtId="0" fontId="158" fillId="66" borderId="53" applyNumberFormat="0" applyProtection="0">
      <alignment vertical="center"/>
    </xf>
    <xf numFmtId="0" fontId="135" fillId="66" borderId="60" applyNumberFormat="0" applyFont="0" applyAlignment="0" applyProtection="0"/>
    <xf numFmtId="0" fontId="4" fillId="115" borderId="53" applyNumberFormat="0" applyProtection="0">
      <alignment horizontal="left" vertical="top" indent="1"/>
    </xf>
    <xf numFmtId="0" fontId="6" fillId="95" borderId="54" applyNumberFormat="0" applyProtection="0">
      <alignment horizontal="left" vertical="center" indent="1"/>
    </xf>
    <xf numFmtId="0" fontId="192" fillId="190" borderId="54" applyNumberFormat="0" applyProtection="0">
      <alignment horizontal="left" vertical="center" indent="1"/>
    </xf>
    <xf numFmtId="0" fontId="6" fillId="115" borderId="53" applyNumberFormat="0" applyProtection="0">
      <alignment horizontal="left" vertical="top" indent="1"/>
    </xf>
    <xf numFmtId="0" fontId="225" fillId="48" borderId="53" applyNumberFormat="0" applyProtection="0">
      <alignment vertical="center"/>
    </xf>
    <xf numFmtId="0" fontId="291" fillId="0" borderId="112">
      <alignment horizontal="left" wrapText="1"/>
      <protection locked="0"/>
    </xf>
    <xf numFmtId="0" fontId="6" fillId="73" borderId="54"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314" fillId="46" borderId="79" applyNumberFormat="0" applyAlignment="0" applyProtection="0"/>
    <xf numFmtId="0" fontId="154" fillId="6" borderId="77">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4" fillId="66" borderId="60" applyNumberFormat="0" applyFont="0" applyAlignment="0" applyProtection="0"/>
    <xf numFmtId="0" fontId="350" fillId="78" borderId="72" applyNumberFormat="0" applyAlignment="0" applyProtection="0"/>
    <xf numFmtId="0" fontId="51" fillId="116" borderId="56" applyBorder="0"/>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383" fillId="150" borderId="54"/>
    <xf numFmtId="0" fontId="291" fillId="0" borderId="112">
      <alignment horizontal="left" wrapText="1"/>
      <protection hidden="1"/>
    </xf>
    <xf numFmtId="0" fontId="291" fillId="0" borderId="112">
      <alignment horizontal="left" wrapText="1"/>
      <protection locked="0"/>
    </xf>
    <xf numFmtId="0" fontId="4" fillId="0" borderId="15" applyNumberFormat="0" applyFont="0"/>
    <xf numFmtId="0" fontId="383" fillId="207" borderId="54"/>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1" fontId="211" fillId="0" borderId="99" applyFont="0" applyFill="0" applyBorder="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51" fillId="0" borderId="99" applyNumberFormat="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91" fillId="0" borderId="76">
      <alignment horizontal="center"/>
      <protection hidden="1"/>
    </xf>
    <xf numFmtId="0" fontId="154" fillId="6" borderId="77">
      <protection hidden="1"/>
    </xf>
    <xf numFmtId="0" fontId="314" fillId="46" borderId="79" applyNumberFormat="0" applyAlignment="0" applyProtection="0"/>
    <xf numFmtId="0" fontId="315" fillId="0" borderId="94">
      <alignment horizontal="right" wrapText="1"/>
      <protection hidden="1"/>
    </xf>
    <xf numFmtId="0" fontId="262" fillId="0" borderId="94">
      <alignment horizontal="right" wrapText="1"/>
      <protection locked="0"/>
    </xf>
    <xf numFmtId="0" fontId="4" fillId="0" borderId="15" applyNumberFormat="0" applyFont="0"/>
    <xf numFmtId="0" fontId="4" fillId="0" borderId="92" applyNumberFormat="0" applyFont="0"/>
    <xf numFmtId="0" fontId="45" fillId="0" borderId="91" applyNumberFormat="0">
      <alignment horizontal="left"/>
    </xf>
    <xf numFmtId="0" fontId="291" fillId="0" borderId="95">
      <alignment horizontal="right"/>
      <protection hidden="1"/>
    </xf>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176" fontId="180" fillId="0" borderId="50" applyFont="0" applyBorder="0"/>
    <xf numFmtId="0"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192" fillId="190" borderId="54" applyNumberFormat="0" applyProtection="0">
      <alignment horizontal="left" vertical="center" indent="1"/>
    </xf>
    <xf numFmtId="0" fontId="189" fillId="46"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3" applyNumberFormat="0" applyProtection="0">
      <alignment horizontal="left" vertical="top"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95" borderId="54" applyNumberFormat="0" applyProtection="0">
      <alignment horizontal="left" vertical="center" indent="1"/>
    </xf>
    <xf numFmtId="0" fontId="6" fillId="115" borderId="53" applyNumberFormat="0" applyProtection="0">
      <alignment horizontal="left" vertical="top" indent="1"/>
    </xf>
    <xf numFmtId="0" fontId="6" fillId="154" borderId="48" applyNumberFormat="0" applyProtection="0">
      <alignment horizontal="right" vertical="center"/>
    </xf>
    <xf numFmtId="0" fontId="6" fillId="64" borderId="53" applyNumberFormat="0" applyProtection="0">
      <alignment horizontal="left" vertical="top" indent="1"/>
    </xf>
    <xf numFmtId="0" fontId="6" fillId="153" borderId="48" applyNumberFormat="0" applyProtection="0">
      <alignment horizontal="left" vertical="center"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291" fillId="0" borderId="112">
      <alignment horizontal="left" wrapText="1"/>
      <protection hidden="1"/>
    </xf>
    <xf numFmtId="0" fontId="383" fillId="150" borderId="54"/>
    <xf numFmtId="0" fontId="158" fillId="115" borderId="53" applyNumberFormat="0" applyProtection="0">
      <alignment horizontal="left" vertical="top" indent="1"/>
    </xf>
    <xf numFmtId="0" fontId="158" fillId="104" borderId="53" applyNumberFormat="0" applyProtection="0">
      <alignment horizontal="right" vertical="center"/>
    </xf>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91" fillId="6" borderId="53" applyNumberFormat="0" applyProtection="0">
      <alignment horizontal="left" vertical="center" indent="1"/>
    </xf>
    <xf numFmtId="0" fontId="191" fillId="66" borderId="53" applyNumberFormat="0" applyProtection="0">
      <alignment vertical="center"/>
    </xf>
    <xf numFmtId="0" fontId="51" fillId="116" borderId="56" applyBorder="0"/>
    <xf numFmtId="0" fontId="158" fillId="115" borderId="53" applyNumberFormat="0" applyProtection="0">
      <alignment horizontal="right" vertical="center"/>
    </xf>
    <xf numFmtId="0" fontId="6" fillId="64" borderId="48" applyNumberFormat="0" applyProtection="0">
      <alignment horizontal="left" vertical="center" indent="1"/>
    </xf>
    <xf numFmtId="0" fontId="6" fillId="115" borderId="53" applyNumberFormat="0" applyProtection="0">
      <alignment horizontal="left" vertical="top" indent="1"/>
    </xf>
    <xf numFmtId="0" fontId="6" fillId="76" borderId="48" applyNumberFormat="0" applyProtection="0">
      <alignment horizontal="left" vertical="center" indent="1"/>
    </xf>
    <xf numFmtId="0" fontId="6" fillId="116"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4" fillId="0" borderId="1" applyNumberFormat="0" applyFont="0"/>
    <xf numFmtId="0" fontId="342" fillId="6" borderId="72" applyNumberFormat="0" applyAlignment="0" applyProtection="0"/>
    <xf numFmtId="0" fontId="180" fillId="0" borderId="50" applyFont="0" applyBorder="0"/>
    <xf numFmtId="0" fontId="342" fillId="6" borderId="72" applyNumberFormat="0" applyAlignment="0" applyProtection="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6" fillId="6" borderId="48" applyNumberFormat="0" applyProtection="0">
      <alignment horizontal="left" vertical="center"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342" fillId="6" borderId="72" applyNumberFormat="0" applyAlignment="0" applyProtection="0"/>
    <xf numFmtId="0" fontId="158" fillId="66" borderId="53" applyNumberFormat="0" applyProtection="0">
      <alignment horizontal="left" vertical="center" indent="1"/>
    </xf>
    <xf numFmtId="0" fontId="158" fillId="151" borderId="53" applyNumberFormat="0" applyProtection="0">
      <alignment horizontal="right" vertical="center"/>
    </xf>
    <xf numFmtId="0" fontId="4" fillId="116"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51" fillId="46" borderId="1" applyNumberFormat="0">
      <alignment horizontal="centerContinuous" wrapText="1"/>
    </xf>
    <xf numFmtId="0" fontId="271" fillId="46" borderId="72" applyNumberFormat="0" applyAlignment="0" applyProtection="0"/>
    <xf numFmtId="0" fontId="158" fillId="149" borderId="53" applyNumberFormat="0" applyProtection="0">
      <alignment horizontal="right" vertical="center"/>
    </xf>
    <xf numFmtId="0" fontId="158" fillId="155" borderId="53" applyNumberFormat="0" applyProtection="0">
      <alignment horizontal="right" vertical="center"/>
    </xf>
    <xf numFmtId="0" fontId="4" fillId="47" borderId="53" applyNumberFormat="0" applyProtection="0">
      <alignment horizontal="left" vertical="top" indent="1"/>
    </xf>
    <xf numFmtId="5" fontId="266" fillId="0" borderId="97" applyAlignment="0" applyProtection="0"/>
    <xf numFmtId="0" fontId="172" fillId="78" borderId="48" applyNumberFormat="0" applyAlignment="0" applyProtection="0"/>
    <xf numFmtId="0" fontId="158" fillId="115" borderId="53" applyNumberFormat="0" applyProtection="0">
      <alignment horizontal="left" vertical="center" indent="1"/>
    </xf>
    <xf numFmtId="0" fontId="158" fillId="66" borderId="53" applyNumberFormat="0" applyProtection="0">
      <alignment horizontal="left" vertical="center"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158" fillId="73" borderId="53" applyNumberFormat="0" applyProtection="0">
      <alignment horizontal="right" vertical="center"/>
    </xf>
    <xf numFmtId="0" fontId="158" fillId="103"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top" indent="1"/>
    </xf>
    <xf numFmtId="0" fontId="380" fillId="0" borderId="1" applyAlignment="0"/>
    <xf numFmtId="0" fontId="4" fillId="47" borderId="53" applyNumberFormat="0" applyProtection="0">
      <alignment horizontal="left" vertical="top" indent="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1" fillId="0" borderId="1">
      <alignment horizontal="centerContinuous" vertical="center"/>
    </xf>
    <xf numFmtId="0" fontId="4" fillId="115" borderId="53" applyNumberFormat="0" applyProtection="0">
      <alignment horizontal="left" vertical="center" indent="1"/>
    </xf>
    <xf numFmtId="0" fontId="124" fillId="48" borderId="53" applyNumberFormat="0" applyProtection="0">
      <alignment horizontal="left" vertical="center" indent="1"/>
    </xf>
    <xf numFmtId="0" fontId="225" fillId="48" borderId="53" applyNumberFormat="0" applyProtection="0">
      <alignment vertical="center"/>
    </xf>
    <xf numFmtId="0" fontId="4" fillId="116" borderId="53" applyNumberFormat="0" applyProtection="0">
      <alignment horizontal="left" vertical="center" indent="1"/>
    </xf>
    <xf numFmtId="0" fontId="158" fillId="66" borderId="53" applyNumberFormat="0" applyProtection="0">
      <alignment vertical="center"/>
    </xf>
    <xf numFmtId="0" fontId="158" fillId="104" borderId="53" applyNumberFormat="0" applyProtection="0">
      <alignment horizontal="right" vertical="center"/>
    </xf>
    <xf numFmtId="0" fontId="4" fillId="115" borderId="53" applyNumberFormat="0" applyProtection="0">
      <alignment horizontal="left" vertical="top" indent="1"/>
    </xf>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87" fillId="48" borderId="72" applyNumberForma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227" fillId="66" borderId="53" applyNumberFormat="0" applyProtection="0">
      <alignment vertical="center"/>
    </xf>
    <xf numFmtId="0" fontId="158" fillId="115" borderId="53" applyNumberFormat="0" applyProtection="0">
      <alignment horizontal="right" vertical="center"/>
    </xf>
    <xf numFmtId="0" fontId="4" fillId="115" borderId="53" applyNumberFormat="0" applyProtection="0">
      <alignment horizontal="left" vertical="center" indent="1"/>
    </xf>
    <xf numFmtId="0" fontId="158" fillId="149" borderId="53" applyNumberFormat="0" applyProtection="0">
      <alignment horizontal="right" vertical="center"/>
    </xf>
    <xf numFmtId="0" fontId="158" fillId="155" borderId="53" applyNumberFormat="0" applyProtection="0">
      <alignment horizontal="right" vertical="center"/>
    </xf>
    <xf numFmtId="0" fontId="4" fillId="64"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center" indent="1"/>
    </xf>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0" fontId="4" fillId="64" borderId="53" applyNumberFormat="0" applyProtection="0">
      <alignment horizontal="left" vertical="center" indent="1"/>
    </xf>
    <xf numFmtId="0" fontId="158" fillId="103" borderId="53" applyNumberFormat="0" applyProtection="0">
      <alignment horizontal="right" vertical="center"/>
    </xf>
    <xf numFmtId="0" fontId="314" fillId="46" borderId="79" applyNumberFormat="0" applyAlignment="0" applyProtection="0"/>
    <xf numFmtId="0" fontId="4" fillId="47" borderId="53" applyNumberFormat="0" applyProtection="0">
      <alignment horizontal="left" vertical="center" indent="1"/>
    </xf>
    <xf numFmtId="0" fontId="291" fillId="0" borderId="76">
      <alignment horizontal="center"/>
      <protection hidden="1"/>
    </xf>
    <xf numFmtId="0" fontId="383" fillId="207" borderId="54"/>
    <xf numFmtId="0" fontId="4"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38" fontId="51" fillId="48" borderId="1">
      <alignment horizontal="center"/>
      <protection locked="0"/>
    </xf>
    <xf numFmtId="0" fontId="262" fillId="0" borderId="112">
      <protection hidden="1"/>
    </xf>
    <xf numFmtId="0" fontId="135" fillId="66" borderId="60" applyNumberFormat="0" applyFont="0" applyAlignment="0" applyProtection="0"/>
    <xf numFmtId="0" fontId="271" fillId="46" borderId="72"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158" fillId="66" borderId="53" applyNumberFormat="0" applyProtection="0">
      <alignment horizontal="left" vertical="top" indent="1"/>
    </xf>
    <xf numFmtId="0" fontId="4" fillId="116" borderId="53" applyNumberFormat="0" applyProtection="0">
      <alignment horizontal="left" vertical="top" indent="1"/>
    </xf>
    <xf numFmtId="0" fontId="158" fillId="151" borderId="53" applyNumberFormat="0" applyProtection="0">
      <alignment horizontal="right" vertical="center"/>
    </xf>
    <xf numFmtId="0" fontId="4" fillId="115" borderId="53" applyNumberFormat="0" applyProtection="0">
      <alignment horizontal="left" vertical="center" indent="1"/>
    </xf>
    <xf numFmtId="0" fontId="231" fillId="46" borderId="49">
      <protection locked="0"/>
    </xf>
    <xf numFmtId="0" fontId="4" fillId="47" borderId="53"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top" indent="1"/>
    </xf>
    <xf numFmtId="0" fontId="4" fillId="115" borderId="53" applyNumberFormat="0" applyProtection="0">
      <alignment horizontal="left" vertical="center" indent="1"/>
    </xf>
    <xf numFmtId="0" fontId="4" fillId="64" borderId="53" applyNumberFormat="0" applyProtection="0">
      <alignment horizontal="left" vertical="center" indent="1"/>
    </xf>
    <xf numFmtId="0" fontId="180" fillId="0" borderId="50" applyFont="0" applyBorder="0"/>
    <xf numFmtId="0" fontId="225" fillId="48" borderId="53" applyNumberFormat="0" applyProtection="0">
      <alignment vertical="center"/>
    </xf>
    <xf numFmtId="0" fontId="229" fillId="47" borderId="53" applyNumberFormat="0" applyProtection="0">
      <alignment horizontal="right" vertical="center"/>
    </xf>
    <xf numFmtId="0" fontId="4" fillId="64" borderId="53" applyNumberFormat="0" applyProtection="0">
      <alignment horizontal="left" vertical="top" indent="1"/>
    </xf>
    <xf numFmtId="0" fontId="124" fillId="48" borderId="53" applyNumberFormat="0" applyProtection="0">
      <alignment vertical="center"/>
    </xf>
    <xf numFmtId="0" fontId="4" fillId="0" borderId="15" applyNumberFormat="0" applyFont="0"/>
    <xf numFmtId="0" fontId="291" fillId="0" borderId="76">
      <alignment horizontal="center"/>
      <protection hidden="1"/>
    </xf>
    <xf numFmtId="0" fontId="158" fillId="115" borderId="53" applyNumberFormat="0" applyProtection="0">
      <alignment horizontal="left" vertical="top" indent="1"/>
    </xf>
    <xf numFmtId="0" fontId="158" fillId="73" borderId="53" applyNumberFormat="0" applyProtection="0">
      <alignment horizontal="right" vertical="center"/>
    </xf>
    <xf numFmtId="0" fontId="4" fillId="47" borderId="53" applyNumberFormat="0" applyProtection="0">
      <alignment horizontal="left" vertical="top" indent="1"/>
    </xf>
    <xf numFmtId="0" fontId="158" fillId="154" borderId="53" applyNumberFormat="0" applyProtection="0">
      <alignment horizontal="right" vertical="center"/>
    </xf>
    <xf numFmtId="0" fontId="4" fillId="64" borderId="53" applyNumberFormat="0" applyProtection="0">
      <alignment horizontal="left" vertical="top" indent="1"/>
    </xf>
    <xf numFmtId="0" fontId="253" fillId="66" borderId="60" applyNumberFormat="0" applyFont="0" applyAlignment="0" applyProtection="0"/>
    <xf numFmtId="0" fontId="253" fillId="66" borderId="60" applyNumberFormat="0" applyFont="0" applyAlignment="0" applyProtection="0"/>
    <xf numFmtId="0" fontId="154" fillId="6" borderId="77">
      <protection hidden="1"/>
    </xf>
    <xf numFmtId="0" fontId="154" fillId="0" borderId="112">
      <protection hidden="1"/>
    </xf>
    <xf numFmtId="0" fontId="124" fillId="48"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8" fillId="47" borderId="53" applyNumberFormat="0" applyProtection="0">
      <alignment horizontal="right" vertical="center"/>
    </xf>
    <xf numFmtId="0" fontId="158" fillId="66" borderId="53" applyNumberFormat="0" applyProtection="0">
      <alignment vertical="center"/>
    </xf>
    <xf numFmtId="0" fontId="158" fillId="148" borderId="53" applyNumberFormat="0" applyProtection="0">
      <alignment horizontal="right" vertical="center"/>
    </xf>
    <xf numFmtId="0" fontId="158" fillId="154" borderId="53" applyNumberFormat="0" applyProtection="0">
      <alignment horizontal="right" vertical="center"/>
    </xf>
    <xf numFmtId="0" fontId="4" fillId="115" borderId="53" applyNumberFormat="0" applyProtection="0">
      <alignment horizontal="left" vertical="top" indent="1"/>
    </xf>
    <xf numFmtId="0" fontId="158" fillId="66" borderId="53" applyNumberFormat="0" applyProtection="0">
      <alignment vertical="center"/>
    </xf>
    <xf numFmtId="0" fontId="172" fillId="78" borderId="48" applyNumberFormat="0" applyAlignment="0" applyProtection="0"/>
    <xf numFmtId="176" fontId="180" fillId="0" borderId="50" applyFont="0" applyBorder="0"/>
    <xf numFmtId="0" fontId="189" fillId="48" borderId="48" applyNumberFormat="0" applyProtection="0">
      <alignment vertical="center"/>
    </xf>
    <xf numFmtId="5" fontId="266" fillId="0" borderId="97" applyAlignment="0" applyProtection="0"/>
    <xf numFmtId="0" fontId="190" fillId="48" borderId="53" applyNumberFormat="0" applyProtection="0">
      <alignment horizontal="left" vertical="top" indent="1"/>
    </xf>
    <xf numFmtId="0" fontId="6" fillId="150" borderId="48" applyNumberFormat="0" applyProtection="0">
      <alignment horizontal="right" vertical="center"/>
    </xf>
    <xf numFmtId="0" fontId="342" fillId="6" borderId="72" applyNumberFormat="0" applyAlignment="0" applyProtection="0"/>
    <xf numFmtId="0" fontId="291" fillId="0" borderId="112">
      <alignment horizontal="left" wrapText="1"/>
      <protection locked="0"/>
    </xf>
    <xf numFmtId="0" fontId="342" fillId="6" borderId="72" applyNumberFormat="0" applyAlignment="0" applyProtection="0"/>
    <xf numFmtId="0" fontId="158" fillId="148" borderId="53" applyNumberFormat="0" applyProtection="0">
      <alignment horizontal="right" vertical="center"/>
    </xf>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0" borderId="97" applyNumberFormat="0" applyFont="0" applyFill="0" applyAlignment="0"/>
    <xf numFmtId="5" fontId="266" fillId="0" borderId="97" applyAlignment="0" applyProtection="0"/>
    <xf numFmtId="0" fontId="196" fillId="0" borderId="97"/>
    <xf numFmtId="0" fontId="4" fillId="0" borderId="97" applyNumberFormat="0" applyFont="0"/>
    <xf numFmtId="0" fontId="383" fillId="207" borderId="54"/>
    <xf numFmtId="0" fontId="291" fillId="0" borderId="112">
      <alignment horizontal="left" wrapText="1"/>
      <protection locked="0"/>
    </xf>
    <xf numFmtId="0" fontId="291" fillId="0" borderId="112">
      <alignment horizontal="left" wrapText="1"/>
      <protection hidden="1"/>
    </xf>
    <xf numFmtId="0" fontId="229" fillId="47" borderId="53"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27" fillId="47" borderId="53" applyNumberFormat="0" applyProtection="0">
      <alignment horizontal="right" vertical="center"/>
    </xf>
    <xf numFmtId="0" fontId="158" fillId="47" borderId="53" applyNumberFormat="0" applyProtection="0">
      <alignment horizontal="right" vertical="center"/>
    </xf>
    <xf numFmtId="0" fontId="158" fillId="66" borderId="53" applyNumberFormat="0" applyProtection="0">
      <alignment horizontal="left" vertical="top" indent="1"/>
    </xf>
    <xf numFmtId="0" fontId="158" fillId="66" borderId="53" applyNumberFormat="0" applyProtection="0">
      <alignment horizontal="left" vertical="center" indent="1"/>
    </xf>
    <xf numFmtId="0" fontId="227" fillId="66" borderId="53" applyNumberFormat="0" applyProtection="0">
      <alignment vertical="center"/>
    </xf>
    <xf numFmtId="198" fontId="258" fillId="0" borderId="93"/>
    <xf numFmtId="5" fontId="266" fillId="0" borderId="97" applyAlignment="0" applyProtection="0"/>
    <xf numFmtId="0" fontId="262" fillId="0" borderId="94">
      <alignment horizontal="center" wrapText="1"/>
      <protection hidden="1"/>
    </xf>
    <xf numFmtId="0" fontId="227" fillId="66" borderId="53" applyNumberFormat="0" applyProtection="0">
      <alignment vertical="center"/>
    </xf>
    <xf numFmtId="0" fontId="161" fillId="67" borderId="62">
      <alignment horizontal="left"/>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5" fillId="0" borderId="94">
      <alignment horizontal="right" wrapText="1"/>
      <protection hidden="1"/>
    </xf>
    <xf numFmtId="0" fontId="196" fillId="0" borderId="97"/>
    <xf numFmtId="0" fontId="262" fillId="0" borderId="94">
      <alignment horizontal="right" wrapText="1"/>
      <protection locked="0"/>
    </xf>
    <xf numFmtId="0" fontId="4" fillId="0" borderId="92" applyNumberFormat="0" applyFont="0"/>
    <xf numFmtId="0" fontId="45" fillId="0" borderId="91" applyNumberFormat="0">
      <alignment horizontal="left"/>
    </xf>
    <xf numFmtId="0" fontId="4" fillId="0" borderId="97" applyNumberFormat="0" applyFont="0" applyFill="0" applyAlignment="0"/>
    <xf numFmtId="0" fontId="291" fillId="0" borderId="95">
      <alignment horizontal="right"/>
      <protection hidden="1"/>
    </xf>
    <xf numFmtId="0" fontId="253" fillId="66" borderId="60" applyNumberFormat="0" applyFont="0" applyAlignment="0" applyProtection="0"/>
    <xf numFmtId="209" fontId="203" fillId="0" borderId="1" applyBorder="0" applyProtection="0">
      <alignment horizontal="right" vertical="center"/>
    </xf>
    <xf numFmtId="0" fontId="124" fillId="48" borderId="53" applyNumberFormat="0" applyProtection="0">
      <alignment horizontal="left" vertical="top" indent="1"/>
    </xf>
    <xf numFmtId="0" fontId="6" fillId="189" borderId="48" applyNumberFormat="0" applyProtection="0">
      <alignment horizontal="right" vertical="center"/>
    </xf>
    <xf numFmtId="0" fontId="4" fillId="116" borderId="54" applyNumberFormat="0" applyProtection="0">
      <alignment horizontal="left" vertical="center" indent="1"/>
    </xf>
    <xf numFmtId="0" fontId="6" fillId="47" borderId="48" applyNumberFormat="0" applyProtection="0">
      <alignment horizontal="left" vertical="center" indent="1"/>
    </xf>
    <xf numFmtId="0" fontId="6" fillId="0" borderId="48" applyNumberFormat="0" applyProtection="0">
      <alignment horizontal="right" vertical="center"/>
    </xf>
    <xf numFmtId="0" fontId="287" fillId="48" borderId="72" applyNumberFormat="0" applyAlignment="0" applyProtection="0"/>
    <xf numFmtId="0" fontId="154" fillId="0" borderId="112">
      <protection hidden="1"/>
    </xf>
    <xf numFmtId="0" fontId="124" fillId="48" borderId="53" applyNumberFormat="0" applyProtection="0">
      <alignment horizontal="left" vertical="center" indent="1"/>
    </xf>
    <xf numFmtId="0" fontId="158" fillId="66" borderId="53" applyNumberFormat="0" applyProtection="0">
      <alignment vertical="center"/>
    </xf>
    <xf numFmtId="0" fontId="6" fillId="103" borderId="48" applyNumberFormat="0" applyProtection="0">
      <alignment horizontal="right" vertical="center"/>
    </xf>
    <xf numFmtId="0" fontId="193" fillId="46" borderId="48" applyNumberFormat="0" applyProtection="0">
      <alignment horizontal="right" vertical="center"/>
    </xf>
    <xf numFmtId="0" fontId="262" fillId="0" borderId="112">
      <protection hidden="1"/>
    </xf>
    <xf numFmtId="0" fontId="253" fillId="66" borderId="60" applyNumberFormat="0" applyFont="0" applyAlignment="0" applyProtection="0"/>
    <xf numFmtId="5" fontId="266" fillId="0" borderId="97" applyAlignment="0" applyProtection="0"/>
    <xf numFmtId="0" fontId="6" fillId="151" borderId="48" applyNumberFormat="0" applyProtection="0">
      <alignment horizontal="right" vertical="center"/>
    </xf>
    <xf numFmtId="0" fontId="6" fillId="47" borderId="54" applyNumberFormat="0" applyProtection="0">
      <alignment horizontal="left" vertical="center" indent="1"/>
    </xf>
    <xf numFmtId="0" fontId="191" fillId="115" borderId="53" applyNumberFormat="0" applyProtection="0">
      <alignment horizontal="left" vertical="top" indent="1"/>
    </xf>
    <xf numFmtId="0" fontId="4" fillId="66" borderId="60" applyNumberFormat="0" applyFont="0" applyAlignment="0" applyProtection="0"/>
    <xf numFmtId="0" fontId="135" fillId="66" borderId="60" applyNumberFormat="0" applyFont="0" applyAlignment="0" applyProtection="0"/>
    <xf numFmtId="0" fontId="225" fillId="48" borderId="53" applyNumberFormat="0" applyProtection="0">
      <alignment vertical="center"/>
    </xf>
    <xf numFmtId="0" fontId="314" fillId="46" borderId="79" applyNumberFormat="0" applyAlignment="0" applyProtection="0"/>
    <xf numFmtId="0" fontId="342" fillId="6" borderId="72" applyNumberFormat="0" applyAlignment="0" applyProtection="0"/>
    <xf numFmtId="0" fontId="342" fillId="6" borderId="72" applyNumberFormat="0" applyAlignment="0" applyProtection="0"/>
    <xf numFmtId="5" fontId="266" fillId="0" borderId="97" applyAlignment="0" applyProtection="0"/>
    <xf numFmtId="176" fontId="152" fillId="0" borderId="44">
      <protection locked="0"/>
    </xf>
    <xf numFmtId="0" fontId="154" fillId="6" borderId="77">
      <protection hidden="1"/>
    </xf>
    <xf numFmtId="0" fontId="158" fillId="115" borderId="53" applyNumberFormat="0" applyProtection="0">
      <alignment horizontal="right" vertical="center"/>
    </xf>
    <xf numFmtId="0" fontId="158" fillId="150" borderId="53" applyNumberFormat="0" applyProtection="0">
      <alignment horizontal="right" vertical="center"/>
    </xf>
    <xf numFmtId="0" fontId="383" fillId="150" borderId="54"/>
    <xf numFmtId="4" fontId="341" fillId="0" borderId="90" applyFill="0" applyBorder="0" applyProtection="0">
      <alignment horizontal="right" vertical="center"/>
    </xf>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342" fillId="6" borderId="72" applyNumberFormat="0" applyAlignment="0" applyProtection="0"/>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6" fillId="48" borderId="48" applyNumberFormat="0" applyProtection="0">
      <alignment vertical="center"/>
    </xf>
    <xf numFmtId="5" fontId="266" fillId="0" borderId="97" applyAlignment="0" applyProtection="0"/>
    <xf numFmtId="0" fontId="6" fillId="48" borderId="48" applyNumberFormat="0" applyProtection="0">
      <alignment horizontal="left" vertical="center" indent="1"/>
    </xf>
    <xf numFmtId="0" fontId="6" fillId="104"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196" fillId="0" borderId="97"/>
    <xf numFmtId="0" fontId="4" fillId="0" borderId="97" applyNumberFormat="0" applyFont="0" applyFill="0" applyAlignment="0"/>
    <xf numFmtId="0" fontId="124" fillId="48" borderId="53" applyNumberFormat="0" applyProtection="0">
      <alignment horizontal="left" vertical="center" indent="1"/>
    </xf>
    <xf numFmtId="0" fontId="6" fillId="148" borderId="48" applyNumberFormat="0" applyProtection="0">
      <alignment horizontal="right" vertical="center"/>
    </xf>
    <xf numFmtId="0" fontId="4" fillId="116" borderId="54" applyNumberFormat="0" applyProtection="0">
      <alignment horizontal="left" vertical="center" indent="1"/>
    </xf>
    <xf numFmtId="0" fontId="6" fillId="64" borderId="53" applyNumberFormat="0" applyProtection="0">
      <alignment horizontal="left" vertical="top" indent="1"/>
    </xf>
    <xf numFmtId="0" fontId="191" fillId="66" borderId="53" applyNumberFormat="0" applyProtection="0">
      <alignment horizontal="left" vertical="top" indent="1"/>
    </xf>
    <xf numFmtId="176" fontId="380" fillId="0" borderId="1" applyAlignment="0"/>
    <xf numFmtId="0" fontId="6" fillId="155" borderId="48" applyNumberFormat="0" applyProtection="0">
      <alignment horizontal="right" vertical="center"/>
    </xf>
    <xf numFmtId="5" fontId="266" fillId="0" borderId="97" applyAlignment="0" applyProtection="0"/>
    <xf numFmtId="0" fontId="6" fillId="73" borderId="54" applyNumberFormat="0" applyProtection="0">
      <alignment horizontal="right" vertical="center"/>
    </xf>
    <xf numFmtId="0" fontId="6" fillId="115" borderId="48" applyNumberFormat="0" applyProtection="0">
      <alignment horizontal="right" vertical="center"/>
    </xf>
    <xf numFmtId="0" fontId="6" fillId="153" borderId="48" applyNumberFormat="0" applyProtection="0">
      <alignment horizontal="left" vertical="center" indent="1"/>
    </xf>
    <xf numFmtId="5" fontId="266" fillId="0" borderId="97" applyAlignment="0" applyProtection="0"/>
    <xf numFmtId="176" fontId="151" fillId="0" borderId="1">
      <alignment horizontal="centerContinuous" vertical="center"/>
    </xf>
    <xf numFmtId="0" fontId="287"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37" fillId="66" borderId="60" applyNumberFormat="0" applyFon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353" fillId="6" borderId="79" applyNumberFormat="0" applyAlignment="0" applyProtection="0"/>
    <xf numFmtId="0" fontId="226" fillId="0" borderId="89" applyNumberFormat="0" applyFill="0" applyAlignment="0" applyProtection="0"/>
    <xf numFmtId="0" fontId="226" fillId="0" borderId="89" applyNumberFormat="0" applyFill="0" applyAlignment="0" applyProtection="0"/>
    <xf numFmtId="176" fontId="180" fillId="0" borderId="50" applyFont="0" applyBorder="0"/>
    <xf numFmtId="0" fontId="190" fillId="48" borderId="53" applyNumberFormat="0" applyProtection="0">
      <alignment horizontal="left" vertical="top" indent="1"/>
    </xf>
    <xf numFmtId="0" fontId="6" fillId="73" borderId="54"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116" borderId="53" applyNumberFormat="0" applyProtection="0">
      <alignment horizontal="left" vertical="top" indent="1"/>
    </xf>
    <xf numFmtId="0" fontId="6" fillId="115" borderId="53" applyNumberFormat="0" applyProtection="0">
      <alignment horizontal="left" vertical="top" indent="1"/>
    </xf>
    <xf numFmtId="0" fontId="6" fillId="64" borderId="53" applyNumberFormat="0" applyProtection="0">
      <alignment horizontal="left" vertical="top" indent="1"/>
    </xf>
    <xf numFmtId="0" fontId="6" fillId="47" borderId="53" applyNumberFormat="0" applyProtection="0">
      <alignment horizontal="left" vertical="top" indent="1"/>
    </xf>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176" fontId="196" fillId="0" borderId="97"/>
    <xf numFmtId="0" fontId="4" fillId="0" borderId="97" applyNumberFormat="0" applyFont="0" applyFill="0" applyAlignment="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180" fillId="0" borderId="50" applyFont="0" applyBorder="0"/>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4" fillId="47" borderId="53" applyNumberFormat="0" applyProtection="0">
      <alignment horizontal="left" vertical="top" indent="1"/>
    </xf>
    <xf numFmtId="0" fontId="271" fillId="46" borderId="72" applyNumberFormat="0" applyAlignment="0" applyProtection="0"/>
    <xf numFmtId="0" fontId="124" fillId="48" borderId="53" applyNumberFormat="0" applyProtection="0">
      <alignment horizontal="left" vertical="top" indent="1"/>
    </xf>
    <xf numFmtId="5" fontId="266" fillId="0" borderId="97" applyAlignment="0" applyProtection="0"/>
    <xf numFmtId="0" fontId="383" fillId="150" borderId="54"/>
    <xf numFmtId="0" fontId="180" fillId="0" borderId="50" applyFont="0" applyBorder="0"/>
    <xf numFmtId="0" fontId="253" fillId="66" borderId="60" applyNumberFormat="0" applyFont="0" applyAlignment="0" applyProtection="0"/>
    <xf numFmtId="0" fontId="135" fillId="66" borderId="60" applyNumberFormat="0" applyFont="0" applyAlignment="0" applyProtection="0"/>
    <xf numFmtId="0" fontId="287" fillId="48" borderId="72" applyNumberForma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158" fillId="155" borderId="53" applyNumberFormat="0" applyProtection="0">
      <alignment horizontal="right" vertical="center"/>
    </xf>
    <xf numFmtId="0" fontId="158" fillId="149"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154" fillId="0" borderId="112">
      <protection hidden="1"/>
    </xf>
    <xf numFmtId="5" fontId="266" fillId="0" borderId="97" applyAlignment="0" applyProtection="0"/>
    <xf numFmtId="0" fontId="271" fillId="46" borderId="72" applyNumberFormat="0" applyAlignment="0" applyProtection="0"/>
    <xf numFmtId="0" fontId="287" fillId="48" borderId="72" applyNumberFormat="0" applyAlignment="0" applyProtection="0"/>
    <xf numFmtId="0" fontId="291" fillId="0" borderId="76">
      <alignment horizontal="center"/>
      <protection hidden="1"/>
    </xf>
    <xf numFmtId="0" fontId="154" fillId="6" borderId="77">
      <protection hidden="1"/>
    </xf>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253" fillId="66" borderId="60" applyNumberFormat="0" applyFont="0" applyAlignment="0" applyProtection="0"/>
    <xf numFmtId="0" fontId="314" fillId="46" borderId="79" applyNumberFormat="0" applyAlignment="0" applyProtection="0"/>
    <xf numFmtId="0" fontId="291" fillId="0" borderId="112">
      <alignment horizontal="left" wrapText="1"/>
      <protection hidden="1"/>
    </xf>
    <xf numFmtId="0" fontId="196" fillId="0" borderId="97"/>
    <xf numFmtId="0" fontId="291" fillId="0" borderId="112">
      <alignment horizontal="left" wrapText="1"/>
      <protection locked="0"/>
    </xf>
    <xf numFmtId="0" fontId="4" fillId="0" borderId="97" applyNumberFormat="0" applyFont="0" applyFill="0" applyAlignment="0"/>
    <xf numFmtId="0" fontId="124" fillId="48" borderId="53" applyNumberFormat="0" applyProtection="0">
      <alignment horizontal="left" vertical="center" indent="1"/>
    </xf>
    <xf numFmtId="0" fontId="314" fillId="46" borderId="79" applyNumberFormat="0" applyAlignment="0" applyProtection="0"/>
    <xf numFmtId="0" fontId="253" fillId="66" borderId="60" applyNumberFormat="0" applyFon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4" fillId="116" borderId="53" applyNumberFormat="0" applyProtection="0">
      <alignment horizontal="left" vertical="top" indent="1"/>
    </xf>
    <xf numFmtId="0" fontId="158" fillId="115" borderId="53" applyNumberFormat="0" applyProtection="0">
      <alignment horizontal="right" vertical="center"/>
    </xf>
    <xf numFmtId="0" fontId="158" fillId="150" borderId="53" applyNumberFormat="0" applyProtection="0">
      <alignment horizontal="right" vertical="center"/>
    </xf>
    <xf numFmtId="0" fontId="158" fillId="154" borderId="53" applyNumberFormat="0" applyProtection="0">
      <alignment horizontal="right" vertical="center"/>
    </xf>
    <xf numFmtId="0" fontId="158" fillId="148" borderId="53" applyNumberFormat="0" applyProtection="0">
      <alignment horizontal="right" vertical="center"/>
    </xf>
    <xf numFmtId="0" fontId="124" fillId="48" borderId="53" applyNumberFormat="0" applyProtection="0">
      <alignment vertical="center"/>
    </xf>
    <xf numFmtId="0" fontId="262" fillId="0" borderId="112">
      <protection hidden="1"/>
    </xf>
    <xf numFmtId="0" fontId="253" fillId="66" borderId="60" applyNumberFormat="0" applyFont="0" applyAlignment="0" applyProtection="0"/>
    <xf numFmtId="0" fontId="253" fillId="66" borderId="60" applyNumberFormat="0" applyFont="0" applyAlignment="0" applyProtection="0"/>
    <xf numFmtId="0" fontId="4" fillId="115" borderId="53" applyNumberFormat="0" applyProtection="0">
      <alignment horizontal="left" vertical="top" indent="1"/>
    </xf>
    <xf numFmtId="0" fontId="158" fillId="103" borderId="53" applyNumberFormat="0" applyProtection="0">
      <alignment horizontal="right" vertical="center"/>
    </xf>
    <xf numFmtId="0" fontId="154" fillId="6" borderId="77">
      <protection hidden="1"/>
    </xf>
    <xf numFmtId="0" fontId="158" fillId="73" borderId="53" applyNumberFormat="0" applyProtection="0">
      <alignment horizontal="right" vertical="center"/>
    </xf>
    <xf numFmtId="5" fontId="266" fillId="0" borderId="97" applyAlignment="0" applyProtection="0"/>
    <xf numFmtId="0" fontId="225" fillId="48" borderId="53" applyNumberFormat="0" applyProtection="0">
      <alignment vertical="center"/>
    </xf>
    <xf numFmtId="0" fontId="154" fillId="0" borderId="112">
      <protection hidden="1"/>
    </xf>
    <xf numFmtId="0" fontId="253" fillId="66" borderId="60" applyNumberFormat="0" applyFont="0" applyAlignment="0" applyProtection="0"/>
    <xf numFmtId="0" fontId="135" fillId="66" borderId="60" applyNumberFormat="0" applyFont="0" applyAlignment="0" applyProtection="0"/>
    <xf numFmtId="0" fontId="4" fillId="66" borderId="60" applyNumberFormat="0" applyFont="0" applyAlignment="0" applyProtection="0"/>
    <xf numFmtId="0" fontId="4" fillId="64" borderId="53" applyNumberFormat="0" applyProtection="0">
      <alignment horizontal="left" vertical="center" indent="1"/>
    </xf>
    <xf numFmtId="0" fontId="4" fillId="116" borderId="53" applyNumberFormat="0" applyProtection="0">
      <alignment horizontal="left" vertical="center" indent="1"/>
    </xf>
    <xf numFmtId="0" fontId="291" fillId="0" borderId="76">
      <alignment horizontal="center"/>
      <protection hidden="1"/>
    </xf>
    <xf numFmtId="0" fontId="158" fillId="104" borderId="53" applyNumberFormat="0" applyProtection="0">
      <alignment horizontal="right" vertical="center"/>
    </xf>
    <xf numFmtId="0" fontId="158" fillId="151" borderId="53" applyNumberFormat="0" applyProtection="0">
      <alignment horizontal="righ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291" fillId="0" borderId="112">
      <alignment horizontal="left" wrapText="1"/>
      <protection hidden="1"/>
    </xf>
    <xf numFmtId="0" fontId="291" fillId="0" borderId="112">
      <alignment horizontal="left" wrapText="1"/>
      <protection locked="0"/>
    </xf>
    <xf numFmtId="0" fontId="383" fillId="207" borderId="54"/>
    <xf numFmtId="0" fontId="4" fillId="0" borderId="97" applyNumberFormat="0" applyFont="0"/>
    <xf numFmtId="0" fontId="196" fillId="0" borderId="97"/>
    <xf numFmtId="5" fontId="266" fillId="0" borderId="97" applyAlignment="0" applyProtection="0"/>
    <xf numFmtId="0" fontId="4" fillId="0" borderId="97" applyNumberFormat="0" applyFont="0" applyFill="0" applyAlignment="0"/>
    <xf numFmtId="0" fontId="4" fillId="0" borderId="15" applyNumberFormat="0" applyFont="0"/>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center" indent="1"/>
    </xf>
    <xf numFmtId="0" fontId="158" fillId="66" borderId="53" applyNumberFormat="0" applyProtection="0">
      <alignment horizontal="left" vertical="center" indent="1"/>
    </xf>
    <xf numFmtId="0" fontId="227" fillId="66" borderId="53" applyNumberFormat="0" applyProtection="0">
      <alignment vertical="center"/>
    </xf>
    <xf numFmtId="0" fontId="225" fillId="48" borderId="53" applyNumberFormat="0" applyProtection="0">
      <alignment vertic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253" fillId="66" borderId="60" applyNumberFormat="0" applyFont="0" applyAlignment="0" applyProtection="0"/>
    <xf numFmtId="0" fontId="4" fillId="115" borderId="53" applyNumberFormat="0" applyProtection="0">
      <alignment horizontal="left" vertical="top" indent="1"/>
    </xf>
    <xf numFmtId="0" fontId="287" fillId="48" borderId="72" applyNumberFormat="0" applyAlignment="0" applyProtection="0"/>
    <xf numFmtId="0" fontId="6" fillId="148" borderId="48" applyNumberFormat="0" applyProtection="0">
      <alignment horizontal="right" vertical="center"/>
    </xf>
    <xf numFmtId="0" fontId="253" fillId="66" borderId="60" applyNumberFormat="0" applyFont="0" applyAlignment="0" applyProtection="0"/>
    <xf numFmtId="0" fontId="4" fillId="116" borderId="54" applyNumberFormat="0" applyProtection="0">
      <alignment horizontal="left" vertical="center" indent="1"/>
    </xf>
    <xf numFmtId="0" fontId="4" fillId="116" borderId="53" applyNumberFormat="0" applyProtection="0">
      <alignment horizontal="left" vertical="center" indent="1"/>
    </xf>
    <xf numFmtId="0" fontId="124" fillId="48" borderId="53" applyNumberFormat="0" applyProtection="0">
      <alignment horizontal="left" vertical="center" indent="1"/>
    </xf>
    <xf numFmtId="0" fontId="337" fillId="66" borderId="60" applyNumberFormat="0" applyFont="0" applyAlignment="0" applyProtection="0"/>
    <xf numFmtId="0" fontId="4" fillId="0" borderId="1" applyNumberFormat="0" applyFont="0"/>
    <xf numFmtId="0" fontId="350" fillId="78" borderId="72" applyNumberFormat="0" applyAlignment="0" applyProtection="0"/>
    <xf numFmtId="0" fontId="124" fillId="48" borderId="53" applyNumberFormat="0" applyProtection="0">
      <alignment vertical="center"/>
    </xf>
    <xf numFmtId="0" fontId="253"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8" fillId="66" borderId="53" applyNumberFormat="0" applyProtection="0">
      <alignment vertical="center"/>
    </xf>
    <xf numFmtId="0" fontId="350" fillId="78" borderId="72" applyNumberFormat="0" applyAlignment="0" applyProtection="0"/>
    <xf numFmtId="0" fontId="158" fillId="155" borderId="53" applyNumberFormat="0" applyProtection="0">
      <alignment horizontal="right" vertical="center"/>
    </xf>
    <xf numFmtId="0" fontId="158" fillId="115" borderId="53" applyNumberFormat="0" applyProtection="0">
      <alignment horizontal="left" vertical="top" indent="1"/>
    </xf>
    <xf numFmtId="0" fontId="314" fillId="46" borderId="79" applyNumberFormat="0" applyAlignment="0" applyProtection="0"/>
    <xf numFmtId="0" fontId="227" fillId="66"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center" indent="1"/>
    </xf>
    <xf numFmtId="0" fontId="337" fillId="66" borderId="60" applyNumberFormat="0" applyFont="0" applyAlignment="0" applyProtection="0"/>
    <xf numFmtId="0" fontId="158" fillId="66"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0" fontId="158" fillId="115" borderId="53" applyNumberFormat="0" applyProtection="0">
      <alignment horizontal="left" vertical="top" indent="1"/>
    </xf>
    <xf numFmtId="0" fontId="253" fillId="66" borderId="60" applyNumberFormat="0" applyFont="0" applyAlignment="0" applyProtection="0"/>
    <xf numFmtId="0" fontId="4" fillId="47" borderId="53" applyNumberFormat="0" applyProtection="0">
      <alignment horizontal="left" vertical="center" indent="1"/>
    </xf>
    <xf numFmtId="0" fontId="4" fillId="115" borderId="53" applyNumberFormat="0" applyProtection="0">
      <alignment horizontal="left" vertical="center" indent="1"/>
    </xf>
    <xf numFmtId="0" fontId="350" fillId="78" borderId="72" applyNumberFormat="0" applyAlignment="0" applyProtection="0"/>
    <xf numFmtId="0" fontId="158" fillId="103" borderId="53" applyNumberFormat="0" applyProtection="0">
      <alignment horizontal="right" vertical="center"/>
    </xf>
    <xf numFmtId="0" fontId="158" fillId="154" borderId="53" applyNumberFormat="0" applyProtection="0">
      <alignment horizontal="right" vertical="center"/>
    </xf>
    <xf numFmtId="0" fontId="227" fillId="47" borderId="53" applyNumberFormat="0" applyProtection="0">
      <alignment horizontal="right" vertical="center"/>
    </xf>
    <xf numFmtId="0" fontId="4" fillId="47" borderId="53" applyNumberFormat="0" applyProtection="0">
      <alignment horizontal="left" vertical="top" indent="1"/>
    </xf>
    <xf numFmtId="0" fontId="158" fillId="149" borderId="53" applyNumberFormat="0" applyProtection="0">
      <alignment horizontal="right" vertical="center"/>
    </xf>
    <xf numFmtId="0" fontId="4" fillId="0" borderId="15" applyNumberFormat="0" applyFont="0"/>
    <xf numFmtId="0" fontId="158" fillId="115" borderId="53" applyNumberFormat="0" applyProtection="0">
      <alignment horizontal="left" vertical="top" indent="1"/>
    </xf>
    <xf numFmtId="176" fontId="152" fillId="0" borderId="44">
      <protection locked="0"/>
    </xf>
    <xf numFmtId="0" fontId="271" fillId="46" borderId="72" applyNumberFormat="0" applyAlignment="0" applyProtection="0"/>
    <xf numFmtId="0" fontId="158" fillId="115" borderId="53" applyNumberFormat="0" applyProtection="0">
      <alignment horizontal="left" vertical="top" indent="1"/>
    </xf>
    <xf numFmtId="0" fontId="158" fillId="115" borderId="53" applyNumberFormat="0" applyProtection="0">
      <alignment horizontal="right" vertical="center"/>
    </xf>
    <xf numFmtId="0" fontId="158" fillId="151" borderId="53"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6" fillId="153" borderId="48" applyNumberFormat="0" applyProtection="0">
      <alignment horizontal="left" vertical="center" indent="1"/>
    </xf>
    <xf numFmtId="0" fontId="45" fillId="0" borderId="91" applyNumberFormat="0">
      <alignment horizontal="left"/>
    </xf>
    <xf numFmtId="0" fontId="253" fillId="66" borderId="60" applyNumberFormat="0" applyFont="0" applyAlignment="0" applyProtection="0"/>
    <xf numFmtId="0" fontId="4" fillId="47" borderId="53" applyNumberFormat="0" applyProtection="0">
      <alignment horizontal="left" vertical="center" indent="1"/>
    </xf>
    <xf numFmtId="0" fontId="262" fillId="0" borderId="94">
      <alignment horizontal="right" wrapText="1"/>
      <protection locked="0"/>
    </xf>
    <xf numFmtId="0" fontId="191" fillId="115" borderId="53" applyNumberFormat="0" applyProtection="0">
      <alignment horizontal="left" vertical="top" indent="1"/>
    </xf>
    <xf numFmtId="0" fontId="4" fillId="64" borderId="53" applyNumberFormat="0" applyProtection="0">
      <alignment horizontal="left" vertical="center" indent="1"/>
    </xf>
    <xf numFmtId="0" fontId="154" fillId="0" borderId="112">
      <protection hidden="1"/>
    </xf>
    <xf numFmtId="0" fontId="350" fillId="78" borderId="72" applyNumberFormat="0" applyAlignment="0" applyProtection="0"/>
    <xf numFmtId="0" fontId="154" fillId="6" borderId="77">
      <protection hidden="1"/>
    </xf>
    <xf numFmtId="0" fontId="4" fillId="116" borderId="53" applyNumberFormat="0" applyProtection="0">
      <alignment horizontal="left" vertical="top" indent="1"/>
    </xf>
    <xf numFmtId="0" fontId="4"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96" fillId="0" borderId="97"/>
    <xf numFmtId="0" fontId="158" fillId="154" borderId="53" applyNumberFormat="0" applyProtection="0">
      <alignment horizontal="right" vertical="center"/>
    </xf>
    <xf numFmtId="0" fontId="342" fillId="6" borderId="72" applyNumberFormat="0" applyAlignment="0" applyProtection="0"/>
    <xf numFmtId="0" fontId="196" fillId="0" borderId="97"/>
    <xf numFmtId="0" fontId="172" fillId="78" borderId="48" applyNumberFormat="0" applyAlignment="0" applyProtection="0"/>
    <xf numFmtId="0" fontId="154" fillId="0" borderId="112">
      <protection hidden="1"/>
    </xf>
    <xf numFmtId="0" fontId="154" fillId="6" borderId="77">
      <protection hidden="1"/>
    </xf>
    <xf numFmtId="0" fontId="158" fillId="66" borderId="53" applyNumberFormat="0" applyProtection="0">
      <alignment vertical="center"/>
    </xf>
    <xf numFmtId="176" fontId="180" fillId="0" borderId="50" applyFont="0" applyBorder="0"/>
    <xf numFmtId="0" fontId="151" fillId="0" borderId="1">
      <alignment horizontal="centerContinuous" vertical="center"/>
    </xf>
    <xf numFmtId="5" fontId="266" fillId="0" borderId="97" applyAlignment="0" applyProtection="0"/>
    <xf numFmtId="0" fontId="253" fillId="66" borderId="60" applyNumberFormat="0" applyFont="0" applyAlignment="0" applyProtection="0"/>
    <xf numFmtId="0" fontId="158" fillId="154" borderId="53" applyNumberFormat="0" applyProtection="0">
      <alignment horizontal="right" vertical="center"/>
    </xf>
    <xf numFmtId="0" fontId="192" fillId="190" borderId="54" applyNumberFormat="0" applyProtection="0">
      <alignment horizontal="left" vertical="center" indent="1"/>
    </xf>
    <xf numFmtId="0" fontId="4" fillId="66" borderId="60" applyNumberFormat="0" applyFont="0" applyAlignment="0" applyProtection="0"/>
    <xf numFmtId="5" fontId="266" fillId="0" borderId="97" applyAlignment="0" applyProtection="0"/>
    <xf numFmtId="0" fontId="158" fillId="66" borderId="53" applyNumberFormat="0" applyProtection="0">
      <alignment horizontal="left" vertical="top" indent="1"/>
    </xf>
    <xf numFmtId="0" fontId="6" fillId="48" borderId="48" applyNumberFormat="0" applyProtection="0">
      <alignment vertical="center"/>
    </xf>
    <xf numFmtId="0" fontId="189" fillId="48" borderId="48" applyNumberFormat="0" applyProtection="0">
      <alignment vertical="center"/>
    </xf>
    <xf numFmtId="0" fontId="6" fillId="48" borderId="48" applyNumberFormat="0" applyProtection="0">
      <alignment horizontal="left" vertical="center" indent="1"/>
    </xf>
    <xf numFmtId="0" fontId="190" fillId="48" borderId="53" applyNumberFormat="0" applyProtection="0">
      <alignment horizontal="left" vertical="top" indent="1"/>
    </xf>
    <xf numFmtId="0" fontId="6" fillId="153" borderId="48" applyNumberFormat="0" applyProtection="0">
      <alignment horizontal="left" vertical="center" indent="1"/>
    </xf>
    <xf numFmtId="0" fontId="6" fillId="148" borderId="48" applyNumberFormat="0" applyProtection="0">
      <alignment horizontal="right" vertical="center"/>
    </xf>
    <xf numFmtId="0" fontId="6" fillId="189" borderId="48" applyNumberFormat="0" applyProtection="0">
      <alignment horizontal="right" vertical="center"/>
    </xf>
    <xf numFmtId="0" fontId="6" fillId="73" borderId="54" applyNumberFormat="0" applyProtection="0">
      <alignment horizontal="right" vertical="center"/>
    </xf>
    <xf numFmtId="0" fontId="6" fillId="151" borderId="48" applyNumberFormat="0" applyProtection="0">
      <alignment horizontal="right" vertical="center"/>
    </xf>
    <xf numFmtId="0" fontId="6" fillId="154" borderId="48" applyNumberFormat="0" applyProtection="0">
      <alignment horizontal="right" vertical="center"/>
    </xf>
    <xf numFmtId="0" fontId="6" fillId="155" borderId="48" applyNumberFormat="0" applyProtection="0">
      <alignment horizontal="right" vertical="center"/>
    </xf>
    <xf numFmtId="0" fontId="6" fillId="103" borderId="48" applyNumberFormat="0" applyProtection="0">
      <alignment horizontal="right" vertical="center"/>
    </xf>
    <xf numFmtId="0" fontId="6" fillId="104" borderId="48" applyNumberFormat="0" applyProtection="0">
      <alignment horizontal="right" vertical="center"/>
    </xf>
    <xf numFmtId="0" fontId="6" fillId="150" borderId="48" applyNumberFormat="0" applyProtection="0">
      <alignment horizontal="right" vertical="center"/>
    </xf>
    <xf numFmtId="0" fontId="6" fillId="95" borderId="54" applyNumberFormat="0" applyProtection="0">
      <alignment horizontal="left" vertical="center" indent="1"/>
    </xf>
    <xf numFmtId="0" fontId="4" fillId="116" borderId="54" applyNumberFormat="0" applyProtection="0">
      <alignment horizontal="left" vertical="center" indent="1"/>
    </xf>
    <xf numFmtId="0" fontId="4" fillId="116" borderId="54" applyNumberFormat="0" applyProtection="0">
      <alignment horizontal="left" vertical="center" indent="1"/>
    </xf>
    <xf numFmtId="0" fontId="6" fillId="115" borderId="48" applyNumberFormat="0" applyProtection="0">
      <alignment horizontal="right" vertical="center"/>
    </xf>
    <xf numFmtId="0" fontId="6" fillId="47" borderId="54" applyNumberFormat="0" applyProtection="0">
      <alignment horizontal="left" vertical="center" indent="1"/>
    </xf>
    <xf numFmtId="0" fontId="6" fillId="115" borderId="54" applyNumberFormat="0" applyProtection="0">
      <alignment horizontal="left" vertical="center" indent="1"/>
    </xf>
    <xf numFmtId="0" fontId="6" fillId="6" borderId="48" applyNumberFormat="0" applyProtection="0">
      <alignment horizontal="left" vertical="center" indent="1"/>
    </xf>
    <xf numFmtId="0" fontId="6" fillId="116" borderId="53" applyNumberFormat="0" applyProtection="0">
      <alignment horizontal="left" vertical="top" indent="1"/>
    </xf>
    <xf numFmtId="0" fontId="6" fillId="76" borderId="48" applyNumberFormat="0" applyProtection="0">
      <alignment horizontal="left" vertical="center" indent="1"/>
    </xf>
    <xf numFmtId="0" fontId="6" fillId="115" borderId="53" applyNumberFormat="0" applyProtection="0">
      <alignment horizontal="left" vertical="top" indent="1"/>
    </xf>
    <xf numFmtId="0" fontId="6" fillId="64" borderId="48" applyNumberFormat="0" applyProtection="0">
      <alignment horizontal="left" vertical="center" indent="1"/>
    </xf>
    <xf numFmtId="0" fontId="6" fillId="64" borderId="53" applyNumberFormat="0" applyProtection="0">
      <alignment horizontal="left" vertical="top" indent="1"/>
    </xf>
    <xf numFmtId="0" fontId="6" fillId="47" borderId="48" applyNumberFormat="0" applyProtection="0">
      <alignment horizontal="left" vertical="center" indent="1"/>
    </xf>
    <xf numFmtId="0" fontId="6" fillId="47" borderId="53" applyNumberFormat="0" applyProtection="0">
      <alignment horizontal="left" vertical="top" indent="1"/>
    </xf>
    <xf numFmtId="0" fontId="51" fillId="116" borderId="56" applyBorder="0"/>
    <xf numFmtId="0" fontId="191" fillId="66" borderId="53" applyNumberFormat="0" applyProtection="0">
      <alignment vertical="center"/>
    </xf>
    <xf numFmtId="0" fontId="191" fillId="6" borderId="53" applyNumberFormat="0" applyProtection="0">
      <alignment horizontal="left" vertical="center" indent="1"/>
    </xf>
    <xf numFmtId="0" fontId="191" fillId="66" borderId="53" applyNumberFormat="0" applyProtection="0">
      <alignment horizontal="left" vertical="top" indent="1"/>
    </xf>
    <xf numFmtId="0" fontId="6" fillId="0" borderId="48" applyNumberFormat="0" applyProtection="0">
      <alignment horizontal="right" vertical="center"/>
    </xf>
    <xf numFmtId="0" fontId="189" fillId="46" borderId="48" applyNumberFormat="0" applyProtection="0">
      <alignment horizontal="right" vertical="center"/>
    </xf>
    <xf numFmtId="0" fontId="6" fillId="153" borderId="48" applyNumberFormat="0" applyProtection="0">
      <alignment horizontal="left" vertical="center" indent="1"/>
    </xf>
    <xf numFmtId="0" fontId="191" fillId="115" borderId="53" applyNumberFormat="0" applyProtection="0">
      <alignment horizontal="left" vertical="top" indent="1"/>
    </xf>
    <xf numFmtId="0" fontId="192" fillId="190" borderId="54" applyNumberFormat="0" applyProtection="0">
      <alignment horizontal="left" vertical="center" indent="1"/>
    </xf>
    <xf numFmtId="0" fontId="193" fillId="46" borderId="48" applyNumberFormat="0" applyProtection="0">
      <alignment horizontal="right" vertical="center"/>
    </xf>
    <xf numFmtId="0" fontId="291" fillId="0" borderId="95">
      <alignment horizontal="right"/>
      <protection hidden="1"/>
    </xf>
    <xf numFmtId="0" fontId="158" fillId="151" borderId="53" applyNumberFormat="0" applyProtection="0">
      <alignment horizontal="right" vertical="center"/>
    </xf>
    <xf numFmtId="0" fontId="6" fillId="73" borderId="54" applyNumberFormat="0" applyProtection="0">
      <alignment horizontal="right" vertical="center"/>
    </xf>
    <xf numFmtId="176" fontId="180" fillId="0" borderId="50" applyFont="0" applyBorder="0"/>
    <xf numFmtId="0" fontId="6" fillId="47" borderId="54" applyNumberFormat="0" applyProtection="0">
      <alignment horizontal="left" vertical="center" indent="1"/>
    </xf>
    <xf numFmtId="0" fontId="6" fillId="47" borderId="54" applyNumberFormat="0" applyProtection="0">
      <alignment horizontal="left" vertical="center" indent="1"/>
    </xf>
    <xf numFmtId="0" fontId="262" fillId="0" borderId="94">
      <alignment horizontal="center" wrapText="1"/>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253" fillId="66" borderId="60" applyNumberFormat="0" applyFont="0" applyAlignment="0" applyProtection="0"/>
    <xf numFmtId="0" fontId="353" fillId="6" borderId="79" applyNumberFormat="0" applyAlignment="0" applyProtection="0"/>
    <xf numFmtId="0" fontId="4" fillId="64" borderId="53" applyNumberFormat="0" applyProtection="0">
      <alignment horizontal="left" vertical="center" indent="1"/>
    </xf>
    <xf numFmtId="1" fontId="211" fillId="0" borderId="99" applyFont="0" applyFill="0" applyBorder="0" applyProtection="0"/>
    <xf numFmtId="0" fontId="253" fillId="66" borderId="60" applyNumberFormat="0" applyFont="0" applyAlignment="0" applyProtection="0"/>
    <xf numFmtId="0" fontId="6" fillId="153" borderId="48" applyNumberFormat="0" applyProtection="0">
      <alignment horizontal="left" vertical="center" indent="1"/>
    </xf>
    <xf numFmtId="0" fontId="227" fillId="66" borderId="53" applyNumberFormat="0" applyProtection="0">
      <alignment vertical="center"/>
    </xf>
    <xf numFmtId="0" fontId="342" fillId="6" borderId="72" applyNumberFormat="0" applyAlignment="0" applyProtection="0"/>
    <xf numFmtId="0" fontId="4" fillId="116" borderId="53" applyNumberFormat="0" applyProtection="0">
      <alignment horizontal="left" vertical="center" indent="1"/>
    </xf>
    <xf numFmtId="0" fontId="190" fillId="48" borderId="53" applyNumberFormat="0" applyProtection="0">
      <alignment horizontal="left" vertical="top" indent="1"/>
    </xf>
    <xf numFmtId="5" fontId="266" fillId="0" borderId="97" applyAlignment="0" applyProtection="0"/>
    <xf numFmtId="0" fontId="383" fillId="207" borderId="54"/>
    <xf numFmtId="0" fontId="4" fillId="64" borderId="53" applyNumberFormat="0" applyProtection="0">
      <alignment horizontal="left" vertical="center" indent="1"/>
    </xf>
    <xf numFmtId="0" fontId="158" fillId="150" borderId="53" applyNumberFormat="0" applyProtection="0">
      <alignment horizontal="right" vertical="center"/>
    </xf>
    <xf numFmtId="0" fontId="158" fillId="66" borderId="53" applyNumberFormat="0" applyProtection="0">
      <alignment horizontal="left" vertical="top" indent="1"/>
    </xf>
    <xf numFmtId="5" fontId="266" fillId="0" borderId="97" applyAlignment="0" applyProtection="0"/>
    <xf numFmtId="0" fontId="353" fillId="6" borderId="79" applyNumberFormat="0" applyAlignment="0" applyProtection="0"/>
    <xf numFmtId="0" fontId="262" fillId="0" borderId="112">
      <protection hidden="1"/>
    </xf>
    <xf numFmtId="0" fontId="4" fillId="116" borderId="53" applyNumberFormat="0" applyProtection="0">
      <alignment horizontal="left" vertical="center" indent="1"/>
    </xf>
    <xf numFmtId="0" fontId="6" fillId="148" borderId="48" applyNumberFormat="0" applyProtection="0">
      <alignment horizontal="right" vertical="center"/>
    </xf>
    <xf numFmtId="0" fontId="154" fillId="6" borderId="77">
      <protection hidden="1"/>
    </xf>
    <xf numFmtId="0" fontId="158" fillId="73" borderId="53" applyNumberFormat="0" applyProtection="0">
      <alignment horizontal="right" vertical="center"/>
    </xf>
    <xf numFmtId="0" fontId="4" fillId="116" borderId="53" applyNumberFormat="0" applyProtection="0">
      <alignment horizontal="left" vertical="top" indent="1"/>
    </xf>
    <xf numFmtId="0" fontId="231" fillId="46" borderId="49">
      <protection locked="0"/>
    </xf>
    <xf numFmtId="0" fontId="158" fillId="154" borderId="53" applyNumberFormat="0" applyProtection="0">
      <alignment horizontal="right" vertical="center"/>
    </xf>
    <xf numFmtId="0" fontId="158" fillId="66" borderId="53" applyNumberFormat="0" applyProtection="0">
      <alignment vertical="center"/>
    </xf>
    <xf numFmtId="0" fontId="262" fillId="0" borderId="112">
      <protection hidden="1"/>
    </xf>
    <xf numFmtId="0" fontId="262" fillId="0" borderId="112">
      <protection hidden="1"/>
    </xf>
    <xf numFmtId="0" fontId="4" fillId="116" borderId="53" applyNumberFormat="0" applyProtection="0">
      <alignment horizontal="left" vertical="top" indent="1"/>
    </xf>
    <xf numFmtId="0" fontId="291" fillId="0" borderId="76">
      <alignment horizontal="center"/>
      <protection hidden="1"/>
    </xf>
    <xf numFmtId="0" fontId="4" fillId="115" borderId="53" applyNumberFormat="0" applyProtection="0">
      <alignment horizontal="left" vertical="center" indent="1"/>
    </xf>
    <xf numFmtId="0" fontId="6" fillId="47" borderId="54" applyNumberFormat="0" applyProtection="0">
      <alignment horizontal="left" vertical="center" indent="1"/>
    </xf>
    <xf numFmtId="5" fontId="266" fillId="0" borderId="97" applyAlignment="0" applyProtection="0"/>
    <xf numFmtId="0" fontId="4" fillId="116" borderId="53" applyNumberFormat="0" applyProtection="0">
      <alignment horizontal="left" vertical="center" indent="1"/>
    </xf>
    <xf numFmtId="176" fontId="380" fillId="0" borderId="1" applyAlignment="0"/>
    <xf numFmtId="0" fontId="353" fillId="6" borderId="79" applyNumberFormat="0" applyAlignment="0" applyProtection="0"/>
    <xf numFmtId="0" fontId="6" fillId="115" borderId="48" applyNumberFormat="0" applyProtection="0">
      <alignment horizontal="right" vertical="center"/>
    </xf>
    <xf numFmtId="0" fontId="6" fillId="47" borderId="53" applyNumberFormat="0" applyProtection="0">
      <alignment horizontal="left" vertical="top" indent="1"/>
    </xf>
    <xf numFmtId="0" fontId="271" fillId="46" borderId="72" applyNumberFormat="0" applyAlignment="0" applyProtection="0"/>
    <xf numFmtId="0" fontId="262" fillId="0" borderId="94">
      <alignment horizontal="center" wrapText="1"/>
      <protection hidden="1"/>
    </xf>
    <xf numFmtId="0" fontId="191" fillId="6" borderId="53" applyNumberFormat="0" applyProtection="0">
      <alignment horizontal="left" vertical="center" indent="1"/>
    </xf>
    <xf numFmtId="0" fontId="383" fillId="150" borderId="54"/>
    <xf numFmtId="0" fontId="135" fillId="66" borderId="60" applyNumberFormat="0" applyFont="0" applyAlignment="0" applyProtection="0"/>
    <xf numFmtId="0" fontId="158" fillId="151" borderId="53" applyNumberFormat="0" applyProtection="0">
      <alignment horizontal="right" vertical="center"/>
    </xf>
    <xf numFmtId="5" fontId="266" fillId="0" borderId="97" applyAlignment="0" applyProtection="0"/>
    <xf numFmtId="0" fontId="124" fillId="48" borderId="53" applyNumberFormat="0" applyProtection="0">
      <alignment horizontal="left" vertical="top" indent="1"/>
    </xf>
    <xf numFmtId="0" fontId="158" fillId="66" borderId="53" applyNumberFormat="0" applyProtection="0">
      <alignment horizontal="left" vertical="center" indent="1"/>
    </xf>
    <xf numFmtId="0" fontId="158" fillId="155" borderId="53" applyNumberFormat="0" applyProtection="0">
      <alignment horizontal="right" vertical="center"/>
    </xf>
    <xf numFmtId="0" fontId="4" fillId="47" borderId="53" applyNumberFormat="0" applyProtection="0">
      <alignment horizontal="left" vertical="center" indent="1"/>
    </xf>
    <xf numFmtId="0" fontId="135" fillId="66" borderId="60" applyNumberFormat="0" applyFont="0" applyAlignment="0" applyProtection="0"/>
    <xf numFmtId="0" fontId="6" fillId="47" borderId="48" applyNumberFormat="0" applyProtection="0">
      <alignment horizontal="left" vertical="center" indent="1"/>
    </xf>
    <xf numFmtId="0" fontId="253" fillId="66" borderId="60" applyNumberFormat="0" applyFont="0" applyAlignment="0" applyProtection="0"/>
    <xf numFmtId="0" fontId="4" fillId="47" borderId="53" applyNumberFormat="0" applyProtection="0">
      <alignment horizontal="left" vertical="top" indent="1"/>
    </xf>
    <xf numFmtId="0" fontId="6" fillId="116" borderId="53" applyNumberFormat="0" applyProtection="0">
      <alignment horizontal="left" vertical="top" indent="1"/>
    </xf>
    <xf numFmtId="0" fontId="4" fillId="47" borderId="53" applyNumberFormat="0" applyProtection="0">
      <alignment horizontal="left" vertical="center" indent="1"/>
    </xf>
    <xf numFmtId="0" fontId="291" fillId="0" borderId="112">
      <alignment horizontal="left" wrapText="1"/>
      <protection hidden="1"/>
    </xf>
    <xf numFmtId="0" fontId="225" fillId="48" borderId="53" applyNumberFormat="0" applyProtection="0">
      <alignment vertical="center"/>
    </xf>
    <xf numFmtId="0" fontId="4" fillId="116" borderId="53" applyNumberFormat="0" applyProtection="0">
      <alignment horizontal="left" vertical="center" indent="1"/>
    </xf>
    <xf numFmtId="0" fontId="6" fillId="73" borderId="54" applyNumberFormat="0" applyProtection="0">
      <alignment horizontal="right" vertical="center"/>
    </xf>
    <xf numFmtId="0" fontId="229" fillId="47" borderId="53" applyNumberFormat="0" applyProtection="0">
      <alignment horizontal="right" vertical="center"/>
    </xf>
    <xf numFmtId="0" fontId="291" fillId="0" borderId="112">
      <alignment horizontal="left" wrapText="1"/>
      <protection locked="0"/>
    </xf>
    <xf numFmtId="0" fontId="4" fillId="66" borderId="60" applyNumberFormat="0" applyFont="0" applyAlignment="0" applyProtection="0"/>
    <xf numFmtId="0" fontId="124" fillId="48"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287" fillId="48" borderId="72" applyNumberFormat="0" applyAlignment="0" applyProtection="0"/>
    <xf numFmtId="0" fontId="158" fillId="148" borderId="53" applyNumberFormat="0" applyProtection="0">
      <alignment horizontal="right" vertical="center"/>
    </xf>
    <xf numFmtId="0" fontId="158" fillId="149" borderId="53" applyNumberFormat="0" applyProtection="0">
      <alignment horizontal="right" vertical="center"/>
    </xf>
    <xf numFmtId="0" fontId="158" fillId="73" borderId="53" applyNumberFormat="0" applyProtection="0">
      <alignment horizontal="right" vertical="center"/>
    </xf>
    <xf numFmtId="0" fontId="158" fillId="151" borderId="53" applyNumberFormat="0" applyProtection="0">
      <alignment horizontal="right" vertical="center"/>
    </xf>
    <xf numFmtId="0" fontId="158" fillId="154" borderId="53" applyNumberFormat="0" applyProtection="0">
      <alignment horizontal="right" vertical="center"/>
    </xf>
    <xf numFmtId="0" fontId="158" fillId="155" borderId="53" applyNumberFormat="0" applyProtection="0">
      <alignment horizontal="right" vertical="center"/>
    </xf>
    <xf numFmtId="0" fontId="158" fillId="103" borderId="53" applyNumberFormat="0" applyProtection="0">
      <alignment horizontal="right" vertical="center"/>
    </xf>
    <xf numFmtId="0" fontId="158" fillId="104"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253" fillId="66" borderId="60" applyNumberFormat="0" applyFont="0" applyAlignment="0" applyProtection="0"/>
    <xf numFmtId="0" fontId="158" fillId="115" borderId="53" applyNumberFormat="0" applyProtection="0">
      <alignment horizontal="right" vertical="center"/>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47" borderId="53" applyNumberFormat="0" applyProtection="0">
      <alignment horizontal="right" vertical="center"/>
    </xf>
    <xf numFmtId="0" fontId="227" fillId="47" borderId="53" applyNumberFormat="0" applyProtection="0">
      <alignment horizontal="right" vertical="center"/>
    </xf>
    <xf numFmtId="0" fontId="158" fillId="115" borderId="53" applyNumberFormat="0" applyProtection="0">
      <alignment horizontal="left" vertical="center" indent="1"/>
    </xf>
    <xf numFmtId="0" fontId="158" fillId="115" borderId="53" applyNumberFormat="0" applyProtection="0">
      <alignment horizontal="left" vertical="top" indent="1"/>
    </xf>
    <xf numFmtId="0" fontId="229" fillId="47" borderId="53" applyNumberFormat="0" applyProtection="0">
      <alignment horizontal="right" vertical="center"/>
    </xf>
    <xf numFmtId="0" fontId="6" fillId="47" borderId="53" applyNumberFormat="0" applyProtection="0">
      <alignment horizontal="left" vertical="top" indent="1"/>
    </xf>
    <xf numFmtId="0" fontId="189" fillId="46" borderId="48" applyNumberFormat="0" applyProtection="0">
      <alignment horizontal="right" vertical="center"/>
    </xf>
    <xf numFmtId="198" fontId="258" fillId="0" borderId="93"/>
    <xf numFmtId="0" fontId="4" fillId="0" borderId="97" applyNumberFormat="0" applyFont="0" applyFill="0" applyAlignment="0"/>
    <xf numFmtId="0" fontId="6" fillId="76" borderId="48" applyNumberFormat="0" applyProtection="0">
      <alignment horizontal="left" vertical="center" indent="1"/>
    </xf>
    <xf numFmtId="0" fontId="291" fillId="0" borderId="95">
      <alignment horizontal="right"/>
      <protection hidden="1"/>
    </xf>
    <xf numFmtId="0" fontId="158" fillId="66" borderId="53" applyNumberFormat="0" applyProtection="0">
      <alignment horizontal="left" vertical="top" indent="1"/>
    </xf>
    <xf numFmtId="0" fontId="227" fillId="66" borderId="53" applyNumberFormat="0" applyProtection="0">
      <alignment vertical="center"/>
    </xf>
    <xf numFmtId="0" fontId="6" fillId="104" borderId="48" applyNumberFormat="0" applyProtection="0">
      <alignment horizontal="right" vertical="center"/>
    </xf>
    <xf numFmtId="0" fontId="4" fillId="115" borderId="53" applyNumberFormat="0" applyProtection="0">
      <alignment horizontal="left" vertical="top" indent="1"/>
    </xf>
    <xf numFmtId="0" fontId="124" fillId="48"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04" borderId="53" applyNumberFormat="0" applyProtection="0">
      <alignment horizontal="right" vertical="center"/>
    </xf>
    <xf numFmtId="0" fontId="158" fillId="66" borderId="53" applyNumberFormat="0" applyProtection="0">
      <alignment horizontal="left" vertical="top" indent="1"/>
    </xf>
    <xf numFmtId="0" fontId="342" fillId="6" borderId="72" applyNumberFormat="0" applyAlignment="0" applyProtection="0"/>
    <xf numFmtId="0" fontId="253" fillId="66" borderId="60" applyNumberFormat="0" applyFon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6"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91" fillId="66" borderId="53" applyNumberFormat="0" applyProtection="0">
      <alignment vertical="center"/>
    </xf>
    <xf numFmtId="0" fontId="158" fillId="150" borderId="53" applyNumberFormat="0" applyProtection="0">
      <alignment horizontal="right" vertical="center"/>
    </xf>
    <xf numFmtId="0" fontId="353" fillId="6" borderId="79" applyNumberFormat="0" applyAlignment="0" applyProtection="0"/>
    <xf numFmtId="0" fontId="180" fillId="0" borderId="50" applyFont="0" applyBorder="0"/>
    <xf numFmtId="0" fontId="337" fillId="66" borderId="60" applyNumberFormat="0" applyFont="0" applyAlignment="0" applyProtection="0"/>
    <xf numFmtId="0" fontId="158" fillId="47" borderId="53" applyNumberFormat="0" applyProtection="0">
      <alignment horizontal="right" vertical="center"/>
    </xf>
    <xf numFmtId="0" fontId="158" fillId="66" borderId="53" applyNumberFormat="0" applyProtection="0">
      <alignment horizontal="left" vertical="center" indent="1"/>
    </xf>
    <xf numFmtId="0" fontId="4" fillId="115" borderId="53" applyNumberFormat="0" applyProtection="0">
      <alignment horizontal="left" vertical="top" indent="1"/>
    </xf>
    <xf numFmtId="0" fontId="191" fillId="115" borderId="53" applyNumberFormat="0" applyProtection="0">
      <alignment horizontal="left" vertical="top" indent="1"/>
    </xf>
    <xf numFmtId="0" fontId="342" fillId="6" borderId="72" applyNumberFormat="0" applyAlignment="0" applyProtection="0"/>
    <xf numFmtId="0" fontId="158" fillId="149" borderId="53" applyNumberFormat="0" applyProtection="0">
      <alignment horizontal="right" vertical="center"/>
    </xf>
    <xf numFmtId="0" fontId="158" fillId="150" borderId="53" applyNumberFormat="0" applyProtection="0">
      <alignment horizontal="right" vertical="center"/>
    </xf>
    <xf numFmtId="0" fontId="353" fillId="6" borderId="79" applyNumberFormat="0" applyAlignment="0" applyProtection="0"/>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47" borderId="53" applyNumberFormat="0" applyProtection="0">
      <alignment horizontal="left" vertical="center" indent="1"/>
    </xf>
    <xf numFmtId="0" fontId="6" fillId="48" borderId="48" applyNumberFormat="0" applyProtection="0">
      <alignment horizontal="left" vertical="center" indent="1"/>
    </xf>
    <xf numFmtId="0" fontId="350" fillId="78" borderId="72" applyNumberFormat="0" applyAlignment="0" applyProtection="0"/>
    <xf numFmtId="0" fontId="158" fillId="155" borderId="53" applyNumberFormat="0" applyProtection="0">
      <alignment horizontal="right" vertical="center"/>
    </xf>
    <xf numFmtId="0" fontId="383" fillId="207" borderId="54"/>
    <xf numFmtId="0" fontId="4" fillId="64" borderId="53" applyNumberFormat="0" applyProtection="0">
      <alignment horizontal="left" vertical="top" indent="1"/>
    </xf>
    <xf numFmtId="0" fontId="350" fillId="78" borderId="72" applyNumberFormat="0" applyAlignment="0" applyProtection="0"/>
    <xf numFmtId="0" fontId="124" fillId="48" borderId="53" applyNumberFormat="0" applyProtection="0">
      <alignment vertical="center"/>
    </xf>
    <xf numFmtId="0" fontId="158" fillId="148" borderId="53" applyNumberFormat="0" applyProtection="0">
      <alignment horizontal="right" vertical="center"/>
    </xf>
    <xf numFmtId="0" fontId="66" fillId="0" borderId="98">
      <alignment horizontal="left" vertical="center"/>
    </xf>
    <xf numFmtId="0" fontId="4" fillId="116" borderId="53" applyNumberFormat="0" applyProtection="0">
      <alignment horizontal="left" vertical="center" indent="1"/>
    </xf>
    <xf numFmtId="0" fontId="350" fillId="78" borderId="72" applyNumberFormat="0" applyAlignment="0" applyProtection="0"/>
    <xf numFmtId="0" fontId="4" fillId="0" borderId="97" applyNumberFormat="0" applyFont="0" applyFill="0" applyAlignment="0"/>
    <xf numFmtId="0" fontId="6" fillId="64" borderId="48" applyNumberFormat="0" applyProtection="0">
      <alignment horizontal="left" vertical="center" indent="1"/>
    </xf>
    <xf numFmtId="0" fontId="4" fillId="116" borderId="53" applyNumberFormat="0" applyProtection="0">
      <alignment horizontal="left" vertical="top" indent="1"/>
    </xf>
    <xf numFmtId="0" fontId="6" fillId="48" borderId="48" applyNumberFormat="0" applyProtection="0">
      <alignment vertical="center"/>
    </xf>
    <xf numFmtId="0" fontId="4" fillId="47" borderId="53" applyNumberFormat="0" applyProtection="0">
      <alignment horizontal="left" vertical="center" indent="1"/>
    </xf>
    <xf numFmtId="0" fontId="158" fillId="115" borderId="53" applyNumberFormat="0" applyProtection="0">
      <alignment horizontal="left" vertical="top" indent="1"/>
    </xf>
    <xf numFmtId="0" fontId="124" fillId="48" borderId="53" applyNumberFormat="0" applyProtection="0">
      <alignment horizontal="left" vertical="center" indent="1"/>
    </xf>
    <xf numFmtId="0" fontId="350" fillId="78" borderId="72" applyNumberFormat="0" applyAlignment="0" applyProtection="0"/>
    <xf numFmtId="0" fontId="350" fillId="78" borderId="72" applyNumberFormat="0" applyAlignment="0" applyProtection="0"/>
    <xf numFmtId="0" fontId="337" fillId="66" borderId="60" applyNumberFormat="0" applyFont="0" applyAlignment="0" applyProtection="0"/>
    <xf numFmtId="0" fontId="350" fillId="78" borderId="72" applyNumberFormat="0" applyAlignment="0" applyProtection="0"/>
    <xf numFmtId="0" fontId="180" fillId="0" borderId="50" applyFont="0" applyBorder="0"/>
    <xf numFmtId="0" fontId="350" fillId="78" borderId="72" applyNumberFormat="0" applyAlignment="0" applyProtection="0"/>
    <xf numFmtId="0" fontId="161" fillId="67" borderId="62">
      <alignment horizontal="left"/>
    </xf>
    <xf numFmtId="0" fontId="225" fillId="48" borderId="53" applyNumberFormat="0" applyProtection="0">
      <alignment vertical="center"/>
    </xf>
    <xf numFmtId="0" fontId="4" fillId="64" borderId="53" applyNumberFormat="0" applyProtection="0">
      <alignment horizontal="left" vertical="center" indent="1"/>
    </xf>
    <xf numFmtId="0" fontId="4" fillId="115" borderId="53" applyNumberFormat="0" applyProtection="0">
      <alignment horizontal="left" vertical="center" indent="1"/>
    </xf>
    <xf numFmtId="0" fontId="353" fillId="6" borderId="79" applyNumberFormat="0" applyAlignment="0" applyProtection="0"/>
    <xf numFmtId="0" fontId="4" fillId="47" borderId="53" applyNumberFormat="0" applyProtection="0">
      <alignment horizontal="left" vertical="top" indent="1"/>
    </xf>
    <xf numFmtId="0" fontId="4" fillId="64" borderId="53" applyNumberFormat="0" applyProtection="0">
      <alignment horizontal="left" vertical="top" indent="1"/>
    </xf>
    <xf numFmtId="0" fontId="135" fillId="66" borderId="60" applyNumberFormat="0" applyFont="0" applyAlignment="0" applyProtection="0"/>
    <xf numFmtId="0" fontId="158" fillId="103" borderId="53" applyNumberFormat="0" applyProtection="0">
      <alignment horizontal="right" vertical="center"/>
    </xf>
    <xf numFmtId="0" fontId="291" fillId="0" borderId="112">
      <alignment horizontal="left" wrapText="1"/>
      <protection locked="0"/>
    </xf>
    <xf numFmtId="38" fontId="51" fillId="48" borderId="1">
      <alignment horizontal="center"/>
      <protection locked="0"/>
    </xf>
    <xf numFmtId="0" fontId="158" fillId="154" borderId="53" applyNumberFormat="0" applyProtection="0">
      <alignment horizontal="right" vertical="center"/>
    </xf>
    <xf numFmtId="0" fontId="158" fillId="148" borderId="53" applyNumberFormat="0" applyProtection="0">
      <alignment horizontal="right" vertical="center"/>
    </xf>
    <xf numFmtId="0" fontId="180" fillId="0" borderId="50" applyFont="0" applyBorder="0"/>
    <xf numFmtId="0" fontId="158" fillId="66" borderId="53" applyNumberFormat="0" applyProtection="0">
      <alignment horizontal="left" vertical="center" indent="1"/>
    </xf>
    <xf numFmtId="0" fontId="191" fillId="66" borderId="53" applyNumberFormat="0" applyProtection="0">
      <alignment vertical="center"/>
    </xf>
    <xf numFmtId="0" fontId="225" fillId="48" borderId="53" applyNumberFormat="0" applyProtection="0">
      <alignment vertical="center"/>
    </xf>
    <xf numFmtId="0" fontId="124" fillId="48" borderId="53" applyNumberFormat="0" applyProtection="0">
      <alignment horizontal="left" vertical="center" indent="1"/>
    </xf>
    <xf numFmtId="0" fontId="124" fillId="48"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227"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287" fillId="78" borderId="72" applyNumberFormat="0" applyAlignment="0" applyProtection="0"/>
    <xf numFmtId="176" fontId="196" fillId="0" borderId="97"/>
    <xf numFmtId="0" fontId="4" fillId="64" borderId="53" applyNumberFormat="0" applyProtection="0">
      <alignment horizontal="left" vertical="top" indent="1"/>
    </xf>
    <xf numFmtId="0" fontId="231" fillId="46" borderId="49">
      <protection locked="0"/>
    </xf>
    <xf numFmtId="0" fontId="4" fillId="116" borderId="53" applyNumberFormat="0" applyProtection="0">
      <alignment horizontal="left" vertical="top" indent="1"/>
    </xf>
    <xf numFmtId="0" fontId="4" fillId="0" borderId="97" applyNumberFormat="0" applyFont="0"/>
    <xf numFmtId="5" fontId="266" fillId="0" borderId="97" applyAlignment="0" applyProtection="0"/>
    <xf numFmtId="0" fontId="227" fillId="47" borderId="53" applyNumberFormat="0" applyProtection="0">
      <alignment horizontal="right" vertical="center"/>
    </xf>
    <xf numFmtId="0" fontId="135" fillId="66" borderId="60" applyNumberFormat="0" applyFont="0" applyAlignment="0" applyProtection="0"/>
    <xf numFmtId="0" fontId="253" fillId="66" borderId="60" applyNumberFormat="0" applyFont="0" applyAlignment="0" applyProtection="0"/>
    <xf numFmtId="0" fontId="337" fillId="66" borderId="60" applyNumberFormat="0" applyFont="0" applyAlignment="0" applyProtection="0"/>
    <xf numFmtId="0" fontId="191" fillId="66" borderId="53" applyNumberFormat="0" applyProtection="0">
      <alignment vertical="center"/>
    </xf>
    <xf numFmtId="1" fontId="211" fillId="0" borderId="99" applyFont="0" applyFill="0" applyBorder="0" applyProtection="0"/>
    <xf numFmtId="0" fontId="4" fillId="47"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center" indent="1"/>
    </xf>
    <xf numFmtId="0" fontId="4" fillId="116" borderId="53" applyNumberFormat="0" applyProtection="0">
      <alignment horizontal="left" vertical="top" indent="1"/>
    </xf>
    <xf numFmtId="0" fontId="4" fillId="115" borderId="53" applyNumberFormat="0" applyProtection="0">
      <alignment horizontal="left" vertical="center" indent="1"/>
    </xf>
    <xf numFmtId="0" fontId="4" fillId="115" borderId="53" applyNumberFormat="0" applyProtection="0">
      <alignment horizontal="left" vertical="top" indent="1"/>
    </xf>
    <xf numFmtId="0" fontId="4" fillId="64"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4" fillId="47" borderId="53" applyNumberFormat="0" applyProtection="0">
      <alignment horizontal="left" vertical="top" indent="1"/>
    </xf>
    <xf numFmtId="0" fontId="158" fillId="66" borderId="53" applyNumberFormat="0" applyProtection="0">
      <alignment vertical="center"/>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90" fillId="48" borderId="53" applyNumberFormat="0" applyProtection="0">
      <alignment horizontal="left" vertical="top" indent="1"/>
    </xf>
    <xf numFmtId="0" fontId="253" fillId="66" borderId="60" applyNumberFormat="0" applyFont="0" applyAlignment="0" applyProtection="0"/>
    <xf numFmtId="0" fontId="158" fillId="154" borderId="53" applyNumberFormat="0" applyProtection="0">
      <alignment horizontal="right" vertical="center"/>
    </xf>
    <xf numFmtId="0" fontId="154" fillId="6" borderId="77">
      <protection hidden="1"/>
    </xf>
    <xf numFmtId="0" fontId="158" fillId="150" borderId="53" applyNumberFormat="0" applyProtection="0">
      <alignment horizontal="right" vertical="center"/>
    </xf>
    <xf numFmtId="0" fontId="158" fillId="148" borderId="53" applyNumberFormat="0" applyProtection="0">
      <alignment horizontal="right" vertical="center"/>
    </xf>
    <xf numFmtId="176" fontId="196" fillId="0" borderId="97"/>
    <xf numFmtId="0" fontId="158" fillId="73" borderId="53" applyNumberFormat="0" applyProtection="0">
      <alignment horizontal="right" vertical="center"/>
    </xf>
    <xf numFmtId="0" fontId="353" fillId="6" borderId="79" applyNumberFormat="0" applyAlignment="0" applyProtection="0"/>
    <xf numFmtId="0" fontId="315" fillId="0" borderId="94">
      <alignment horizontal="right" wrapText="1"/>
      <protection hidden="1"/>
    </xf>
    <xf numFmtId="176" fontId="196" fillId="0" borderId="97"/>
    <xf numFmtId="0" fontId="227" fillId="66" borderId="53" applyNumberFormat="0" applyProtection="0">
      <alignment vertical="center"/>
    </xf>
    <xf numFmtId="0" fontId="154" fillId="0" borderId="112">
      <protection hidden="1"/>
    </xf>
    <xf numFmtId="0" fontId="6" fillId="115" borderId="53" applyNumberFormat="0" applyProtection="0">
      <alignment horizontal="left" vertical="top" indent="1"/>
    </xf>
    <xf numFmtId="0" fontId="158" fillId="115" borderId="53" applyNumberFormat="0" applyProtection="0">
      <alignment horizontal="left" vertical="top" indent="1"/>
    </xf>
    <xf numFmtId="0" fontId="158" fillId="66" borderId="53" applyNumberFormat="0" applyProtection="0">
      <alignment horizontal="left" vertical="center" indent="1"/>
    </xf>
    <xf numFmtId="0" fontId="262" fillId="0" borderId="94">
      <alignment horizontal="right" wrapText="1"/>
      <protection locked="0"/>
    </xf>
    <xf numFmtId="0" fontId="158" fillId="66" borderId="53" applyNumberFormat="0" applyProtection="0">
      <alignment horizontal="left" vertical="top" indent="1"/>
    </xf>
    <xf numFmtId="0" fontId="291" fillId="0" borderId="112">
      <alignment horizontal="left" wrapText="1"/>
      <protection hidden="1"/>
    </xf>
    <xf numFmtId="0" fontId="383" fillId="150" borderId="54"/>
    <xf numFmtId="0" fontId="4" fillId="0" borderId="97" applyNumberFormat="0" applyFont="0" applyFill="0" applyAlignment="0"/>
    <xf numFmtId="0" fontId="158" fillId="66" borderId="53" applyNumberFormat="0" applyProtection="0">
      <alignment horizontal="left" vertical="center" indent="1"/>
    </xf>
    <xf numFmtId="0" fontId="191" fillId="115" borderId="53" applyNumberFormat="0" applyProtection="0">
      <alignment horizontal="left" vertical="top" indent="1"/>
    </xf>
    <xf numFmtId="0" fontId="158" fillId="155" borderId="53" applyNumberFormat="0" applyProtection="0">
      <alignment horizontal="right" vertical="center"/>
    </xf>
    <xf numFmtId="0" fontId="4" fillId="47" borderId="53" applyNumberFormat="0" applyProtection="0">
      <alignment horizontal="left" vertical="top" indent="1"/>
    </xf>
    <xf numFmtId="0" fontId="4" fillId="64" borderId="53" applyNumberFormat="0" applyProtection="0">
      <alignment horizontal="left" vertical="top" indent="1"/>
    </xf>
    <xf numFmtId="0" fontId="191" fillId="6" borderId="53" applyNumberFormat="0" applyProtection="0">
      <alignment horizontal="left" vertical="center" indent="1"/>
    </xf>
    <xf numFmtId="0" fontId="291" fillId="0" borderId="95">
      <alignment horizontal="right"/>
      <protection hidden="1"/>
    </xf>
    <xf numFmtId="0" fontId="262" fillId="0" borderId="112">
      <protection hidden="1"/>
    </xf>
    <xf numFmtId="0" fontId="262" fillId="0" borderId="112">
      <protection hidden="1"/>
    </xf>
    <xf numFmtId="0" fontId="158" fillId="104" borderId="53" applyNumberFormat="0" applyProtection="0">
      <alignment horizontal="right" vertical="center"/>
    </xf>
    <xf numFmtId="0" fontId="342" fillId="6" borderId="72" applyNumberFormat="0" applyAlignment="0" applyProtection="0"/>
    <xf numFmtId="0" fontId="158" fillId="66" borderId="53" applyNumberFormat="0" applyProtection="0">
      <alignment horizontal="left" vertical="center" indent="1"/>
    </xf>
    <xf numFmtId="0" fontId="227" fillId="66" borderId="53" applyNumberFormat="0" applyProtection="0">
      <alignment vertical="center"/>
    </xf>
    <xf numFmtId="0" fontId="180" fillId="0" borderId="50" applyFont="0" applyBorder="0"/>
    <xf numFmtId="0" fontId="4" fillId="115" borderId="53" applyNumberFormat="0" applyProtection="0">
      <alignment horizontal="left" vertical="center" indent="1"/>
    </xf>
    <xf numFmtId="0" fontId="225" fillId="48" borderId="53" applyNumberFormat="0" applyProtection="0">
      <alignment vertical="center"/>
    </xf>
    <xf numFmtId="0" fontId="4" fillId="47" borderId="53" applyNumberFormat="0" applyProtection="0">
      <alignment horizontal="left" vertical="top" indent="1"/>
    </xf>
    <xf numFmtId="0" fontId="158" fillId="115" borderId="53" applyNumberFormat="0" applyProtection="0">
      <alignment horizontal="left" vertical="top" indent="1"/>
    </xf>
    <xf numFmtId="0" fontId="158" fillId="148" borderId="53" applyNumberFormat="0" applyProtection="0">
      <alignment horizontal="right" vertical="center"/>
    </xf>
    <xf numFmtId="176" fontId="151" fillId="0" borderId="1">
      <alignment horizontal="centerContinuous" vertical="center"/>
    </xf>
    <xf numFmtId="0" fontId="229" fillId="47" borderId="53" applyNumberFormat="0" applyProtection="0">
      <alignment horizontal="right" vertical="center"/>
    </xf>
    <xf numFmtId="0" fontId="227" fillId="66" borderId="53" applyNumberFormat="0" applyProtection="0">
      <alignment vertical="center"/>
    </xf>
    <xf numFmtId="0" fontId="337" fillId="66" borderId="60" applyNumberFormat="0" applyFont="0" applyAlignment="0" applyProtection="0"/>
    <xf numFmtId="0" fontId="291" fillId="0" borderId="112">
      <alignment horizontal="left" wrapText="1"/>
      <protection locked="0"/>
    </xf>
    <xf numFmtId="0" fontId="225" fillId="48" borderId="53" applyNumberFormat="0" applyProtection="0">
      <alignment vertical="center"/>
    </xf>
    <xf numFmtId="0" fontId="196" fillId="0" borderId="97"/>
    <xf numFmtId="0" fontId="229" fillId="47" borderId="53" applyNumberFormat="0" applyProtection="0">
      <alignment horizontal="right" vertical="center"/>
    </xf>
    <xf numFmtId="0" fontId="291" fillId="0" borderId="76">
      <alignment horizontal="center"/>
      <protection hidden="1"/>
    </xf>
    <xf numFmtId="0" fontId="158" fillId="66" borderId="53" applyNumberFormat="0" applyProtection="0">
      <alignment horizontal="left" vertical="center" indent="1"/>
    </xf>
    <xf numFmtId="0" fontId="158" fillId="66" borderId="53" applyNumberFormat="0" applyProtection="0">
      <alignment horizontal="left" vertical="top" indent="1"/>
    </xf>
    <xf numFmtId="0" fontId="4" fillId="0" borderId="15" applyNumberFormat="0" applyFont="0"/>
    <xf numFmtId="0" fontId="253" fillId="66" borderId="60" applyNumberFormat="0" applyFont="0" applyAlignment="0" applyProtection="0"/>
    <xf numFmtId="0" fontId="158" fillId="66" borderId="53" applyNumberFormat="0" applyProtection="0">
      <alignment horizontal="left" vertical="top" indent="1"/>
    </xf>
    <xf numFmtId="0" fontId="4" fillId="116" borderId="54" applyNumberFormat="0" applyProtection="0">
      <alignment horizontal="left" vertical="center" indent="1"/>
    </xf>
    <xf numFmtId="0" fontId="4" fillId="0" borderId="97" applyNumberFormat="0" applyFont="0"/>
    <xf numFmtId="0" fontId="180" fillId="0" borderId="50" applyFont="0" applyBorder="0"/>
    <xf numFmtId="0" fontId="4" fillId="47" borderId="53" applyNumberFormat="0" applyProtection="0">
      <alignment horizontal="left" vertical="center" indent="1"/>
    </xf>
    <xf numFmtId="0" fontId="158" fillId="103" borderId="53" applyNumberFormat="0" applyProtection="0">
      <alignment horizontal="right" vertical="center"/>
    </xf>
    <xf numFmtId="0" fontId="353" fillId="6" borderId="79" applyNumberFormat="0" applyAlignment="0" applyProtection="0"/>
    <xf numFmtId="0" fontId="172" fillId="78" borderId="48" applyNumberFormat="0" applyAlignment="0" applyProtection="0"/>
    <xf numFmtId="0" fontId="4" fillId="64" borderId="53" applyNumberFormat="0" applyProtection="0">
      <alignment horizontal="left" vertical="center" indent="1"/>
    </xf>
    <xf numFmtId="0" fontId="337" fillId="66" borderId="60" applyNumberFormat="0" applyFont="0" applyAlignment="0" applyProtection="0"/>
    <xf numFmtId="0" fontId="135" fillId="66" borderId="60" applyNumberFormat="0" applyFont="0" applyAlignment="0" applyProtection="0"/>
    <xf numFmtId="0" fontId="158" fillId="115" borderId="53" applyNumberFormat="0" applyProtection="0">
      <alignment horizontal="right" vertical="center"/>
    </xf>
    <xf numFmtId="0" fontId="337" fillId="66" borderId="60" applyNumberFormat="0" applyFont="0" applyAlignment="0" applyProtection="0"/>
    <xf numFmtId="0" fontId="135" fillId="66" borderId="60" applyNumberFormat="0" applyFont="0" applyAlignment="0" applyProtection="0"/>
    <xf numFmtId="0" fontId="253" fillId="66" borderId="60" applyNumberFormat="0" applyFont="0" applyAlignment="0" applyProtection="0"/>
    <xf numFmtId="0" fontId="172" fillId="78" borderId="48" applyNumberFormat="0" applyAlignment="0" applyProtection="0"/>
    <xf numFmtId="0" fontId="124" fillId="48" borderId="53" applyNumberFormat="0" applyProtection="0">
      <alignment horizontal="left" vertical="top" indent="1"/>
    </xf>
    <xf numFmtId="0" fontId="4" fillId="47" borderId="53" applyNumberFormat="0" applyProtection="0">
      <alignment horizontal="left" vertical="top" indent="1"/>
    </xf>
    <xf numFmtId="0" fontId="383" fillId="207" borderId="54"/>
    <xf numFmtId="0" fontId="253" fillId="66" borderId="60" applyNumberFormat="0" applyFont="0" applyAlignment="0" applyProtection="0"/>
    <xf numFmtId="0" fontId="158" fillId="66" borderId="53" applyNumberFormat="0" applyProtection="0">
      <alignment horizontal="left" vertical="top" indent="1"/>
    </xf>
    <xf numFmtId="0" fontId="158" fillId="155" borderId="53" applyNumberFormat="0" applyProtection="0">
      <alignment horizontal="right" vertical="center"/>
    </xf>
    <xf numFmtId="0" fontId="253" fillId="66" borderId="60" applyNumberFormat="0" applyFont="0" applyAlignment="0" applyProtection="0"/>
    <xf numFmtId="0" fontId="353" fillId="6" borderId="79" applyNumberFormat="0" applyAlignment="0" applyProtection="0"/>
    <xf numFmtId="0" fontId="4" fillId="47" borderId="53" applyNumberFormat="0" applyProtection="0">
      <alignment horizontal="left" vertical="center" indent="1"/>
    </xf>
    <xf numFmtId="0" fontId="287" fillId="48" borderId="72" applyNumberFormat="0" applyAlignment="0" applyProtection="0"/>
    <xf numFmtId="0" fontId="380" fillId="0" borderId="1" applyAlignment="0"/>
    <xf numFmtId="0" fontId="124" fillId="48" borderId="53" applyNumberFormat="0" applyProtection="0">
      <alignment horizontal="left" vertical="top" indent="1"/>
    </xf>
    <xf numFmtId="0" fontId="229" fillId="47" borderId="53" applyNumberFormat="0" applyProtection="0">
      <alignment horizontal="right" vertical="center"/>
    </xf>
    <xf numFmtId="0" fontId="353" fillId="6" borderId="79" applyNumberFormat="0" applyAlignment="0" applyProtection="0"/>
    <xf numFmtId="198" fontId="258" fillId="0" borderId="93"/>
    <xf numFmtId="0" fontId="350" fillId="78" borderId="72" applyNumberFormat="0" applyAlignment="0" applyProtection="0"/>
    <xf numFmtId="0" fontId="158" fillId="47" borderId="53" applyNumberFormat="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158" fillId="115" borderId="53" applyNumberFormat="0" applyProtection="0">
      <alignment horizontal="left" vertical="top" indent="1"/>
    </xf>
    <xf numFmtId="0" fontId="192" fillId="190" borderId="54" applyNumberFormat="0" applyProtection="0">
      <alignment horizontal="left" vertical="center" indent="1"/>
    </xf>
    <xf numFmtId="0" fontId="4" fillId="116" borderId="53" applyNumberFormat="0" applyProtection="0">
      <alignment horizontal="left" vertical="top" indent="1"/>
    </xf>
    <xf numFmtId="0" fontId="350" fillId="78" borderId="72" applyNumberFormat="0" applyAlignment="0" applyProtection="0"/>
    <xf numFmtId="0" fontId="190" fillId="48" borderId="53" applyNumberFormat="0" applyProtection="0">
      <alignment horizontal="left" vertical="top" indent="1"/>
    </xf>
    <xf numFmtId="0" fontId="45" fillId="0" borderId="91" applyNumberFormat="0">
      <alignment horizontal="left"/>
    </xf>
    <xf numFmtId="0" fontId="229" fillId="47" borderId="53" applyNumberFormat="0" applyProtection="0">
      <alignment horizontal="right" vertical="center"/>
    </xf>
    <xf numFmtId="0" fontId="158" fillId="47" borderId="53" applyNumberFormat="0" applyProtection="0">
      <alignment horizontal="right" vertical="center"/>
    </xf>
    <xf numFmtId="0" fontId="4" fillId="64" borderId="53" applyNumberFormat="0" applyProtection="0">
      <alignment horizontal="left" vertical="top" indent="1"/>
    </xf>
    <xf numFmtId="0" fontId="154" fillId="0" borderId="112">
      <protection hidden="1"/>
    </xf>
    <xf numFmtId="0" fontId="225" fillId="48" borderId="53" applyNumberFormat="0" applyProtection="0">
      <alignment vertical="center"/>
    </xf>
    <xf numFmtId="0" fontId="158" fillId="6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horizontal="left" vertical="top" indent="1"/>
    </xf>
    <xf numFmtId="0" fontId="158" fillId="73" borderId="53" applyNumberFormat="0" applyProtection="0">
      <alignment horizontal="right" vertical="center"/>
    </xf>
    <xf numFmtId="0" fontId="158" fillId="66"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top" indent="1"/>
    </xf>
    <xf numFmtId="0" fontId="262" fillId="0" borderId="94">
      <alignment horizontal="center" wrapText="1"/>
      <protection hidden="1"/>
    </xf>
    <xf numFmtId="0" fontId="158" fillId="66" borderId="53" applyNumberFormat="0" applyProtection="0">
      <alignment vertical="center"/>
    </xf>
    <xf numFmtId="0" fontId="4" fillId="116" borderId="53" applyNumberFormat="0" applyProtection="0">
      <alignment horizontal="left" vertical="center" indent="1"/>
    </xf>
    <xf numFmtId="0" fontId="4" fillId="64" borderId="53" applyNumberFormat="0" applyProtection="0">
      <alignment horizontal="left" vertical="top" indent="1"/>
    </xf>
    <xf numFmtId="5" fontId="266" fillId="0" borderId="97" applyAlignment="0" applyProtection="0"/>
    <xf numFmtId="0" fontId="51" fillId="116" borderId="56" applyBorder="0"/>
    <xf numFmtId="0" fontId="342" fillId="6" borderId="72" applyNumberFormat="0" applyAlignment="0" applyProtection="0"/>
    <xf numFmtId="0" fontId="353" fillId="6" borderId="79" applyNumberFormat="0" applyAlignment="0" applyProtection="0"/>
    <xf numFmtId="0" fontId="6" fillId="115" borderId="53" applyNumberFormat="0" applyProtection="0">
      <alignment horizontal="left" vertical="top" indent="1"/>
    </xf>
    <xf numFmtId="0" fontId="225" fillId="48" borderId="53" applyNumberFormat="0" applyProtection="0">
      <alignment vertical="center"/>
    </xf>
    <xf numFmtId="0" fontId="271" fillId="46" borderId="72" applyNumberFormat="0" applyAlignment="0" applyProtection="0"/>
    <xf numFmtId="0" fontId="350" fillId="78" borderId="72" applyNumberFormat="0" applyAlignment="0" applyProtection="0"/>
    <xf numFmtId="0" fontId="124" fillId="48" borderId="53" applyNumberFormat="0" applyProtection="0">
      <alignment horizontal="left" vertical="center" indent="1"/>
    </xf>
    <xf numFmtId="0" fontId="4" fillId="116" borderId="53" applyNumberFormat="0" applyProtection="0">
      <alignment horizontal="left" vertical="center" indent="1"/>
    </xf>
    <xf numFmtId="0" fontId="253" fillId="66" borderId="60" applyNumberFormat="0" applyFont="0" applyAlignment="0" applyProtection="0"/>
    <xf numFmtId="0" fontId="158" fillId="115" borderId="53" applyNumberFormat="0" applyProtection="0">
      <alignment horizontal="left" vertical="top" indent="1"/>
    </xf>
    <xf numFmtId="0" fontId="227" fillId="47" borderId="53" applyNumberFormat="0" applyProtection="0">
      <alignment horizontal="right" vertical="center"/>
    </xf>
    <xf numFmtId="0" fontId="4" fillId="0" borderId="97" applyNumberFormat="0" applyFont="0" applyFill="0" applyAlignment="0"/>
    <xf numFmtId="0" fontId="158" fillId="66" borderId="53" applyNumberFormat="0" applyProtection="0">
      <alignment horizontal="left" vertical="top" indent="1"/>
    </xf>
    <xf numFmtId="0" fontId="253" fillId="66" borderId="60" applyNumberFormat="0" applyFont="0" applyAlignment="0" applyProtection="0"/>
    <xf numFmtId="0" fontId="158" fillId="66" borderId="53" applyNumberFormat="0" applyProtection="0">
      <alignment horizontal="left" vertical="center" indent="1"/>
    </xf>
    <xf numFmtId="0" fontId="4" fillId="64" borderId="53" applyNumberFormat="0" applyProtection="0">
      <alignment horizontal="left" vertical="top" indent="1"/>
    </xf>
    <xf numFmtId="0" fontId="158" fillId="73" borderId="53" applyNumberFormat="0" applyProtection="0">
      <alignment horizontal="right" vertical="center"/>
    </xf>
    <xf numFmtId="0" fontId="158" fillId="115" borderId="53" applyNumberFormat="0" applyProtection="0">
      <alignment horizontal="left" vertical="top" indent="1"/>
    </xf>
    <xf numFmtId="0" fontId="337" fillId="66" borderId="60" applyNumberFormat="0" applyFont="0" applyAlignment="0" applyProtection="0"/>
    <xf numFmtId="0" fontId="51" fillId="46" borderId="1" applyNumberFormat="0">
      <alignment horizontal="centerContinuous" wrapText="1"/>
    </xf>
    <xf numFmtId="0" fontId="4" fillId="115" borderId="53" applyNumberFormat="0" applyProtection="0">
      <alignment horizontal="left" vertical="center" indent="1"/>
    </xf>
    <xf numFmtId="0" fontId="337" fillId="66" borderId="60" applyNumberFormat="0" applyFont="0" applyAlignment="0" applyProtection="0"/>
    <xf numFmtId="0" fontId="4" fillId="64" borderId="53" applyNumberFormat="0" applyProtection="0">
      <alignment horizontal="left" vertical="center" indent="1"/>
    </xf>
    <xf numFmtId="0" fontId="135" fillId="66" borderId="60" applyNumberFormat="0" applyFont="0" applyAlignment="0" applyProtection="0"/>
    <xf numFmtId="0" fontId="4" fillId="47" borderId="53" applyNumberFormat="0" applyProtection="0">
      <alignment horizontal="left" vertical="center" indent="1"/>
    </xf>
    <xf numFmtId="0" fontId="229" fillId="47" borderId="53" applyNumberFormat="0" applyProtection="0">
      <alignment horizontal="right" vertical="center"/>
    </xf>
    <xf numFmtId="0" fontId="229" fillId="47" borderId="53" applyNumberFormat="0" applyProtection="0">
      <alignment horizontal="right" vertical="center"/>
    </xf>
    <xf numFmtId="0" fontId="191" fillId="6" borderId="53" applyNumberFormat="0" applyProtection="0">
      <alignment horizontal="left" vertical="center" indent="1"/>
    </xf>
    <xf numFmtId="0" fontId="4" fillId="64" borderId="53" applyNumberFormat="0" applyProtection="0">
      <alignment horizontal="left" vertical="center" indent="1"/>
    </xf>
    <xf numFmtId="0" fontId="4" fillId="47" borderId="53" applyNumberFormat="0" applyProtection="0">
      <alignment horizontal="left" vertical="top" indent="1"/>
    </xf>
    <xf numFmtId="0" fontId="158" fillId="103" borderId="53" applyNumberFormat="0" applyProtection="0">
      <alignment horizontal="right" vertical="center"/>
    </xf>
    <xf numFmtId="0" fontId="342" fillId="6" borderId="72" applyNumberForma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4" fillId="64" borderId="53" applyNumberFormat="0" applyProtection="0">
      <alignment horizontal="left" vertical="top" indent="1"/>
    </xf>
    <xf numFmtId="0" fontId="4" fillId="47" borderId="53" applyNumberFormat="0" applyProtection="0">
      <alignment horizontal="left" vertical="center" indent="1"/>
    </xf>
    <xf numFmtId="0" fontId="6" fillId="189" borderId="48" applyNumberFormat="0" applyProtection="0">
      <alignment horizontal="right" vertical="center"/>
    </xf>
    <xf numFmtId="0" fontId="353" fillId="6" borderId="79" applyNumberFormat="0" applyAlignment="0" applyProtection="0"/>
    <xf numFmtId="0" fontId="158" fillId="115" borderId="53" applyNumberFormat="0" applyProtection="0">
      <alignment horizontal="right" vertical="center"/>
    </xf>
    <xf numFmtId="176" fontId="151" fillId="0" borderId="1">
      <alignment horizontal="centerContinuous" vertical="center"/>
    </xf>
    <xf numFmtId="0" fontId="291" fillId="0" borderId="112">
      <alignment horizontal="left" wrapText="1"/>
      <protection locked="0"/>
    </xf>
    <xf numFmtId="0" fontId="4" fillId="0" borderId="97" applyNumberFormat="0" applyFont="0" applyFill="0" applyAlignment="0"/>
    <xf numFmtId="0" fontId="287" fillId="48" borderId="72" applyNumberFormat="0" applyAlignment="0" applyProtection="0"/>
    <xf numFmtId="0" fontId="4" fillId="116" borderId="53" applyNumberFormat="0" applyProtection="0">
      <alignment horizontal="left" vertical="center" indent="1"/>
    </xf>
    <xf numFmtId="0" fontId="291" fillId="0" borderId="112">
      <alignment horizontal="left" wrapText="1"/>
      <protection locked="0"/>
    </xf>
    <xf numFmtId="0" fontId="4" fillId="47" borderId="53" applyNumberFormat="0" applyProtection="0">
      <alignment horizontal="left" vertical="center" indent="1"/>
    </xf>
    <xf numFmtId="0" fontId="314" fillId="46" borderId="79" applyNumberFormat="0" applyAlignment="0" applyProtection="0"/>
    <xf numFmtId="0" fontId="158" fillId="154" borderId="53" applyNumberFormat="0" applyProtection="0">
      <alignment horizontal="right" vertical="center"/>
    </xf>
    <xf numFmtId="0" fontId="6" fillId="153" borderId="48" applyNumberFormat="0" applyProtection="0">
      <alignment horizontal="left" vertical="center" indent="1"/>
    </xf>
    <xf numFmtId="176" fontId="180" fillId="0" borderId="50" applyFont="0" applyBorder="0"/>
    <xf numFmtId="0" fontId="4" fillId="47" borderId="53" applyNumberFormat="0" applyProtection="0">
      <alignment horizontal="left" vertical="center" indent="1"/>
    </xf>
    <xf numFmtId="0" fontId="337" fillId="66" borderId="60" applyNumberFormat="0" applyFont="0" applyAlignment="0" applyProtection="0"/>
    <xf numFmtId="0" fontId="4" fillId="47" borderId="53" applyNumberFormat="0" applyProtection="0">
      <alignment horizontal="left" vertical="top" indent="1"/>
    </xf>
    <xf numFmtId="0" fontId="342" fillId="6" borderId="72" applyNumberFormat="0" applyAlignment="0" applyProtection="0"/>
    <xf numFmtId="0" fontId="4" fillId="116" borderId="54" applyNumberFormat="0" applyProtection="0">
      <alignment horizontal="left" vertical="center" indent="1"/>
    </xf>
    <xf numFmtId="0" fontId="315" fillId="0" borderId="94">
      <alignment horizontal="right" wrapText="1"/>
      <protection hidden="1"/>
    </xf>
    <xf numFmtId="0" fontId="4" fillId="64" borderId="53" applyNumberFormat="0" applyProtection="0">
      <alignment horizontal="left" vertical="center" indent="1"/>
    </xf>
    <xf numFmtId="0" fontId="4" fillId="47" borderId="53" applyNumberFormat="0" applyProtection="0">
      <alignment horizontal="left" vertical="top" indent="1"/>
    </xf>
    <xf numFmtId="0" fontId="4" fillId="64" borderId="53" applyNumberFormat="0" applyProtection="0">
      <alignment horizontal="left" vertical="top" indent="1"/>
    </xf>
    <xf numFmtId="0" fontId="4" fillId="64" borderId="53" applyNumberFormat="0" applyProtection="0">
      <alignment horizontal="left" vertical="center" indent="1"/>
    </xf>
    <xf numFmtId="0" fontId="154" fillId="6" borderId="77">
      <protection hidden="1"/>
    </xf>
    <xf numFmtId="0" fontId="383" fillId="207" borderId="54"/>
    <xf numFmtId="0" fontId="6" fillId="47" borderId="48" applyNumberFormat="0" applyProtection="0">
      <alignment horizontal="left" vertical="center" indent="1"/>
    </xf>
    <xf numFmtId="0" fontId="172" fillId="78" borderId="48" applyNumberFormat="0" applyAlignment="0" applyProtection="0"/>
    <xf numFmtId="0" fontId="262" fillId="0" borderId="94">
      <alignment horizontal="center" wrapText="1"/>
      <protection hidden="1"/>
    </xf>
    <xf numFmtId="0" fontId="124" fillId="48" borderId="53" applyNumberFormat="0" applyProtection="0">
      <alignment horizontal="left" vertical="top" indent="1"/>
    </xf>
    <xf numFmtId="0" fontId="4" fillId="0" borderId="92" applyNumberFormat="0" applyFont="0"/>
    <xf numFmtId="0" fontId="158" fillId="115" borderId="53" applyNumberFormat="0" applyProtection="0">
      <alignment horizontal="right" vertical="center"/>
    </xf>
    <xf numFmtId="0" fontId="4" fillId="116"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342" fillId="6" borderId="72" applyNumberFormat="0" applyAlignment="0" applyProtection="0"/>
    <xf numFmtId="0" fontId="227" fillId="66" borderId="53" applyNumberFormat="0" applyProtection="0">
      <alignment vertical="center"/>
    </xf>
    <xf numFmtId="0" fontId="158" fillId="66" borderId="53" applyNumberFormat="0" applyProtection="0">
      <alignment horizontal="left" vertical="center" indent="1"/>
    </xf>
    <xf numFmtId="0" fontId="4" fillId="66" borderId="60" applyNumberFormat="0" applyFont="0" applyAlignment="0" applyProtection="0"/>
    <xf numFmtId="0" fontId="158" fillId="104" borderId="53" applyNumberFormat="0" applyProtection="0">
      <alignment horizontal="right" vertical="center"/>
    </xf>
    <xf numFmtId="0" fontId="4" fillId="64" borderId="53" applyNumberFormat="0" applyProtection="0">
      <alignment horizontal="left" vertical="top" inden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4" fillId="47" borderId="53" applyNumberFormat="0" applyProtection="0">
      <alignment horizontal="left" vertical="top" indent="1"/>
    </xf>
    <xf numFmtId="0" fontId="229" fillId="47" borderId="53" applyNumberFormat="0" applyProtection="0">
      <alignment horizontal="right" vertical="center"/>
    </xf>
    <xf numFmtId="0" fontId="4" fillId="115" borderId="53" applyNumberFormat="0" applyProtection="0">
      <alignment horizontal="left" vertical="center" indent="1"/>
    </xf>
    <xf numFmtId="0" fontId="158" fillId="115" borderId="53" applyNumberFormat="0" applyProtection="0">
      <alignment horizontal="left" vertical="top" indent="1"/>
    </xf>
    <xf numFmtId="0" fontId="6" fillId="115" borderId="54" applyNumberFormat="0" applyProtection="0">
      <alignment horizontal="left" vertical="center" indent="1"/>
    </xf>
    <xf numFmtId="0" fontId="4" fillId="47" borderId="53" applyNumberFormat="0" applyProtection="0">
      <alignment horizontal="left" vertical="center" indent="1"/>
    </xf>
    <xf numFmtId="0" fontId="180" fillId="0" borderId="50" applyFont="0" applyBorder="0"/>
    <xf numFmtId="0" fontId="6" fillId="64" borderId="53" applyNumberFormat="0" applyProtection="0">
      <alignment horizontal="left" vertical="top" indent="1"/>
    </xf>
    <xf numFmtId="0" fontId="287" fillId="48" borderId="72" applyNumberFormat="0" applyAlignment="0" applyProtection="0"/>
    <xf numFmtId="0" fontId="4" fillId="0" borderId="97" applyNumberFormat="0" applyFont="0" applyFill="0" applyAlignment="0"/>
    <xf numFmtId="0" fontId="158" fillId="47" borderId="53" applyNumberFormat="0" applyProtection="0">
      <alignment horizontal="right" vertical="center"/>
    </xf>
    <xf numFmtId="0" fontId="154" fillId="6" borderId="77">
      <protection hidden="1"/>
    </xf>
    <xf numFmtId="0" fontId="6" fillId="64" borderId="53" applyNumberFormat="0" applyProtection="0">
      <alignment horizontal="left" vertical="top" indent="1"/>
    </xf>
    <xf numFmtId="0" fontId="353" fillId="6" borderId="79" applyNumberFormat="0" applyAlignment="0" applyProtection="0"/>
    <xf numFmtId="0" fontId="227" fillId="47" borderId="53" applyNumberFormat="0" applyProtection="0">
      <alignment horizontal="right" vertical="center"/>
    </xf>
    <xf numFmtId="0" fontId="6" fillId="153" borderId="48" applyNumberFormat="0" applyProtection="0">
      <alignment horizontal="left" vertical="center" indent="1"/>
    </xf>
    <xf numFmtId="0" fontId="6" fillId="95" borderId="54" applyNumberFormat="0" applyProtection="0">
      <alignment horizontal="left" vertical="center" indent="1"/>
    </xf>
    <xf numFmtId="0" fontId="350" fillId="78" borderId="72" applyNumberFormat="0" applyAlignment="0" applyProtection="0"/>
    <xf numFmtId="0" fontId="4" fillId="64" borderId="53" applyNumberFormat="0" applyProtection="0">
      <alignment horizontal="left" vertical="top" indent="1"/>
    </xf>
    <xf numFmtId="0" fontId="4" fillId="115" borderId="53" applyNumberFormat="0" applyProtection="0">
      <alignment horizontal="left" vertical="center" indent="1"/>
    </xf>
    <xf numFmtId="0" fontId="158" fillId="73" borderId="53" applyNumberFormat="0" applyProtection="0">
      <alignment horizontal="right" vertical="center"/>
    </xf>
    <xf numFmtId="0" fontId="6" fillId="103" borderId="48" applyNumberFormat="0" applyProtection="0">
      <alignment horizontal="right" vertical="center"/>
    </xf>
    <xf numFmtId="0" fontId="158" fillId="66" borderId="53" applyNumberFormat="0" applyProtection="0">
      <alignment vertical="center"/>
    </xf>
    <xf numFmtId="0" fontId="337" fillId="66" borderId="60" applyNumberFormat="0" applyFont="0" applyAlignment="0" applyProtection="0"/>
    <xf numFmtId="0" fontId="4" fillId="64" borderId="53" applyNumberFormat="0" applyProtection="0">
      <alignment horizontal="left" vertical="top" indent="1"/>
    </xf>
    <xf numFmtId="0" fontId="154" fillId="6" borderId="77">
      <protection hidden="1"/>
    </xf>
    <xf numFmtId="176" fontId="180" fillId="0" borderId="50" applyFont="0" applyBorder="0"/>
    <xf numFmtId="0" fontId="191" fillId="66" borderId="53" applyNumberFormat="0" applyProtection="0">
      <alignment vertical="center"/>
    </xf>
    <xf numFmtId="0" fontId="158" fillId="115" borderId="53" applyNumberFormat="0" applyProtection="0">
      <alignment horizontal="left" vertical="center" indent="1"/>
    </xf>
    <xf numFmtId="0" fontId="4" fillId="66" borderId="60" applyNumberFormat="0" applyFont="0" applyAlignment="0" applyProtection="0"/>
    <xf numFmtId="0" fontId="353" fillId="6" borderId="79" applyNumberFormat="0" applyAlignment="0" applyProtection="0"/>
    <xf numFmtId="0" fontId="161" fillId="67" borderId="62">
      <alignment horizontal="left"/>
    </xf>
    <xf numFmtId="0" fontId="6" fillId="155" borderId="48" applyNumberFormat="0" applyProtection="0">
      <alignment horizontal="right" vertical="center"/>
    </xf>
    <xf numFmtId="0" fontId="6" fillId="150" borderId="48" applyNumberFormat="0" applyProtection="0">
      <alignment horizontal="right" vertical="center"/>
    </xf>
    <xf numFmtId="0" fontId="253" fillId="66" borderId="60" applyNumberFormat="0" applyFont="0" applyAlignment="0" applyProtection="0"/>
    <xf numFmtId="0" fontId="6" fillId="115" borderId="54" applyNumberFormat="0" applyProtection="0">
      <alignment horizontal="left" vertical="center" indent="1"/>
    </xf>
    <xf numFmtId="0" fontId="253" fillId="66" borderId="60" applyNumberFormat="0" applyFont="0" applyAlignment="0" applyProtection="0"/>
    <xf numFmtId="0" fontId="6" fillId="0" borderId="48" applyNumberFormat="0" applyProtection="0">
      <alignment horizontal="right" vertical="center"/>
    </xf>
    <xf numFmtId="0" fontId="6" fillId="116" borderId="53" applyNumberFormat="0" applyProtection="0">
      <alignment horizontal="left" vertical="top" indent="1"/>
    </xf>
    <xf numFmtId="0" fontId="291" fillId="0" borderId="112">
      <alignment horizontal="left" wrapText="1"/>
      <protection hidden="1"/>
    </xf>
    <xf numFmtId="0" fontId="45" fillId="0" borderId="91" applyNumberFormat="0">
      <alignment horizontal="left"/>
    </xf>
    <xf numFmtId="0" fontId="4" fillId="64" borderId="53" applyNumberFormat="0" applyProtection="0">
      <alignment horizontal="left" vertical="center" indent="1"/>
    </xf>
    <xf numFmtId="0" fontId="158" fillId="154" borderId="53" applyNumberFormat="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4" fontId="341" fillId="0" borderId="90" applyFill="0" applyBorder="0" applyProtection="0">
      <alignment horizontal="right" vertical="center"/>
    </xf>
    <xf numFmtId="0" fontId="158" fillId="155" borderId="53" applyNumberFormat="0" applyProtection="0">
      <alignment horizontal="right" vertical="center"/>
    </xf>
    <xf numFmtId="0" fontId="158" fillId="150"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4" fontId="341" fillId="0" borderId="90" applyFill="0" applyBorder="0" applyProtection="0">
      <alignment horizontal="right" vertical="center"/>
    </xf>
    <xf numFmtId="0" fontId="158" fillId="149" borderId="53" applyNumberFormat="0" applyProtection="0">
      <alignment horizontal="right" vertical="center"/>
    </xf>
    <xf numFmtId="0" fontId="314" fillId="46" borderId="79" applyNumberFormat="0" applyAlignment="0" applyProtection="0"/>
    <xf numFmtId="4" fontId="341" fillId="0" borderId="90" applyFill="0" applyBorder="0" applyProtection="0">
      <alignment horizontal="right" vertical="center"/>
    </xf>
    <xf numFmtId="0" fontId="6" fillId="47" borderId="53" applyNumberFormat="0" applyProtection="0">
      <alignment horizontal="left" vertical="top" indent="1"/>
    </xf>
    <xf numFmtId="0" fontId="192" fillId="190" borderId="54" applyNumberFormat="0" applyProtection="0">
      <alignment horizontal="left" vertical="center" indent="1"/>
    </xf>
    <xf numFmtId="0" fontId="4" fillId="64" borderId="53" applyNumberFormat="0" applyProtection="0">
      <alignment horizontal="left" vertical="center" indent="1"/>
    </xf>
    <xf numFmtId="0" fontId="4" fillId="116" borderId="53" applyNumberFormat="0" applyProtection="0">
      <alignment horizontal="left" vertical="top" indent="1"/>
    </xf>
    <xf numFmtId="0" fontId="135" fillId="66" borderId="60" applyNumberFormat="0" applyFont="0" applyAlignment="0" applyProtection="0"/>
    <xf numFmtId="0" fontId="350" fillId="78" borderId="72" applyNumberFormat="0" applyAlignment="0" applyProtection="0"/>
    <xf numFmtId="0" fontId="4" fillId="47" borderId="53" applyNumberFormat="0" applyProtection="0">
      <alignment horizontal="left" vertical="center" indent="1"/>
    </xf>
    <xf numFmtId="0" fontId="337" fillId="66" borderId="60" applyNumberFormat="0" applyFont="0" applyAlignment="0" applyProtection="0"/>
    <xf numFmtId="0" fontId="337" fillId="66" borderId="60" applyNumberFormat="0" applyFont="0" applyAlignment="0" applyProtection="0"/>
    <xf numFmtId="0" fontId="158" fillId="115" borderId="53" applyNumberFormat="0" applyProtection="0">
      <alignment horizontal="left" vertical="top" indent="1"/>
    </xf>
    <xf numFmtId="0" fontId="350" fillId="78" borderId="72" applyNumberFormat="0" applyAlignment="0" applyProtection="0"/>
    <xf numFmtId="0" fontId="287" fillId="48" borderId="72" applyNumberFormat="0" applyAlignment="0" applyProtection="0"/>
    <xf numFmtId="0" fontId="4" fillId="64" borderId="53" applyNumberFormat="0" applyProtection="0">
      <alignment horizontal="left" vertical="center" indent="1"/>
    </xf>
    <xf numFmtId="0" fontId="383" fillId="207" borderId="54"/>
    <xf numFmtId="0" fontId="271" fillId="46" borderId="72" applyNumberFormat="0" applyAlignment="0" applyProtection="0"/>
    <xf numFmtId="0" fontId="124" fillId="48" borderId="53" applyNumberFormat="0" applyProtection="0">
      <alignment horizontal="left" vertical="center" indent="1"/>
    </xf>
    <xf numFmtId="0" fontId="4" fillId="115" borderId="53" applyNumberFormat="0" applyProtection="0">
      <alignment horizontal="left" vertical="top" indent="1"/>
    </xf>
    <xf numFmtId="0" fontId="191" fillId="66" borderId="53" applyNumberFormat="0" applyProtection="0">
      <alignment horizontal="left" vertical="top" indent="1"/>
    </xf>
    <xf numFmtId="0" fontId="342" fillId="6" borderId="72" applyNumberFormat="0" applyAlignment="0" applyProtection="0"/>
    <xf numFmtId="0" fontId="4" fillId="64" borderId="53" applyNumberFormat="0" applyProtection="0">
      <alignment horizontal="left" vertical="center" indent="1"/>
    </xf>
    <xf numFmtId="0" fontId="158" fillId="115" borderId="53" applyNumberFormat="0" applyProtection="0">
      <alignment horizontal="left" vertical="center" indent="1"/>
    </xf>
    <xf numFmtId="0" fontId="4" fillId="115" borderId="53" applyNumberFormat="0" applyProtection="0">
      <alignment horizontal="left" vertical="top" indent="1"/>
    </xf>
    <xf numFmtId="0" fontId="342" fillId="6" borderId="72" applyNumberFormat="0" applyAlignment="0" applyProtection="0"/>
    <xf numFmtId="0" fontId="4" fillId="66" borderId="60" applyNumberFormat="0" applyFont="0" applyAlignment="0" applyProtection="0"/>
    <xf numFmtId="0" fontId="291" fillId="0" borderId="112">
      <alignment horizontal="left" wrapText="1"/>
      <protection hidden="1"/>
    </xf>
    <xf numFmtId="0" fontId="227" fillId="47" borderId="53" applyNumberFormat="0" applyProtection="0">
      <alignment horizontal="right" vertical="center"/>
    </xf>
    <xf numFmtId="0" fontId="350" fillId="78" borderId="72" applyNumberFormat="0" applyAlignment="0" applyProtection="0"/>
    <xf numFmtId="0" fontId="4" fillId="115" borderId="53" applyNumberFormat="0" applyProtection="0">
      <alignment horizontal="left" vertical="center" indent="1"/>
    </xf>
    <xf numFmtId="0" fontId="4" fillId="116" borderId="53" applyNumberFormat="0" applyProtection="0">
      <alignment horizontal="left" vertical="top" indent="1"/>
    </xf>
    <xf numFmtId="176" fontId="380" fillId="0" borderId="1" applyAlignment="0"/>
    <xf numFmtId="5" fontId="266" fillId="0" borderId="97" applyAlignment="0" applyProtection="0"/>
    <xf numFmtId="0" fontId="350" fillId="78" borderId="72" applyNumberFormat="0" applyAlignment="0" applyProtection="0"/>
    <xf numFmtId="0" fontId="4" fillId="116" borderId="53" applyNumberFormat="0" applyProtection="0">
      <alignment horizontal="left" vertical="top" indent="1"/>
    </xf>
    <xf numFmtId="0" fontId="4" fillId="116" borderId="54" applyNumberFormat="0" applyProtection="0">
      <alignment horizontal="left" vertical="center" indent="1"/>
    </xf>
    <xf numFmtId="0" fontId="158" fillId="148" borderId="53" applyNumberFormat="0" applyProtection="0">
      <alignment horizontal="right" vertical="center"/>
    </xf>
    <xf numFmtId="0" fontId="158" fillId="104" borderId="53" applyNumberFormat="0" applyProtection="0">
      <alignment horizontal="right" vertical="center"/>
    </xf>
    <xf numFmtId="0" fontId="4" fillId="0" borderId="97" applyNumberFormat="0" applyFont="0"/>
    <xf numFmtId="0" fontId="154" fillId="6" borderId="77">
      <protection hidden="1"/>
    </xf>
    <xf numFmtId="0" fontId="6" fillId="48" borderId="48" applyNumberFormat="0" applyProtection="0">
      <alignment horizontal="left" vertical="center" indent="1"/>
    </xf>
    <xf numFmtId="0" fontId="4" fillId="0" borderId="97" applyNumberFormat="0" applyFont="0" applyFill="0" applyAlignment="0"/>
    <xf numFmtId="0" fontId="135" fillId="66" borderId="60" applyNumberFormat="0" applyFont="0" applyAlignment="0" applyProtection="0"/>
    <xf numFmtId="0" fontId="158" fillId="66" borderId="53" applyNumberFormat="0" applyProtection="0">
      <alignment vertical="center"/>
    </xf>
    <xf numFmtId="0" fontId="253" fillId="66" borderId="60" applyNumberFormat="0" applyFont="0" applyAlignment="0" applyProtection="0"/>
    <xf numFmtId="0" fontId="315" fillId="0" borderId="94">
      <alignment horizontal="right" wrapText="1"/>
      <protection hidden="1"/>
    </xf>
    <xf numFmtId="0" fontId="6" fillId="95" borderId="54" applyNumberFormat="0" applyProtection="0">
      <alignment horizontal="left" vertical="center" indent="1"/>
    </xf>
    <xf numFmtId="0" fontId="4" fillId="47" borderId="53" applyNumberFormat="0" applyProtection="0">
      <alignment horizontal="left" vertical="center" indent="1"/>
    </xf>
    <xf numFmtId="0" fontId="196" fillId="0" borderId="97"/>
    <xf numFmtId="0" fontId="158" fillId="47" borderId="53" applyNumberFormat="0" applyProtection="0">
      <alignment horizontal="right" vertical="center"/>
    </xf>
    <xf numFmtId="0" fontId="158" fillId="47" borderId="53" applyNumberFormat="0" applyProtection="0">
      <alignment horizontal="right" vertical="center"/>
    </xf>
    <xf numFmtId="0" fontId="227" fillId="47" borderId="53" applyNumberFormat="0" applyProtection="0">
      <alignment horizontal="right" vertical="center"/>
    </xf>
    <xf numFmtId="0" fontId="4" fillId="116" borderId="54" applyNumberFormat="0" applyProtection="0">
      <alignment horizontal="left" vertical="center" indent="1"/>
    </xf>
    <xf numFmtId="209" fontId="203" fillId="0" borderId="1" applyBorder="0" applyProtection="0">
      <alignment horizontal="right" vertical="center"/>
    </xf>
    <xf numFmtId="0" fontId="342" fillId="6" borderId="72" applyNumberFormat="0" applyAlignment="0" applyProtection="0"/>
    <xf numFmtId="0" fontId="158" fillId="66" borderId="53" applyNumberFormat="0" applyProtection="0">
      <alignment vertical="center"/>
    </xf>
    <xf numFmtId="0" fontId="158" fillId="66" borderId="53" applyNumberFormat="0" applyProtection="0">
      <alignment horizontal="left" vertical="top" indent="1"/>
    </xf>
    <xf numFmtId="0" fontId="337" fillId="66" borderId="60" applyNumberFormat="0" applyFont="0" applyAlignment="0" applyProtection="0"/>
    <xf numFmtId="0" fontId="158" fillId="115" borderId="53" applyNumberFormat="0" applyProtection="0">
      <alignment horizontal="right" vertical="center"/>
    </xf>
    <xf numFmtId="0" fontId="253" fillId="66" borderId="60" applyNumberFormat="0" applyFont="0" applyAlignment="0" applyProtection="0"/>
    <xf numFmtId="0" fontId="291" fillId="0" borderId="112">
      <alignment horizontal="left" wrapText="1"/>
      <protection hidden="1"/>
    </xf>
    <xf numFmtId="0" fontId="6" fillId="115" borderId="54" applyNumberFormat="0" applyProtection="0">
      <alignment horizontal="left" vertical="center" indent="1"/>
    </xf>
    <xf numFmtId="0" fontId="191" fillId="6" borderId="53" applyNumberFormat="0" applyProtection="0">
      <alignment horizontal="left" vertical="center" indent="1"/>
    </xf>
    <xf numFmtId="0" fontId="350" fillId="78" borderId="72" applyNumberFormat="0" applyAlignment="0" applyProtection="0"/>
    <xf numFmtId="0" fontId="225" fillId="48" borderId="53" applyNumberFormat="0" applyProtection="0">
      <alignment vertical="center"/>
    </xf>
    <xf numFmtId="0" fontId="135" fillId="66" borderId="60" applyNumberFormat="0" applyFont="0" applyAlignment="0" applyProtection="0"/>
    <xf numFmtId="0" fontId="158" fillId="66" borderId="53" applyNumberFormat="0" applyProtection="0">
      <alignment horizontal="left" vertical="top" indent="1"/>
    </xf>
    <xf numFmtId="0" fontId="4" fillId="116" borderId="53" applyNumberFormat="0" applyProtection="0">
      <alignment horizontal="left" vertical="top" indent="1"/>
    </xf>
    <xf numFmtId="0" fontId="124" fillId="48" borderId="53" applyNumberFormat="0" applyProtection="0">
      <alignment horizontal="left" vertical="top" indent="1"/>
    </xf>
    <xf numFmtId="0" fontId="158" fillId="149" borderId="53" applyNumberFormat="0" applyProtection="0">
      <alignment horizontal="right" vertical="center"/>
    </xf>
    <xf numFmtId="0" fontId="172" fillId="78" borderId="48" applyNumberFormat="0" applyAlignment="0" applyProtection="0"/>
    <xf numFmtId="0" fontId="180" fillId="0" borderId="50" applyFont="0" applyBorder="0"/>
    <xf numFmtId="0" fontId="4" fillId="64" borderId="53" applyNumberFormat="0" applyProtection="0">
      <alignment horizontal="left" vertical="top" indent="1"/>
    </xf>
    <xf numFmtId="0" fontId="4" fillId="115" borderId="53" applyNumberFormat="0" applyProtection="0">
      <alignment horizontal="left" vertical="center" indent="1"/>
    </xf>
    <xf numFmtId="0" fontId="193" fillId="46" borderId="48" applyNumberFormat="0" applyProtection="0">
      <alignment horizontal="right" vertical="center"/>
    </xf>
    <xf numFmtId="0" fontId="253" fillId="66" borderId="60" applyNumberFormat="0" applyFont="0" applyAlignment="0" applyProtection="0"/>
    <xf numFmtId="0" fontId="158" fillId="150" borderId="53" applyNumberFormat="0" applyProtection="0">
      <alignment horizontal="right" vertical="center"/>
    </xf>
    <xf numFmtId="0" fontId="253" fillId="66" borderId="60" applyNumberFormat="0" applyFont="0" applyAlignment="0" applyProtection="0"/>
    <xf numFmtId="0" fontId="135" fillId="66" borderId="60" applyNumberFormat="0" applyFont="0" applyAlignment="0" applyProtection="0"/>
    <xf numFmtId="0" fontId="4" fillId="116" borderId="53" applyNumberFormat="0" applyProtection="0">
      <alignment horizontal="left" vertical="center" indent="1"/>
    </xf>
    <xf numFmtId="0" fontId="291" fillId="0" borderId="112">
      <alignment horizontal="left" wrapText="1"/>
      <protection hidden="1"/>
    </xf>
    <xf numFmtId="38" fontId="51" fillId="48" borderId="1">
      <alignment horizontal="center"/>
      <protection locked="0"/>
    </xf>
    <xf numFmtId="0" fontId="189" fillId="46" borderId="48" applyNumberFormat="0" applyProtection="0">
      <alignment horizontal="right" vertical="center"/>
    </xf>
    <xf numFmtId="0" fontId="291" fillId="0" borderId="112">
      <alignment horizontal="left" wrapText="1"/>
      <protection locked="0"/>
    </xf>
    <xf numFmtId="0" fontId="158" fillId="115" borderId="53" applyNumberFormat="0" applyProtection="0">
      <alignment horizontal="left" vertical="top" indent="1"/>
    </xf>
    <xf numFmtId="0" fontId="158" fillId="66" borderId="53" applyNumberFormat="0" applyProtection="0">
      <alignment horizontal="left" vertical="top" indent="1"/>
    </xf>
    <xf numFmtId="0" fontId="262" fillId="0" borderId="94">
      <alignment horizontal="right" wrapText="1"/>
      <protection locked="0"/>
    </xf>
    <xf numFmtId="5" fontId="266" fillId="0" borderId="97" applyAlignment="0" applyProtection="0"/>
    <xf numFmtId="4" fontId="341" fillId="0" borderId="90" applyFill="0" applyBorder="0" applyProtection="0">
      <alignment horizontal="right" vertical="center"/>
    </xf>
    <xf numFmtId="0" fontId="4" fillId="0" borderId="1" applyNumberFormat="0" applyFont="0"/>
    <xf numFmtId="0" fontId="337" fillId="66" borderId="60" applyNumberFormat="0" applyFont="0" applyAlignment="0" applyProtection="0"/>
    <xf numFmtId="0" fontId="158" fillId="73" borderId="53" applyNumberFormat="0" applyProtection="0">
      <alignment horizontal="right" vertical="center"/>
    </xf>
    <xf numFmtId="0" fontId="383" fillId="150" borderId="54"/>
    <xf numFmtId="0" fontId="4" fillId="116" borderId="53" applyNumberFormat="0" applyProtection="0">
      <alignment horizontal="left" vertical="center" indent="1"/>
    </xf>
    <xf numFmtId="0" fontId="4" fillId="116" borderId="53" applyNumberFormat="0" applyProtection="0">
      <alignment horizontal="left" vertical="center" indent="1"/>
    </xf>
    <xf numFmtId="0" fontId="158" fillId="149" borderId="53" applyNumberFormat="0" applyProtection="0">
      <alignment horizontal="right" vertical="center"/>
    </xf>
    <xf numFmtId="0" fontId="124" fillId="48" borderId="53" applyNumberFormat="0" applyProtection="0">
      <alignment vertical="center"/>
    </xf>
    <xf numFmtId="0" fontId="4" fillId="115" borderId="53" applyNumberFormat="0" applyProtection="0">
      <alignment horizontal="left" vertical="top" indent="1"/>
    </xf>
    <xf numFmtId="0" fontId="4" fillId="115" borderId="53" applyNumberFormat="0" applyProtection="0">
      <alignment horizontal="left" vertical="top" indent="1"/>
    </xf>
    <xf numFmtId="0" fontId="158" fillId="115" borderId="53" applyNumberFormat="0" applyProtection="0">
      <alignment horizontal="left" vertical="top" indent="1"/>
    </xf>
    <xf numFmtId="0" fontId="4" fillId="116" borderId="53" applyNumberFormat="0" applyProtection="0">
      <alignment horizontal="left" vertical="center" indent="1"/>
    </xf>
    <xf numFmtId="0" fontId="227" fillId="66" borderId="53" applyNumberFormat="0" applyProtection="0">
      <alignment vertical="center"/>
    </xf>
    <xf numFmtId="0" fontId="353" fillId="6" borderId="79" applyNumberFormat="0" applyAlignment="0" applyProtection="0"/>
    <xf numFmtId="0" fontId="253" fillId="66" borderId="60" applyNumberFormat="0" applyFont="0" applyAlignment="0" applyProtection="0"/>
    <xf numFmtId="0" fontId="135" fillId="66" borderId="60" applyNumberFormat="0" applyFont="0" applyAlignment="0" applyProtection="0"/>
    <xf numFmtId="0" fontId="262" fillId="0" borderId="94">
      <alignment horizontal="right" wrapText="1"/>
      <protection locked="0"/>
    </xf>
    <xf numFmtId="0" fontId="262" fillId="0" borderId="94">
      <alignment horizontal="right" wrapText="1"/>
      <protection locked="0"/>
    </xf>
    <xf numFmtId="0" fontId="124" fillId="48" borderId="53" applyNumberFormat="0" applyProtection="0">
      <alignment horizontal="left" vertical="center" indent="1"/>
    </xf>
    <xf numFmtId="0" fontId="135" fillId="66" borderId="60" applyNumberFormat="0" applyFont="0" applyAlignment="0" applyProtection="0"/>
    <xf numFmtId="0" fontId="124" fillId="48" borderId="53" applyNumberFormat="0" applyProtection="0">
      <alignment horizontal="left" vertical="top" indent="1"/>
    </xf>
    <xf numFmtId="0" fontId="6" fillId="116" borderId="53" applyNumberFormat="0" applyProtection="0">
      <alignment horizontal="left" vertical="top" indent="1"/>
    </xf>
    <xf numFmtId="0" fontId="4" fillId="115" borderId="53" applyNumberFormat="0" applyProtection="0">
      <alignment horizontal="left" vertical="top" indent="1"/>
    </xf>
    <xf numFmtId="0" fontId="4" fillId="116" borderId="53" applyNumberFormat="0" applyProtection="0">
      <alignment horizontal="left" vertical="top" indent="1"/>
    </xf>
    <xf numFmtId="0" fontId="158" fillId="73" borderId="53" applyNumberFormat="0" applyProtection="0">
      <alignment horizontal="right" vertical="center"/>
    </xf>
    <xf numFmtId="0" fontId="342" fillId="6" borderId="72" applyNumberFormat="0" applyAlignment="0" applyProtection="0"/>
    <xf numFmtId="0" fontId="4" fillId="115" borderId="53" applyNumberFormat="0" applyProtection="0">
      <alignment horizontal="left" vertical="top" indent="1"/>
    </xf>
    <xf numFmtId="0" fontId="4" fillId="116" borderId="53" applyNumberFormat="0" applyProtection="0">
      <alignment horizontal="left" vertical="top" indent="1"/>
    </xf>
    <xf numFmtId="176" fontId="180" fillId="0" borderId="50" applyFont="0" applyBorder="0"/>
    <xf numFmtId="0" fontId="6" fillId="47" borderId="54" applyNumberFormat="0" applyProtection="0">
      <alignment horizontal="left" vertical="center" indent="1"/>
    </xf>
    <xf numFmtId="0" fontId="6" fillId="115" borderId="53" applyNumberFormat="0" applyProtection="0">
      <alignment horizontal="left" vertical="top" indent="1"/>
    </xf>
    <xf numFmtId="0" fontId="158" fillId="66" borderId="53" applyNumberFormat="0" applyProtection="0">
      <alignment horizontal="left" vertical="center" indent="1"/>
    </xf>
    <xf numFmtId="0" fontId="291" fillId="0" borderId="76">
      <alignment horizontal="center"/>
      <protection hidden="1"/>
    </xf>
    <xf numFmtId="0" fontId="158" fillId="155" borderId="53" applyNumberFormat="0" applyProtection="0">
      <alignment horizontal="right" vertical="center"/>
    </xf>
    <xf numFmtId="0" fontId="6" fillId="151" borderId="48" applyNumberFormat="0" applyProtection="0">
      <alignment horizontal="right" vertical="center"/>
    </xf>
    <xf numFmtId="0" fontId="190" fillId="48" borderId="53" applyNumberFormat="0" applyProtection="0">
      <alignment horizontal="left" vertical="top" indent="1"/>
    </xf>
    <xf numFmtId="0" fontId="253" fillId="66" borderId="60" applyNumberFormat="0" applyFont="0" applyAlignment="0" applyProtection="0"/>
    <xf numFmtId="0" fontId="124" fillId="48" borderId="53" applyNumberFormat="0" applyProtection="0">
      <alignment vertical="center"/>
    </xf>
    <xf numFmtId="0" fontId="380" fillId="0" borderId="1" applyAlignment="0"/>
    <xf numFmtId="0" fontId="158" fillId="151" borderId="53" applyNumberFormat="0" applyProtection="0">
      <alignment horizontal="right" vertical="center"/>
    </xf>
    <xf numFmtId="0" fontId="45" fillId="0" borderId="91" applyNumberFormat="0">
      <alignment horizontal="left"/>
    </xf>
    <xf numFmtId="0" fontId="253" fillId="66" borderId="60" applyNumberFormat="0" applyFont="0" applyAlignment="0" applyProtection="0"/>
    <xf numFmtId="0" fontId="158" fillId="104" borderId="53" applyNumberFormat="0" applyProtection="0">
      <alignment horizontal="right" vertical="center"/>
    </xf>
    <xf numFmtId="0" fontId="6" fillId="104" borderId="48" applyNumberFormat="0" applyProtection="0">
      <alignment horizontal="right" vertical="center"/>
    </xf>
    <xf numFmtId="0" fontId="158" fillId="66" borderId="53" applyNumberFormat="0" applyProtection="0">
      <alignment vertical="center"/>
    </xf>
    <xf numFmtId="0" fontId="158" fillId="66" borderId="53" applyNumberFormat="0" applyProtection="0">
      <alignment horizontal="left" vertical="top" indent="1"/>
    </xf>
    <xf numFmtId="0" fontId="4" fillId="0" borderId="1" applyNumberFormat="0" applyFont="0"/>
    <xf numFmtId="0" fontId="350" fillId="78" borderId="72" applyNumberFormat="0" applyAlignment="0" applyProtection="0"/>
    <xf numFmtId="0" fontId="253" fillId="66" borderId="60" applyNumberFormat="0" applyFont="0" applyAlignment="0" applyProtection="0"/>
    <xf numFmtId="0" fontId="229" fillId="47" borderId="53" applyNumberFormat="0" applyProtection="0">
      <alignment horizontal="right" vertical="center"/>
    </xf>
    <xf numFmtId="0" fontId="342" fillId="6" borderId="72" applyNumberFormat="0" applyAlignment="0" applyProtection="0"/>
    <xf numFmtId="0" fontId="4" fillId="64" borderId="53" applyNumberFormat="0" applyProtection="0">
      <alignment horizontal="left" vertical="top" indent="1"/>
    </xf>
    <xf numFmtId="0" fontId="291" fillId="0" borderId="76">
      <alignment horizontal="center"/>
      <protection hidden="1"/>
    </xf>
    <xf numFmtId="0" fontId="154" fillId="0" borderId="112">
      <protection hidden="1"/>
    </xf>
    <xf numFmtId="0" fontId="342" fillId="6" borderId="72" applyNumberFormat="0" applyAlignment="0" applyProtection="0"/>
    <xf numFmtId="0" fontId="4" fillId="115" borderId="53" applyNumberFormat="0" applyProtection="0">
      <alignment horizontal="left" vertical="top" indent="1"/>
    </xf>
    <xf numFmtId="0" fontId="124" fillId="48" borderId="53" applyNumberFormat="0" applyProtection="0">
      <alignment horizontal="left" vertical="center" indent="1"/>
    </xf>
    <xf numFmtId="0" fontId="158" fillId="66" borderId="53" applyNumberFormat="0" applyProtection="0">
      <alignment horizontal="left" vertical="top" indent="1"/>
    </xf>
    <xf numFmtId="0" fontId="225" fillId="48" borderId="53" applyNumberFormat="0" applyProtection="0">
      <alignment vertical="center"/>
    </xf>
    <xf numFmtId="0" fontId="191" fillId="115" borderId="53" applyNumberFormat="0" applyProtection="0">
      <alignment horizontal="left" vertical="top" indent="1"/>
    </xf>
    <xf numFmtId="0" fontId="158" fillId="115" borderId="53" applyNumberFormat="0" applyProtection="0">
      <alignment horizontal="left" vertical="top" indent="1"/>
    </xf>
    <xf numFmtId="0" fontId="189" fillId="46" borderId="48" applyNumberFormat="0" applyProtection="0">
      <alignment horizontal="right" vertical="center"/>
    </xf>
    <xf numFmtId="0" fontId="124" fillId="48" borderId="53" applyNumberFormat="0" applyProtection="0">
      <alignment horizontal="left" vertical="top" indent="1"/>
    </xf>
    <xf numFmtId="0" fontId="271" fillId="46" borderId="72" applyNumberFormat="0" applyAlignment="0" applyProtection="0"/>
    <xf numFmtId="0" fontId="227" fillId="47" borderId="53" applyNumberFormat="0" applyProtection="0">
      <alignment horizontal="right" vertical="center"/>
    </xf>
    <xf numFmtId="0" fontId="158" fillId="66" borderId="53" applyNumberFormat="0" applyProtection="0">
      <alignment vertical="center"/>
    </xf>
    <xf numFmtId="0" fontId="4" fillId="64" borderId="53" applyNumberFormat="0" applyProtection="0">
      <alignment horizontal="left" vertical="top" indent="1"/>
    </xf>
    <xf numFmtId="0" fontId="4" fillId="64"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vertical="center"/>
    </xf>
    <xf numFmtId="0" fontId="4" fillId="0" borderId="15" applyNumberFormat="0" applyFont="0"/>
    <xf numFmtId="0" fontId="262" fillId="0" borderId="94">
      <alignment horizontal="right" wrapText="1"/>
      <protection locked="0"/>
    </xf>
    <xf numFmtId="0" fontId="124" fillId="48" borderId="53" applyNumberFormat="0" applyProtection="0">
      <alignment horizontal="left" vertical="top" indent="1"/>
    </xf>
    <xf numFmtId="0" fontId="6" fillId="95" borderId="54" applyNumberFormat="0" applyProtection="0">
      <alignment horizontal="left" vertical="center" indent="1"/>
    </xf>
    <xf numFmtId="0" fontId="158" fillId="66" borderId="53" applyNumberFormat="0" applyProtection="0">
      <alignment horizontal="left" vertical="top" indent="1"/>
    </xf>
    <xf numFmtId="0" fontId="271" fillId="46" borderId="72" applyNumberFormat="0" applyAlignment="0" applyProtection="0"/>
    <xf numFmtId="0" fontId="6" fillId="151" borderId="48" applyNumberFormat="0" applyProtection="0">
      <alignment horizontal="right" vertical="center"/>
    </xf>
    <xf numFmtId="5" fontId="266" fillId="0" borderId="97" applyAlignment="0" applyProtection="0"/>
    <xf numFmtId="0" fontId="253" fillId="66" borderId="60" applyNumberFormat="0" applyFont="0" applyAlignment="0" applyProtection="0"/>
    <xf numFmtId="0" fontId="227" fillId="47" borderId="53" applyNumberFormat="0" applyProtection="0">
      <alignment horizontal="right" vertical="center"/>
    </xf>
    <xf numFmtId="0" fontId="6" fillId="64" borderId="53" applyNumberFormat="0" applyProtection="0">
      <alignment horizontal="left" vertical="top" indent="1"/>
    </xf>
    <xf numFmtId="0" fontId="337" fillId="66" borderId="60" applyNumberFormat="0" applyFont="0" applyAlignment="0" applyProtection="0"/>
    <xf numFmtId="0" fontId="253" fillId="66" borderId="60" applyNumberFormat="0" applyFont="0" applyAlignment="0" applyProtection="0"/>
    <xf numFmtId="0" fontId="4" fillId="0" borderId="97" applyNumberFormat="0" applyFont="0" applyFill="0" applyAlignment="0"/>
    <xf numFmtId="0" fontId="350" fillId="78" borderId="72" applyNumberFormat="0" applyAlignment="0" applyProtection="0"/>
    <xf numFmtId="0" fontId="6" fillId="115" borderId="54" applyNumberFormat="0" applyProtection="0">
      <alignment horizontal="left" vertical="center" indent="1"/>
    </xf>
    <xf numFmtId="0" fontId="4" fillId="0" borderId="97" applyNumberFormat="0" applyFont="0" applyFill="0" applyAlignment="0"/>
    <xf numFmtId="0" fontId="4" fillId="115" borderId="53" applyNumberFormat="0" applyProtection="0">
      <alignment horizontal="left" vertical="center" indent="1"/>
    </xf>
    <xf numFmtId="0" fontId="4" fillId="0" borderId="15" applyNumberFormat="0" applyFont="0"/>
    <xf numFmtId="0" fontId="315" fillId="0" borderId="94">
      <alignment horizontal="right" wrapText="1"/>
      <protection hidden="1"/>
    </xf>
    <xf numFmtId="0" fontId="4" fillId="47" borderId="53" applyNumberFormat="0" applyProtection="0">
      <alignment horizontal="left" vertical="top" indent="1"/>
    </xf>
    <xf numFmtId="0" fontId="4" fillId="0" borderId="92" applyNumberFormat="0" applyFont="0"/>
    <xf numFmtId="0" fontId="6" fillId="47" borderId="53" applyNumberFormat="0" applyProtection="0">
      <alignment horizontal="left" vertical="top" indent="1"/>
    </xf>
    <xf numFmtId="0" fontId="4" fillId="115" borderId="53" applyNumberFormat="0" applyProtection="0">
      <alignment horizontal="left" vertical="top" indent="1"/>
    </xf>
    <xf numFmtId="0" fontId="4" fillId="47" borderId="53" applyNumberFormat="0" applyProtection="0">
      <alignment horizontal="left" vertical="center" indent="1"/>
    </xf>
    <xf numFmtId="0" fontId="4" fillId="0" borderId="92" applyNumberFormat="0" applyFont="0"/>
    <xf numFmtId="0" fontId="227" fillId="66" borderId="53" applyNumberFormat="0" applyProtection="0">
      <alignment vertical="center"/>
    </xf>
    <xf numFmtId="0" fontId="342" fillId="6" borderId="72" applyNumberFormat="0" applyAlignment="0" applyProtection="0"/>
    <xf numFmtId="0" fontId="253" fillId="66" borderId="60" applyNumberFormat="0" applyFont="0" applyAlignment="0" applyProtection="0"/>
    <xf numFmtId="4" fontId="341" fillId="0" borderId="90" applyFill="0" applyBorder="0" applyProtection="0">
      <alignment horizontal="right" vertical="center"/>
    </xf>
    <xf numFmtId="0" fontId="158" fillId="115" borderId="53" applyNumberFormat="0" applyProtection="0">
      <alignment horizontal="left" vertical="top" indent="1"/>
    </xf>
    <xf numFmtId="0" fontId="262" fillId="0" borderId="94">
      <alignment horizontal="center" wrapText="1"/>
      <protection hidden="1"/>
    </xf>
    <xf numFmtId="0" fontId="4" fillId="116" borderId="54" applyNumberFormat="0" applyProtection="0">
      <alignment horizontal="left" vertical="center" indent="1"/>
    </xf>
    <xf numFmtId="0" fontId="158" fillId="115" borderId="53" applyNumberFormat="0" applyProtection="0">
      <alignment horizontal="right" vertical="center"/>
    </xf>
    <xf numFmtId="0" fontId="158" fillId="73" borderId="53" applyNumberFormat="0" applyProtection="0">
      <alignment horizontal="right" vertical="center"/>
    </xf>
    <xf numFmtId="176" fontId="180" fillId="0" borderId="50" applyFont="0" applyBorder="0"/>
    <xf numFmtId="198" fontId="258" fillId="0" borderId="93"/>
    <xf numFmtId="5" fontId="266" fillId="0" borderId="97" applyAlignment="0" applyProtection="0"/>
    <xf numFmtId="0" fontId="158" fillId="47" borderId="53" applyNumberFormat="0" applyProtection="0">
      <alignment horizontal="right" vertical="center"/>
    </xf>
    <xf numFmtId="0" fontId="158" fillId="115" borderId="53" applyNumberFormat="0" applyProtection="0">
      <alignment horizontal="left" vertical="top" indent="1"/>
    </xf>
    <xf numFmtId="0" fontId="6" fillId="64" borderId="53" applyNumberFormat="0" applyProtection="0">
      <alignment horizontal="left" vertical="top" indent="1"/>
    </xf>
    <xf numFmtId="0" fontId="4" fillId="47" borderId="53" applyNumberFormat="0" applyProtection="0">
      <alignment horizontal="left" vertical="top" indent="1"/>
    </xf>
    <xf numFmtId="0" fontId="135" fillId="66" borderId="60" applyNumberFormat="0" applyFont="0" applyAlignment="0" applyProtection="0"/>
    <xf numFmtId="0" fontId="4" fillId="115" borderId="53" applyNumberFormat="0" applyProtection="0">
      <alignment horizontal="left" vertical="center" indent="1"/>
    </xf>
    <xf numFmtId="0" fontId="158" fillId="115" borderId="53" applyNumberFormat="0" applyProtection="0">
      <alignment horizontal="left" vertical="center" indent="1"/>
    </xf>
    <xf numFmtId="0" fontId="158" fillId="154" borderId="53" applyNumberFormat="0" applyProtection="0">
      <alignment horizontal="right" vertical="center"/>
    </xf>
    <xf numFmtId="0" fontId="191" fillId="115" borderId="53" applyNumberFormat="0" applyProtection="0">
      <alignment horizontal="left" vertical="top" indent="1"/>
    </xf>
    <xf numFmtId="0" fontId="4" fillId="64" borderId="53" applyNumberFormat="0" applyProtection="0">
      <alignment horizontal="left" vertical="top" indent="1"/>
    </xf>
    <xf numFmtId="0" fontId="4" fillId="116" borderId="54" applyNumberFormat="0" applyProtection="0">
      <alignment horizontal="left" vertical="center" indent="1"/>
    </xf>
    <xf numFmtId="0" fontId="135" fillId="66" borderId="60" applyNumberFormat="0" applyFont="0" applyAlignment="0" applyProtection="0"/>
    <xf numFmtId="0" fontId="158" fillId="66" borderId="53" applyNumberFormat="0" applyProtection="0">
      <alignment horizontal="left" vertical="top" indent="1"/>
    </xf>
    <xf numFmtId="0" fontId="227" fillId="66" borderId="53" applyNumberFormat="0" applyProtection="0">
      <alignment vertical="center"/>
    </xf>
    <xf numFmtId="0" fontId="4" fillId="0" borderId="97" applyNumberFormat="0" applyFont="0"/>
    <xf numFmtId="0" fontId="124" fillId="48" borderId="53" applyNumberFormat="0" applyProtection="0">
      <alignment horizontal="left" vertical="center" indent="1"/>
    </xf>
    <xf numFmtId="0" fontId="315" fillId="0" borderId="94">
      <alignment horizontal="right" wrapText="1"/>
      <protection hidden="1"/>
    </xf>
    <xf numFmtId="0" fontId="6" fillId="115" borderId="54" applyNumberFormat="0" applyProtection="0">
      <alignment horizontal="left" vertical="center" indent="1"/>
    </xf>
    <xf numFmtId="0" fontId="291" fillId="0" borderId="112">
      <alignment horizontal="left" wrapText="1"/>
      <protection hidden="1"/>
    </xf>
    <xf numFmtId="0" fontId="6" fillId="116"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51" fillId="0" borderId="99" applyNumberFormat="0"/>
    <xf numFmtId="0" fontId="314" fillId="46" borderId="79" applyNumberFormat="0" applyAlignment="0" applyProtection="0"/>
    <xf numFmtId="0" fontId="158" fillId="149" borderId="53" applyNumberFormat="0" applyProtection="0">
      <alignment horizontal="right" vertical="center"/>
    </xf>
    <xf numFmtId="0" fontId="158" fillId="149" borderId="53" applyNumberFormat="0" applyProtection="0">
      <alignment horizontal="right" vertical="center"/>
    </xf>
    <xf numFmtId="0" fontId="337" fillId="66" borderId="60" applyNumberFormat="0" applyFont="0" applyAlignment="0" applyProtection="0"/>
    <xf numFmtId="0" fontId="225" fillId="48" borderId="53" applyNumberFormat="0" applyProtection="0">
      <alignment vertical="center"/>
    </xf>
    <xf numFmtId="0" fontId="6" fillId="95" borderId="54" applyNumberFormat="0" applyProtection="0">
      <alignment horizontal="left" vertical="center" indent="1"/>
    </xf>
    <xf numFmtId="0" fontId="227" fillId="66" borderId="53" applyNumberFormat="0" applyProtection="0">
      <alignment vertical="center"/>
    </xf>
    <xf numFmtId="0" fontId="191" fillId="66" borderId="53" applyNumberFormat="0" applyProtection="0">
      <alignment horizontal="left" vertical="top" indent="1"/>
    </xf>
    <xf numFmtId="0" fontId="342" fillId="6" borderId="72" applyNumberFormat="0" applyAlignment="0" applyProtection="0"/>
    <xf numFmtId="0" fontId="4" fillId="115" borderId="53" applyNumberFormat="0" applyProtection="0">
      <alignment horizontal="left" vertical="center" indent="1"/>
    </xf>
    <xf numFmtId="0" fontId="135" fillId="66" borderId="60" applyNumberFormat="0" applyFont="0" applyAlignment="0" applyProtection="0"/>
    <xf numFmtId="0" fontId="226" fillId="0" borderId="89" applyNumberFormat="0" applyFill="0" applyAlignment="0" applyProtection="0"/>
    <xf numFmtId="0" fontId="4" fillId="115" borderId="53" applyNumberFormat="0" applyProtection="0">
      <alignment horizontal="left" vertical="center" indent="1"/>
    </xf>
    <xf numFmtId="0" fontId="350" fillId="78" borderId="72" applyNumberFormat="0" applyAlignment="0" applyProtection="0"/>
    <xf numFmtId="0" fontId="253" fillId="66" borderId="60" applyNumberFormat="0" applyFont="0" applyAlignment="0" applyProtection="0"/>
    <xf numFmtId="0" fontId="4" fillId="64" borderId="53" applyNumberFormat="0" applyProtection="0">
      <alignment horizontal="left" vertical="top" indent="1"/>
    </xf>
    <xf numFmtId="0" fontId="190" fillId="48" borderId="53" applyNumberFormat="0" applyProtection="0">
      <alignment horizontal="left" vertical="top" indent="1"/>
    </xf>
    <xf numFmtId="0" fontId="154" fillId="6" borderId="77">
      <protection hidden="1"/>
    </xf>
    <xf numFmtId="0" fontId="383" fillId="150" borderId="54"/>
    <xf numFmtId="0" fontId="4" fillId="64" borderId="53" applyNumberFormat="0" applyProtection="0">
      <alignment horizontal="left" vertical="center" indent="1"/>
    </xf>
    <xf numFmtId="198" fontId="258" fillId="0" borderId="93"/>
    <xf numFmtId="0" fontId="158" fillId="148" borderId="53" applyNumberFormat="0" applyProtection="0">
      <alignment horizontal="right" vertical="center"/>
    </xf>
    <xf numFmtId="0" fontId="191" fillId="66" borderId="53" applyNumberFormat="0" applyProtection="0">
      <alignment vertical="center"/>
    </xf>
    <xf numFmtId="0" fontId="262" fillId="0" borderId="112">
      <protection hidden="1"/>
    </xf>
    <xf numFmtId="0" fontId="353" fillId="6" borderId="79" applyNumberFormat="0" applyAlignment="0" applyProtection="0"/>
    <xf numFmtId="0" fontId="154" fillId="6" borderId="77">
      <protection hidden="1"/>
    </xf>
    <xf numFmtId="0" fontId="353" fillId="6" borderId="79" applyNumberFormat="0" applyAlignment="0" applyProtection="0"/>
    <xf numFmtId="0" fontId="158" fillId="66" borderId="53" applyNumberFormat="0" applyProtection="0">
      <alignment horizontal="left" vertical="center" indent="1"/>
    </xf>
    <xf numFmtId="0" fontId="291" fillId="0" borderId="76">
      <alignment horizontal="center"/>
      <protection hidden="1"/>
    </xf>
    <xf numFmtId="0" fontId="350" fillId="78" borderId="72" applyNumberFormat="0" applyAlignment="0" applyProtection="0"/>
    <xf numFmtId="0" fontId="158" fillId="149" borderId="53" applyNumberFormat="0" applyProtection="0">
      <alignment horizontal="right" vertical="center"/>
    </xf>
    <xf numFmtId="0" fontId="158" fillId="73" borderId="53" applyNumberFormat="0" applyProtection="0">
      <alignment horizontal="right" vertical="center"/>
    </xf>
    <xf numFmtId="0" fontId="271" fillId="46" borderId="72" applyNumberFormat="0" applyAlignment="0" applyProtection="0"/>
    <xf numFmtId="0" fontId="158" fillId="149" borderId="53" applyNumberFormat="0" applyProtection="0">
      <alignment horizontal="right" vertical="center"/>
    </xf>
    <xf numFmtId="0" fontId="4" fillId="115" borderId="53" applyNumberFormat="0" applyProtection="0">
      <alignment horizontal="left" vertical="center" indent="1"/>
    </xf>
    <xf numFmtId="0" fontId="342" fillId="6" borderId="72" applyNumberFormat="0" applyAlignment="0" applyProtection="0"/>
    <xf numFmtId="209" fontId="203" fillId="0" borderId="1" applyBorder="0" applyProtection="0">
      <alignment horizontal="right" vertical="center"/>
    </xf>
    <xf numFmtId="0" fontId="4" fillId="47" borderId="53" applyNumberFormat="0" applyProtection="0">
      <alignment horizontal="left" vertical="center" indent="1"/>
    </xf>
    <xf numFmtId="0" fontId="4" fillId="47" borderId="53" applyNumberFormat="0" applyProtection="0">
      <alignment horizontal="left" vertical="center" indent="1"/>
    </xf>
    <xf numFmtId="0" fontId="4" fillId="115" borderId="53" applyNumberFormat="0" applyProtection="0">
      <alignment horizontal="left" vertical="center" indent="1"/>
    </xf>
    <xf numFmtId="0" fontId="192" fillId="190" borderId="54" applyNumberFormat="0" applyProtection="0">
      <alignment horizontal="left" vertical="center" indent="1"/>
    </xf>
    <xf numFmtId="0" fontId="124" fillId="48" borderId="53" applyNumberFormat="0" applyProtection="0">
      <alignment vertical="center"/>
    </xf>
    <xf numFmtId="0" fontId="158" fillId="66" borderId="53" applyNumberFormat="0" applyProtection="0">
      <alignment horizontal="left" vertical="center" indent="1"/>
    </xf>
    <xf numFmtId="0" fontId="4" fillId="47" borderId="53" applyNumberFormat="0" applyProtection="0">
      <alignment horizontal="left" vertical="top" indent="1"/>
    </xf>
    <xf numFmtId="38" fontId="51" fillId="48" borderId="1">
      <alignment horizontal="center"/>
      <protection locked="0"/>
    </xf>
    <xf numFmtId="0" fontId="271" fillId="46" borderId="72" applyNumberFormat="0" applyAlignment="0" applyProtection="0"/>
    <xf numFmtId="0" fontId="196" fillId="0" borderId="97"/>
    <xf numFmtId="0" fontId="158" fillId="115" borderId="53" applyNumberFormat="0" applyProtection="0">
      <alignment horizontal="left" vertical="top" indent="1"/>
    </xf>
    <xf numFmtId="0" fontId="227" fillId="66" borderId="53" applyNumberFormat="0" applyProtection="0">
      <alignment vertical="center"/>
    </xf>
    <xf numFmtId="0" fontId="51" fillId="46" borderId="1" applyNumberFormat="0">
      <alignment horizontal="centerContinuous" wrapText="1"/>
    </xf>
    <xf numFmtId="0" fontId="4" fillId="116" borderId="53" applyNumberFormat="0" applyProtection="0">
      <alignment horizontal="left" vertical="center" indent="1"/>
    </xf>
    <xf numFmtId="0" fontId="4" fillId="115" borderId="53" applyNumberFormat="0" applyProtection="0">
      <alignment horizontal="left" vertical="top" indent="1"/>
    </xf>
    <xf numFmtId="0" fontId="196" fillId="0" borderId="97"/>
    <xf numFmtId="0" fontId="291" fillId="0" borderId="95">
      <alignment horizontal="right"/>
      <protection hidden="1"/>
    </xf>
    <xf numFmtId="0" fontId="337" fillId="66" borderId="60" applyNumberFormat="0" applyFont="0" applyAlignment="0" applyProtection="0"/>
    <xf numFmtId="0" fontId="314" fillId="46" borderId="79" applyNumberFormat="0" applyAlignment="0" applyProtection="0"/>
    <xf numFmtId="0" fontId="342" fillId="6" borderId="72" applyNumberFormat="0" applyAlignment="0" applyProtection="0"/>
    <xf numFmtId="0" fontId="383" fillId="150" borderId="54"/>
    <xf numFmtId="5" fontId="266" fillId="0" borderId="97" applyAlignment="0" applyProtection="0"/>
    <xf numFmtId="0" fontId="227" fillId="66" borderId="53" applyNumberFormat="0" applyProtection="0">
      <alignment vertical="center"/>
    </xf>
    <xf numFmtId="0" fontId="4" fillId="47" borderId="53" applyNumberFormat="0" applyProtection="0">
      <alignment horizontal="left" vertical="center" indent="1"/>
    </xf>
    <xf numFmtId="5" fontId="266" fillId="0" borderId="97" applyAlignment="0" applyProtection="0"/>
    <xf numFmtId="0" fontId="158" fillId="103" borderId="53" applyNumberFormat="0" applyProtection="0">
      <alignment horizontal="right" vertical="center"/>
    </xf>
    <xf numFmtId="0" fontId="253" fillId="66" borderId="60" applyNumberFormat="0" applyFont="0" applyAlignment="0" applyProtection="0"/>
    <xf numFmtId="0" fontId="314" fillId="46" borderId="79" applyNumberFormat="0" applyAlignment="0" applyProtection="0"/>
    <xf numFmtId="0" fontId="6" fillId="0" borderId="48" applyNumberFormat="0" applyProtection="0">
      <alignment horizontal="right" vertical="center"/>
    </xf>
    <xf numFmtId="0" fontId="253" fillId="66" borderId="60" applyNumberFormat="0" applyFont="0" applyAlignment="0" applyProtection="0"/>
    <xf numFmtId="0" fontId="337" fillId="66" borderId="60" applyNumberFormat="0" applyFont="0" applyAlignment="0" applyProtection="0"/>
    <xf numFmtId="0" fontId="4" fillId="47" borderId="53" applyNumberFormat="0" applyProtection="0">
      <alignment horizontal="left" vertical="top" indent="1"/>
    </xf>
    <xf numFmtId="0" fontId="4" fillId="64" borderId="53" applyNumberFormat="0" applyProtection="0">
      <alignment horizontal="left" vertical="center" indent="1"/>
    </xf>
    <xf numFmtId="0" fontId="6" fillId="189" borderId="48" applyNumberFormat="0" applyProtection="0">
      <alignment horizontal="right" vertical="center"/>
    </xf>
    <xf numFmtId="0" fontId="172" fillId="78" borderId="48" applyNumberFormat="0" applyAlignment="0" applyProtection="0"/>
    <xf numFmtId="0" fontId="4" fillId="115" borderId="53" applyNumberFormat="0" applyProtection="0">
      <alignment horizontal="left" vertical="top" indent="1"/>
    </xf>
    <xf numFmtId="0" fontId="158" fillId="66" borderId="53" applyNumberFormat="0" applyProtection="0">
      <alignment vertical="center"/>
    </xf>
    <xf numFmtId="0" fontId="4" fillId="47" borderId="53" applyNumberFormat="0" applyProtection="0">
      <alignment horizontal="left" vertical="top" indent="1"/>
    </xf>
    <xf numFmtId="0" fontId="253" fillId="66" borderId="60" applyNumberFormat="0" applyFont="0" applyAlignment="0" applyProtection="0"/>
    <xf numFmtId="0" fontId="154" fillId="0" borderId="112">
      <protection hidden="1"/>
    </xf>
    <xf numFmtId="0" fontId="158" fillId="115" borderId="53" applyNumberFormat="0" applyProtection="0">
      <alignment horizontal="left" vertical="center" indent="1"/>
    </xf>
    <xf numFmtId="0" fontId="342" fillId="6" borderId="72" applyNumberFormat="0" applyAlignment="0" applyProtection="0"/>
    <xf numFmtId="0" fontId="158" fillId="47" borderId="53" applyNumberFormat="0" applyProtection="0">
      <alignment horizontal="right" vertical="center"/>
    </xf>
    <xf numFmtId="0" fontId="4" fillId="116" borderId="53" applyNumberFormat="0" applyProtection="0">
      <alignment horizontal="left" vertical="top" indent="1"/>
    </xf>
    <xf numFmtId="0" fontId="4" fillId="0" borderId="15" applyNumberFormat="0" applyFont="0"/>
    <xf numFmtId="0" fontId="4" fillId="115" borderId="53" applyNumberFormat="0" applyProtection="0">
      <alignment horizontal="left" vertical="top" indent="1"/>
    </xf>
    <xf numFmtId="0" fontId="4" fillId="64" borderId="53" applyNumberFormat="0" applyProtection="0">
      <alignment horizontal="left" vertical="center" indent="1"/>
    </xf>
    <xf numFmtId="0" fontId="253" fillId="66" borderId="60" applyNumberFormat="0" applyFont="0" applyAlignment="0" applyProtection="0"/>
    <xf numFmtId="0" fontId="124" fillId="48" borderId="53" applyNumberFormat="0" applyProtection="0">
      <alignment horizontal="left" vertical="top" indent="1"/>
    </xf>
    <xf numFmtId="4" fontId="341" fillId="0" borderId="90" applyFill="0" applyBorder="0" applyProtection="0">
      <alignment horizontal="right" vertical="center"/>
    </xf>
    <xf numFmtId="0" fontId="342" fillId="6" borderId="72" applyNumberFormat="0" applyAlignment="0" applyProtection="0"/>
    <xf numFmtId="0" fontId="4" fillId="116" borderId="54" applyNumberFormat="0" applyProtection="0">
      <alignment horizontal="left" vertical="center" indent="1"/>
    </xf>
    <xf numFmtId="0" fontId="6" fillId="154" borderId="48" applyNumberFormat="0" applyProtection="0">
      <alignment horizontal="right" vertical="center"/>
    </xf>
    <xf numFmtId="5" fontId="266" fillId="0" borderId="97" applyAlignment="0" applyProtection="0"/>
    <xf numFmtId="0" fontId="151" fillId="0" borderId="1">
      <alignment horizontal="centerContinuous" vertical="center"/>
    </xf>
    <xf numFmtId="0" fontId="262" fillId="0" borderId="94">
      <alignment horizontal="center" wrapText="1"/>
      <protection hidden="1"/>
    </xf>
    <xf numFmtId="0" fontId="4" fillId="115" borderId="53" applyNumberFormat="0" applyProtection="0">
      <alignment horizontal="left" vertical="center" indent="1"/>
    </xf>
    <xf numFmtId="5" fontId="266" fillId="0" borderId="97" applyAlignment="0" applyProtection="0"/>
    <xf numFmtId="176" fontId="196" fillId="0" borderId="97"/>
    <xf numFmtId="0" fontId="350" fillId="78" borderId="72" applyNumberFormat="0" applyAlignment="0" applyProtection="0"/>
    <xf numFmtId="0" fontId="315" fillId="0" borderId="94">
      <alignment horizontal="right" wrapText="1"/>
      <protection hidden="1"/>
    </xf>
    <xf numFmtId="0" fontId="158" fillId="66" borderId="53" applyNumberFormat="0" applyProtection="0">
      <alignment horizontal="left" vertical="center" indent="1"/>
    </xf>
    <xf numFmtId="0" fontId="262" fillId="0" borderId="112">
      <protection hidden="1"/>
    </xf>
    <xf numFmtId="0" fontId="51" fillId="46" borderId="1" applyNumberFormat="0">
      <alignment horizontal="centerContinuous" wrapText="1"/>
    </xf>
    <xf numFmtId="0" fontId="4" fillId="47" borderId="53" applyNumberFormat="0" applyProtection="0">
      <alignment horizontal="left" vertical="top" indent="1"/>
    </xf>
    <xf numFmtId="0" fontId="135" fillId="66" borderId="60" applyNumberFormat="0" applyFont="0" applyAlignment="0" applyProtection="0"/>
    <xf numFmtId="0" fontId="342" fillId="6" borderId="72" applyNumberFormat="0" applyAlignment="0" applyProtection="0"/>
    <xf numFmtId="0" fontId="4" fillId="64" borderId="53" applyNumberFormat="0" applyProtection="0">
      <alignment horizontal="left" vertical="center" indent="1"/>
    </xf>
    <xf numFmtId="0" fontId="154" fillId="0" borderId="112">
      <protection hidden="1"/>
    </xf>
    <xf numFmtId="0" fontId="158" fillId="148" borderId="53" applyNumberFormat="0" applyProtection="0">
      <alignment horizontal="right" vertical="center"/>
    </xf>
    <xf numFmtId="0" fontId="353" fillId="6" borderId="79" applyNumberFormat="0" applyAlignment="0" applyProtection="0"/>
    <xf numFmtId="0" fontId="191" fillId="66" borderId="53" applyNumberFormat="0" applyProtection="0">
      <alignment horizontal="left" vertical="top" indent="1"/>
    </xf>
    <xf numFmtId="0" fontId="337" fillId="66" borderId="60" applyNumberFormat="0" applyFont="0" applyAlignment="0" applyProtection="0"/>
    <xf numFmtId="0" fontId="158" fillId="66" borderId="53" applyNumberFormat="0" applyProtection="0">
      <alignment horizontal="left" vertical="top" indent="1"/>
    </xf>
    <xf numFmtId="0" fontId="353" fillId="6" borderId="79" applyNumberFormat="0" applyAlignment="0" applyProtection="0"/>
    <xf numFmtId="0" fontId="6" fillId="64"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1" fontId="211" fillId="0" borderId="99" applyFont="0" applyFill="0" applyBorder="0" applyProtection="0"/>
    <xf numFmtId="0" fontId="4" fillId="115" borderId="53" applyNumberFormat="0" applyProtection="0">
      <alignment horizontal="left" vertical="top" indent="1"/>
    </xf>
    <xf numFmtId="0" fontId="4" fillId="64" borderId="53" applyNumberFormat="0" applyProtection="0">
      <alignment horizontal="left" vertical="top" indent="1"/>
    </xf>
    <xf numFmtId="0" fontId="253" fillId="66" borderId="60" applyNumberFormat="0" applyFont="0" applyAlignment="0" applyProtection="0"/>
    <xf numFmtId="0" fontId="158" fillId="148" borderId="53" applyNumberFormat="0" applyProtection="0">
      <alignment horizontal="right" vertical="center"/>
    </xf>
    <xf numFmtId="0" fontId="337" fillId="66" borderId="60" applyNumberFormat="0" applyFont="0" applyAlignment="0" applyProtection="0"/>
    <xf numFmtId="0" fontId="4" fillId="0" borderId="92" applyNumberFormat="0" applyFont="0"/>
    <xf numFmtId="0" fontId="253" fillId="66" borderId="60" applyNumberFormat="0" applyFont="0" applyAlignment="0" applyProtection="0"/>
    <xf numFmtId="0" fontId="4" fillId="64" borderId="53" applyNumberFormat="0" applyProtection="0">
      <alignment horizontal="left" vertical="top" indent="1"/>
    </xf>
    <xf numFmtId="0" fontId="337" fillId="66" borderId="60" applyNumberFormat="0" applyFont="0" applyAlignment="0" applyProtection="0"/>
    <xf numFmtId="0" fontId="180" fillId="0" borderId="50" applyFont="0" applyBorder="0"/>
    <xf numFmtId="0" fontId="4" fillId="115" borderId="53" applyNumberFormat="0" applyProtection="0">
      <alignment horizontal="left" vertical="top" indent="1"/>
    </xf>
    <xf numFmtId="0" fontId="262" fillId="0" borderId="112">
      <protection hidden="1"/>
    </xf>
    <xf numFmtId="0" fontId="350" fillId="78" borderId="72" applyNumberFormat="0" applyAlignment="0" applyProtection="0"/>
    <xf numFmtId="0" fontId="291" fillId="0" borderId="95">
      <alignment horizontal="right"/>
      <protection hidden="1"/>
    </xf>
    <xf numFmtId="0" fontId="6" fillId="73" borderId="54" applyNumberFormat="0" applyProtection="0">
      <alignment horizontal="right" vertical="center"/>
    </xf>
    <xf numFmtId="0" fontId="158" fillId="115" borderId="53" applyNumberFormat="0" applyProtection="0">
      <alignment horizontal="left" vertical="top" indent="1"/>
    </xf>
    <xf numFmtId="0" fontId="158" fillId="115" borderId="53" applyNumberFormat="0" applyProtection="0">
      <alignment horizontal="left" vertical="top" indent="1"/>
    </xf>
    <xf numFmtId="0" fontId="158" fillId="115" borderId="53" applyNumberFormat="0" applyProtection="0">
      <alignment horizontal="left" vertical="center" indent="1"/>
    </xf>
    <xf numFmtId="0" fontId="253" fillId="66" borderId="60" applyNumberFormat="0" applyFont="0" applyAlignment="0" applyProtection="0"/>
    <xf numFmtId="0" fontId="45" fillId="0" borderId="91" applyNumberFormat="0">
      <alignment horizontal="left"/>
    </xf>
    <xf numFmtId="0" fontId="350" fillId="78" borderId="72" applyNumberFormat="0" applyAlignment="0" applyProtection="0"/>
    <xf numFmtId="0" fontId="342" fillId="6" borderId="72" applyNumberFormat="0" applyAlignment="0" applyProtection="0"/>
    <xf numFmtId="0" fontId="262" fillId="0" borderId="94">
      <alignment horizontal="center" wrapText="1"/>
      <protection hidden="1"/>
    </xf>
    <xf numFmtId="0" fontId="342" fillId="6" borderId="72" applyNumberFormat="0" applyAlignment="0" applyProtection="0"/>
    <xf numFmtId="0" fontId="158" fillId="103" borderId="53" applyNumberFormat="0" applyProtection="0">
      <alignment horizontal="right" vertical="center"/>
    </xf>
    <xf numFmtId="0" fontId="4" fillId="116" borderId="53" applyNumberFormat="0" applyProtection="0">
      <alignment horizontal="left" vertical="center" indent="1"/>
    </xf>
    <xf numFmtId="0" fontId="4" fillId="47" borderId="53" applyNumberFormat="0" applyProtection="0">
      <alignment horizontal="left" vertical="top" indent="1"/>
    </xf>
    <xf numFmtId="0" fontId="66" fillId="0" borderId="98">
      <alignment horizontal="left" vertical="center"/>
    </xf>
    <xf numFmtId="0" fontId="253" fillId="66" borderId="60" applyNumberFormat="0" applyFont="0" applyAlignment="0" applyProtection="0"/>
    <xf numFmtId="176" fontId="196" fillId="0" borderId="97"/>
    <xf numFmtId="0" fontId="350" fillId="78" borderId="72" applyNumberFormat="0" applyAlignment="0" applyProtection="0"/>
    <xf numFmtId="0" fontId="158" fillId="66" borderId="53" applyNumberFormat="0" applyProtection="0">
      <alignment horizontal="left" vertical="top" indent="1"/>
    </xf>
    <xf numFmtId="0" fontId="124" fillId="48" borderId="53" applyNumberFormat="0" applyProtection="0">
      <alignment vertical="center"/>
    </xf>
    <xf numFmtId="0" fontId="291" fillId="0" borderId="76">
      <alignment horizontal="center"/>
      <protection hidden="1"/>
    </xf>
    <xf numFmtId="0" fontId="158" fillId="150" borderId="53" applyNumberFormat="0" applyProtection="0">
      <alignment horizontal="right" vertical="center"/>
    </xf>
    <xf numFmtId="0" fontId="6" fillId="47" borderId="54" applyNumberFormat="0" applyProtection="0">
      <alignment horizontal="left" vertical="center" indent="1"/>
    </xf>
    <xf numFmtId="0" fontId="4" fillId="47" borderId="53" applyNumberFormat="0" applyProtection="0">
      <alignment horizontal="left" vertical="top" indent="1"/>
    </xf>
    <xf numFmtId="0" fontId="154" fillId="0" borderId="112">
      <protection hidden="1"/>
    </xf>
    <xf numFmtId="0" fontId="262" fillId="0" borderId="112">
      <protection hidden="1"/>
    </xf>
    <xf numFmtId="0" fontId="342" fillId="6" borderId="72" applyNumberFormat="0" applyAlignment="0" applyProtection="0"/>
    <xf numFmtId="176" fontId="180" fillId="0" borderId="50" applyFont="0" applyBorder="0"/>
    <xf numFmtId="0" fontId="350" fillId="78" borderId="72" applyNumberFormat="0" applyAlignment="0" applyProtection="0"/>
    <xf numFmtId="0" fontId="253" fillId="66" borderId="60" applyNumberFormat="0" applyFont="0" applyAlignment="0" applyProtection="0"/>
    <xf numFmtId="0" fontId="291" fillId="0" borderId="76">
      <alignment horizontal="center"/>
      <protection hidden="1"/>
    </xf>
    <xf numFmtId="0" fontId="158" fillId="66" borderId="53" applyNumberFormat="0" applyProtection="0">
      <alignment vertical="center"/>
    </xf>
    <xf numFmtId="0" fontId="4" fillId="64" borderId="53" applyNumberFormat="0" applyProtection="0">
      <alignment horizontal="left" vertical="top" indent="1"/>
    </xf>
    <xf numFmtId="5" fontId="266" fillId="0" borderId="97" applyAlignment="0" applyProtection="0"/>
    <xf numFmtId="0" fontId="4" fillId="64" borderId="53" applyNumberFormat="0" applyProtection="0">
      <alignment horizontal="left" vertical="top" indent="1"/>
    </xf>
    <xf numFmtId="0" fontId="154" fillId="0" borderId="112">
      <protection hidden="1"/>
    </xf>
    <xf numFmtId="0" fontId="4" fillId="0" borderId="97" applyNumberFormat="0" applyFont="0" applyFill="0" applyAlignment="0"/>
    <xf numFmtId="0" fontId="337" fillId="66" borderId="60" applyNumberFormat="0" applyFont="0" applyAlignment="0" applyProtection="0"/>
    <xf numFmtId="0" fontId="253" fillId="66" borderId="60" applyNumberFormat="0" applyFont="0" applyAlignment="0" applyProtection="0"/>
    <xf numFmtId="0" fontId="291" fillId="0" borderId="76">
      <alignment horizontal="center"/>
      <protection hidden="1"/>
    </xf>
    <xf numFmtId="0" fontId="124" fillId="48" borderId="53" applyNumberFormat="0" applyProtection="0">
      <alignment horizontal="left" vertical="top" indent="1"/>
    </xf>
    <xf numFmtId="0" fontId="158" fillId="66" borderId="53" applyNumberFormat="0" applyProtection="0">
      <alignment vertical="center"/>
    </xf>
    <xf numFmtId="0" fontId="158" fillId="149" borderId="53" applyNumberFormat="0" applyProtection="0">
      <alignment horizontal="right" vertical="center"/>
    </xf>
    <xf numFmtId="0" fontId="253" fillId="66" borderId="60" applyNumberFormat="0" applyFont="0" applyAlignment="0" applyProtection="0"/>
    <xf numFmtId="0" fontId="154" fillId="6" borderId="77">
      <protection hidden="1"/>
    </xf>
    <xf numFmtId="0" fontId="6" fillId="47" borderId="53" applyNumberFormat="0" applyProtection="0">
      <alignment horizontal="left" vertical="top" indent="1"/>
    </xf>
    <xf numFmtId="0" fontId="191" fillId="66" borderId="53" applyNumberFormat="0" applyProtection="0">
      <alignment horizontal="left" vertical="top" indent="1"/>
    </xf>
    <xf numFmtId="0" fontId="350" fillId="78" borderId="72" applyNumberFormat="0" applyAlignment="0" applyProtection="0"/>
    <xf numFmtId="0" fontId="253" fillId="66" borderId="60" applyNumberFormat="0" applyFont="0" applyAlignment="0" applyProtection="0"/>
    <xf numFmtId="0" fontId="158" fillId="103" borderId="53" applyNumberFormat="0" applyProtection="0">
      <alignment horizontal="right" vertical="center"/>
    </xf>
    <xf numFmtId="0" fontId="158" fillId="103" borderId="53" applyNumberFormat="0" applyProtection="0">
      <alignment horizontal="right" vertical="center"/>
    </xf>
    <xf numFmtId="0" fontId="4" fillId="116" borderId="53" applyNumberFormat="0" applyProtection="0">
      <alignment horizontal="left" vertical="top" indent="1"/>
    </xf>
    <xf numFmtId="0" fontId="158" fillId="73" borderId="53" applyNumberFormat="0" applyProtection="0">
      <alignment horizontal="right" vertical="center"/>
    </xf>
    <xf numFmtId="0" fontId="4" fillId="116" borderId="54" applyNumberFormat="0" applyProtection="0">
      <alignment horizontal="left" vertical="center" indent="1"/>
    </xf>
    <xf numFmtId="0" fontId="6" fillId="115" borderId="53" applyNumberFormat="0" applyProtection="0">
      <alignment horizontal="left" vertical="top" indent="1"/>
    </xf>
    <xf numFmtId="0" fontId="314" fillId="46" borderId="79" applyNumberFormat="0" applyAlignment="0" applyProtection="0"/>
    <xf numFmtId="0" fontId="158" fillId="115" borderId="53" applyNumberFormat="0" applyProtection="0">
      <alignment horizontal="left" vertical="top" indent="1"/>
    </xf>
    <xf numFmtId="0" fontId="4" fillId="64" borderId="53" applyNumberFormat="0" applyProtection="0">
      <alignment horizontal="left" vertical="center" indent="1"/>
    </xf>
    <xf numFmtId="0" fontId="262" fillId="0" borderId="112">
      <protection hidden="1"/>
    </xf>
    <xf numFmtId="0" fontId="4" fillId="116" borderId="53" applyNumberFormat="0" applyProtection="0">
      <alignment horizontal="left" vertical="top" indent="1"/>
    </xf>
    <xf numFmtId="0" fontId="191" fillId="66" borderId="53" applyNumberFormat="0" applyProtection="0">
      <alignment horizontal="left" vertical="top" indent="1"/>
    </xf>
    <xf numFmtId="0" fontId="158" fillId="66" borderId="53" applyNumberFormat="0" applyProtection="0">
      <alignment horizontal="left" vertical="top" indent="1"/>
    </xf>
    <xf numFmtId="0" fontId="4" fillId="47" borderId="53" applyNumberFormat="0" applyProtection="0">
      <alignment horizontal="left" vertical="top" indent="1"/>
    </xf>
    <xf numFmtId="0" fontId="154" fillId="0" borderId="112">
      <protection hidden="1"/>
    </xf>
    <xf numFmtId="0" fontId="253" fillId="66" borderId="60" applyNumberFormat="0" applyFont="0" applyAlignment="0" applyProtection="0"/>
    <xf numFmtId="0" fontId="227" fillId="66" borderId="53" applyNumberFormat="0" applyProtection="0">
      <alignment vertical="center"/>
    </xf>
    <xf numFmtId="0" fontId="353" fillId="6" borderId="79" applyNumberFormat="0" applyAlignment="0" applyProtection="0"/>
    <xf numFmtId="0" fontId="342" fillId="6" borderId="72" applyNumberFormat="0" applyAlignment="0" applyProtection="0"/>
    <xf numFmtId="0" fontId="291" fillId="0" borderId="112">
      <alignment horizontal="left" wrapText="1"/>
      <protection locked="0"/>
    </xf>
    <xf numFmtId="0" fontId="4" fillId="116" borderId="53" applyNumberFormat="0" applyProtection="0">
      <alignment horizontal="left" vertical="top" indent="1"/>
    </xf>
    <xf numFmtId="0" fontId="124" fillId="48" borderId="53" applyNumberFormat="0" applyProtection="0">
      <alignment horizontal="left" vertical="center" indent="1"/>
    </xf>
    <xf numFmtId="0" fontId="253" fillId="66" borderId="60" applyNumberFormat="0" applyFont="0" applyAlignment="0" applyProtection="0"/>
    <xf numFmtId="0" fontId="196" fillId="0" borderId="97"/>
    <xf numFmtId="0" fontId="135" fillId="66" borderId="60" applyNumberFormat="0" applyFont="0" applyAlignment="0" applyProtection="0"/>
    <xf numFmtId="0" fontId="227" fillId="66" borderId="53" applyNumberFormat="0" applyProtection="0">
      <alignment vertical="center"/>
    </xf>
    <xf numFmtId="0" fontId="350" fillId="78" borderId="72" applyNumberFormat="0" applyAlignment="0" applyProtection="0"/>
    <xf numFmtId="0" fontId="342" fillId="6" borderId="72" applyNumberFormat="0" applyAlignment="0" applyProtection="0"/>
    <xf numFmtId="0" fontId="4" fillId="0" borderId="97" applyNumberFormat="0" applyFont="0" applyFill="0" applyAlignment="0"/>
    <xf numFmtId="0" fontId="229" fillId="47" borderId="53" applyNumberFormat="0" applyProtection="0">
      <alignment horizontal="right" vertical="center"/>
    </xf>
    <xf numFmtId="176" fontId="151" fillId="0" borderId="1">
      <alignment horizontal="centerContinuous" vertical="center"/>
    </xf>
    <xf numFmtId="0" fontId="226" fillId="0" borderId="89" applyNumberFormat="0" applyFill="0" applyAlignment="0" applyProtection="0"/>
    <xf numFmtId="0" fontId="253" fillId="66" borderId="60" applyNumberFormat="0" applyFont="0" applyAlignment="0" applyProtection="0"/>
    <xf numFmtId="0" fontId="4" fillId="116" borderId="53" applyNumberFormat="0" applyProtection="0">
      <alignment horizontal="left" vertical="center" indent="1"/>
    </xf>
    <xf numFmtId="0" fontId="56" fillId="0" borderId="0"/>
    <xf numFmtId="43" fontId="56" fillId="0" borderId="0" applyFont="0" applyFill="0" applyBorder="0" applyAlignment="0" applyProtection="0"/>
    <xf numFmtId="0" fontId="82" fillId="0" borderId="0"/>
    <xf numFmtId="9" fontId="82" fillId="0" borderId="0" applyFont="0" applyFill="0" applyBorder="0" applyAlignment="0" applyProtection="0"/>
    <xf numFmtId="43" fontId="82" fillId="0" borderId="0" applyFont="0" applyFill="0" applyBorder="0" applyAlignment="0" applyProtection="0"/>
    <xf numFmtId="0" fontId="82" fillId="0" borderId="0"/>
    <xf numFmtId="0" fontId="82" fillId="4"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9" fontId="82" fillId="0" borderId="0" applyFont="0" applyFill="0" applyBorder="0" applyAlignment="0" applyProtection="0"/>
    <xf numFmtId="0" fontId="82" fillId="4" borderId="0"/>
    <xf numFmtId="0" fontId="82" fillId="4" borderId="0"/>
    <xf numFmtId="0" fontId="82" fillId="4" borderId="0"/>
    <xf numFmtId="0" fontId="82" fillId="0" borderId="0"/>
    <xf numFmtId="0" fontId="82" fillId="0" borderId="0"/>
    <xf numFmtId="9" fontId="82" fillId="0" borderId="0" applyFont="0" applyFill="0" applyBorder="0" applyAlignment="0" applyProtection="0"/>
    <xf numFmtId="0" fontId="82" fillId="0" borderId="0"/>
    <xf numFmtId="9" fontId="82" fillId="0" borderId="0" applyFont="0" applyFill="0" applyBorder="0" applyAlignment="0" applyProtection="0"/>
    <xf numFmtId="43" fontId="82" fillId="0" borderId="0" applyFont="0" applyFill="0" applyBorder="0" applyAlignment="0" applyProtection="0"/>
    <xf numFmtId="0" fontId="82" fillId="0" borderId="0"/>
    <xf numFmtId="0" fontId="82" fillId="0" borderId="0"/>
    <xf numFmtId="0" fontId="82" fillId="0" borderId="0"/>
    <xf numFmtId="0" fontId="82" fillId="4" borderId="0"/>
    <xf numFmtId="0" fontId="82" fillId="0" borderId="0"/>
    <xf numFmtId="0" fontId="4" fillId="0" borderId="0" applyFont="0" applyFill="0" applyBorder="0" applyAlignment="0" applyProtection="0"/>
    <xf numFmtId="0" fontId="135" fillId="208" borderId="0" applyNumberFormat="0" applyBorder="0" applyAlignment="0" applyProtection="0"/>
    <xf numFmtId="0" fontId="135" fillId="86" borderId="0" applyNumberFormat="0" applyBorder="0" applyAlignment="0" applyProtection="0"/>
    <xf numFmtId="0" fontId="135" fillId="209" borderId="0" applyNumberFormat="0" applyBorder="0" applyAlignment="0" applyProtection="0"/>
    <xf numFmtId="0" fontId="135" fillId="142" borderId="0" applyNumberFormat="0" applyBorder="0" applyAlignment="0" applyProtection="0"/>
    <xf numFmtId="0" fontId="135" fillId="108" borderId="0" applyNumberFormat="0" applyBorder="0" applyAlignment="0" applyProtection="0"/>
    <xf numFmtId="0" fontId="135" fillId="100" borderId="0" applyNumberFormat="0" applyBorder="0" applyAlignment="0" applyProtection="0"/>
    <xf numFmtId="0" fontId="135" fillId="107" borderId="0" applyNumberFormat="0" applyBorder="0" applyAlignment="0" applyProtection="0"/>
    <xf numFmtId="0" fontId="135" fillId="94" borderId="0" applyNumberFormat="0" applyBorder="0" applyAlignment="0" applyProtection="0"/>
    <xf numFmtId="0" fontId="135" fillId="142" borderId="0" applyNumberFormat="0" applyBorder="0" applyAlignment="0" applyProtection="0"/>
    <xf numFmtId="215" fontId="213" fillId="96" borderId="0" applyNumberFormat="0" applyBorder="0" applyAlignment="0" applyProtection="0"/>
    <xf numFmtId="215" fontId="213" fillId="107" borderId="0" applyNumberFormat="0" applyBorder="0" applyAlignment="0" applyProtection="0"/>
    <xf numFmtId="215" fontId="213" fillId="92" borderId="0" applyNumberFormat="0" applyBorder="0" applyAlignment="0" applyProtection="0"/>
    <xf numFmtId="215" fontId="213" fillId="98" borderId="0" applyNumberFormat="0" applyBorder="0" applyAlignment="0" applyProtection="0"/>
    <xf numFmtId="215" fontId="213" fillId="96" borderId="0" applyNumberFormat="0" applyBorder="0" applyAlignment="0" applyProtection="0"/>
    <xf numFmtId="215" fontId="213" fillId="108" borderId="0" applyNumberFormat="0" applyBorder="0" applyAlignment="0" applyProtection="0"/>
    <xf numFmtId="0" fontId="136" fillId="210" borderId="0" applyNumberFormat="0" applyBorder="0" applyAlignment="0" applyProtection="0"/>
    <xf numFmtId="10" fontId="4" fillId="0" borderId="0"/>
    <xf numFmtId="0" fontId="4" fillId="0" borderId="0"/>
    <xf numFmtId="283" fontId="137" fillId="0" borderId="0"/>
    <xf numFmtId="49" fontId="401" fillId="0" borderId="0" applyFont="0" applyFill="0" applyBorder="0" applyAlignment="0" applyProtection="0">
      <alignment horizontal="left"/>
    </xf>
    <xf numFmtId="284" fontId="65" fillId="0" borderId="0" applyAlignment="0" applyProtection="0"/>
    <xf numFmtId="166" fontId="6" fillId="0" borderId="0" applyFill="0" applyBorder="0" applyAlignment="0" applyProtection="0"/>
    <xf numFmtId="49" fontId="6" fillId="0" borderId="0" applyNumberFormat="0" applyAlignment="0" applyProtection="0">
      <alignment horizontal="left"/>
    </xf>
    <xf numFmtId="49" fontId="402" fillId="0" borderId="115" applyNumberFormat="0" applyAlignment="0" applyProtection="0">
      <alignment horizontal="left" wrapText="1"/>
    </xf>
    <xf numFmtId="49" fontId="402" fillId="0" borderId="0" applyNumberFormat="0" applyAlignment="0" applyProtection="0">
      <alignment horizontal="left" wrapText="1"/>
    </xf>
    <xf numFmtId="49" fontId="403" fillId="0" borderId="0" applyAlignment="0" applyProtection="0">
      <alignment horizontal="left"/>
    </xf>
    <xf numFmtId="0" fontId="404" fillId="98" borderId="72" applyNumberFormat="0" applyAlignment="0" applyProtection="0"/>
    <xf numFmtId="10" fontId="4" fillId="0" borderId="0"/>
    <xf numFmtId="44" fontId="4" fillId="0" borderId="0" applyFont="0" applyFill="0" applyBorder="0" applyAlignment="0" applyProtection="0"/>
    <xf numFmtId="7" fontId="4" fillId="0" borderId="0"/>
    <xf numFmtId="17" fontId="283" fillId="139" borderId="0"/>
    <xf numFmtId="0" fontId="290" fillId="0" borderId="0" applyNumberFormat="0" applyFill="0" applyBorder="0" applyAlignment="0" applyProtection="0"/>
    <xf numFmtId="0" fontId="162" fillId="0" borderId="0">
      <protection locked="0"/>
    </xf>
    <xf numFmtId="0" fontId="82" fillId="0" borderId="0"/>
    <xf numFmtId="10" fontId="4" fillId="0" borderId="0"/>
    <xf numFmtId="17" fontId="283" fillId="139" borderId="0"/>
    <xf numFmtId="43" fontId="82" fillId="0" borderId="0" applyFont="0" applyFill="0" applyBorder="0" applyAlignment="0" applyProtection="0"/>
    <xf numFmtId="17" fontId="283" fillId="139" borderId="0"/>
    <xf numFmtId="0" fontId="162" fillId="0" borderId="0">
      <protection locked="0"/>
    </xf>
    <xf numFmtId="222" fontId="4" fillId="114" borderId="5" applyNumberFormat="0" applyFont="0" applyBorder="0" applyAlignment="0" applyProtection="0">
      <alignment horizontal="center"/>
    </xf>
    <xf numFmtId="0" fontId="181" fillId="209" borderId="0" applyNumberFormat="0" applyBorder="0" applyAlignment="0" applyProtection="0"/>
    <xf numFmtId="7" fontId="4" fillId="6" borderId="0">
      <alignment horizontal="right"/>
    </xf>
    <xf numFmtId="0" fontId="290" fillId="0" borderId="0" applyNumberFormat="0" applyFill="0" applyBorder="0" applyAlignment="0" applyProtection="0"/>
    <xf numFmtId="0" fontId="66" fillId="0" borderId="38" applyNumberFormat="0" applyAlignment="0" applyProtection="0">
      <alignment horizontal="left" vertical="center"/>
    </xf>
    <xf numFmtId="0" fontId="66" fillId="0" borderId="4">
      <alignment horizontal="left" vertical="center"/>
    </xf>
    <xf numFmtId="0" fontId="405" fillId="0" borderId="86" applyNumberFormat="0" applyFill="0" applyAlignment="0" applyProtection="0"/>
    <xf numFmtId="0" fontId="406" fillId="211" borderId="0"/>
    <xf numFmtId="0" fontId="407" fillId="0" borderId="39" applyNumberFormat="0" applyFill="0" applyAlignment="0" applyProtection="0"/>
    <xf numFmtId="0" fontId="408" fillId="0" borderId="87" applyNumberFormat="0" applyFill="0" applyAlignment="0" applyProtection="0"/>
    <xf numFmtId="0" fontId="166" fillId="211" borderId="0"/>
    <xf numFmtId="0" fontId="408" fillId="0" borderId="0" applyNumberFormat="0" applyFill="0" applyBorder="0" applyAlignment="0" applyProtection="0"/>
    <xf numFmtId="0" fontId="122" fillId="0" borderId="0" applyNumberFormat="0" applyFill="0" applyBorder="0" applyAlignment="0" applyProtection="0">
      <alignment vertical="top"/>
      <protection locked="0"/>
    </xf>
    <xf numFmtId="10" fontId="6" fillId="66" borderId="2" applyNumberFormat="0" applyBorder="0" applyAlignment="0" applyProtection="0"/>
    <xf numFmtId="0" fontId="287" fillId="108" borderId="72" applyNumberFormat="0" applyAlignment="0" applyProtection="0"/>
    <xf numFmtId="44" fontId="4" fillId="0" borderId="0"/>
    <xf numFmtId="0" fontId="82" fillId="0" borderId="0"/>
    <xf numFmtId="0" fontId="180" fillId="0" borderId="50" applyFont="0" applyBorder="0"/>
    <xf numFmtId="0" fontId="4" fillId="46" borderId="0" applyFont="0"/>
    <xf numFmtId="0" fontId="4" fillId="0" borderId="0" applyFont="0" applyFill="0" applyBorder="0" applyAlignment="0" applyProtection="0"/>
    <xf numFmtId="176" fontId="56" fillId="0" borderId="0"/>
    <xf numFmtId="0" fontId="82" fillId="0" borderId="0"/>
    <xf numFmtId="0" fontId="4" fillId="0" borderId="0"/>
    <xf numFmtId="0" fontId="4" fillId="79" borderId="60" applyNumberFormat="0" applyFont="0" applyAlignment="0" applyProtection="0"/>
    <xf numFmtId="4" fontId="4" fillId="0" borderId="0"/>
    <xf numFmtId="0" fontId="314" fillId="98" borderId="79" applyNumberFormat="0" applyAlignment="0" applyProtection="0"/>
    <xf numFmtId="0" fontId="162" fillId="0" borderId="0">
      <protection locked="0"/>
    </xf>
    <xf numFmtId="0" fontId="162" fillId="0" borderId="0">
      <protection locked="0"/>
    </xf>
    <xf numFmtId="9" fontId="4" fillId="0" borderId="0" applyFont="0" applyFill="0" applyBorder="0" applyAlignment="0" applyProtection="0"/>
    <xf numFmtId="10" fontId="4" fillId="0" borderId="0"/>
    <xf numFmtId="0" fontId="263" fillId="94" borderId="54"/>
    <xf numFmtId="4" fontId="124" fillId="84" borderId="53" applyNumberFormat="0" applyProtection="0">
      <alignment vertical="center"/>
    </xf>
    <xf numFmtId="4" fontId="225" fillId="84" borderId="53" applyNumberFormat="0" applyProtection="0">
      <alignment vertical="center"/>
    </xf>
    <xf numFmtId="4" fontId="124" fillId="84" borderId="53" applyNumberFormat="0" applyProtection="0">
      <alignment horizontal="left" vertical="center" indent="1"/>
    </xf>
    <xf numFmtId="215" fontId="124" fillId="84" borderId="53" applyNumberFormat="0" applyProtection="0">
      <alignment horizontal="left" vertical="top" indent="1"/>
    </xf>
    <xf numFmtId="4" fontId="158" fillId="86" borderId="53" applyNumberFormat="0" applyProtection="0">
      <alignment horizontal="right" vertical="center"/>
    </xf>
    <xf numFmtId="4" fontId="158" fillId="107" borderId="53" applyNumberFormat="0" applyProtection="0">
      <alignment horizontal="right" vertical="center"/>
    </xf>
    <xf numFmtId="4" fontId="158" fillId="88" borderId="53" applyNumberFormat="0" applyProtection="0">
      <alignment horizontal="right" vertical="center"/>
    </xf>
    <xf numFmtId="4" fontId="158" fillId="89" borderId="53" applyNumberFormat="0" applyProtection="0">
      <alignment horizontal="right" vertical="center"/>
    </xf>
    <xf numFmtId="4" fontId="158" fillId="90" borderId="53" applyNumberFormat="0" applyProtection="0">
      <alignment horizontal="right" vertical="center"/>
    </xf>
    <xf numFmtId="4" fontId="158" fillId="91" borderId="53" applyNumberFormat="0" applyProtection="0">
      <alignment horizontal="right" vertical="center"/>
    </xf>
    <xf numFmtId="4" fontId="158" fillId="92" borderId="53" applyNumberFormat="0" applyProtection="0">
      <alignment horizontal="right" vertical="center"/>
    </xf>
    <xf numFmtId="4" fontId="158" fillId="93" borderId="53" applyNumberFormat="0" applyProtection="0">
      <alignment horizontal="right" vertical="center"/>
    </xf>
    <xf numFmtId="4" fontId="158" fillId="94" borderId="53" applyNumberFormat="0" applyProtection="0">
      <alignment horizontal="right" vertical="center"/>
    </xf>
    <xf numFmtId="4" fontId="124" fillId="95" borderId="61" applyNumberFormat="0" applyProtection="0">
      <alignment horizontal="left" vertical="center" indent="1"/>
    </xf>
    <xf numFmtId="10" fontId="4" fillId="0" borderId="0"/>
    <xf numFmtId="4" fontId="158" fillId="97" borderId="53" applyNumberFormat="0" applyProtection="0">
      <alignment horizontal="right" vertical="center"/>
    </xf>
    <xf numFmtId="215" fontId="4" fillId="96" borderId="53" applyNumberFormat="0" applyProtection="0">
      <alignment horizontal="left" vertical="center" indent="1"/>
    </xf>
    <xf numFmtId="215" fontId="4" fillId="96" borderId="53" applyNumberFormat="0" applyProtection="0">
      <alignment horizontal="left" vertical="top" indent="1"/>
    </xf>
    <xf numFmtId="215" fontId="4" fillId="97" borderId="53" applyNumberFormat="0" applyProtection="0">
      <alignment horizontal="left" vertical="center" indent="1"/>
    </xf>
    <xf numFmtId="215" fontId="4" fillId="97" borderId="53" applyNumberFormat="0" applyProtection="0">
      <alignment horizontal="left" vertical="top" indent="1"/>
    </xf>
    <xf numFmtId="215" fontId="4" fillId="100" borderId="53" applyNumberFormat="0" applyProtection="0">
      <alignment horizontal="left" vertical="center" indent="1"/>
    </xf>
    <xf numFmtId="215" fontId="4" fillId="100" borderId="53" applyNumberFormat="0" applyProtection="0">
      <alignment horizontal="left" vertical="top" indent="1"/>
    </xf>
    <xf numFmtId="215" fontId="4" fillId="80" borderId="53" applyNumberFormat="0" applyProtection="0">
      <alignment horizontal="left" vertical="center" indent="1"/>
    </xf>
    <xf numFmtId="215" fontId="4" fillId="80" borderId="53" applyNumberFormat="0" applyProtection="0">
      <alignment horizontal="left" vertical="top" indent="1"/>
    </xf>
    <xf numFmtId="215" fontId="4" fillId="81" borderId="2" applyNumberFormat="0">
      <protection locked="0"/>
    </xf>
    <xf numFmtId="4" fontId="158" fillId="79" borderId="53" applyNumberFormat="0" applyProtection="0">
      <alignment vertical="center"/>
    </xf>
    <xf numFmtId="4" fontId="227" fillId="79" borderId="53" applyNumberFormat="0" applyProtection="0">
      <alignment vertical="center"/>
    </xf>
    <xf numFmtId="4" fontId="158" fillId="79" borderId="53" applyNumberFormat="0" applyProtection="0">
      <alignment horizontal="left" vertical="center" indent="1"/>
    </xf>
    <xf numFmtId="215" fontId="158" fillId="79" borderId="53" applyNumberFormat="0" applyProtection="0">
      <alignment horizontal="left" vertical="top" indent="1"/>
    </xf>
    <xf numFmtId="4" fontId="158" fillId="80" borderId="53" applyNumberFormat="0" applyProtection="0">
      <alignment horizontal="right" vertical="center"/>
    </xf>
    <xf numFmtId="4" fontId="227" fillId="80" borderId="53" applyNumberFormat="0" applyProtection="0">
      <alignment horizontal="right" vertical="center"/>
    </xf>
    <xf numFmtId="4" fontId="158" fillId="97" borderId="53" applyNumberFormat="0" applyProtection="0">
      <alignment horizontal="left" vertical="center" indent="1"/>
    </xf>
    <xf numFmtId="215" fontId="158" fillId="97" borderId="53" applyNumberFormat="0" applyProtection="0">
      <alignment horizontal="left" vertical="top" indent="1"/>
    </xf>
    <xf numFmtId="4" fontId="229" fillId="80" borderId="53" applyNumberFormat="0" applyProtection="0">
      <alignment horizontal="right" vertical="center"/>
    </xf>
    <xf numFmtId="0" fontId="409" fillId="211" borderId="0"/>
    <xf numFmtId="0" fontId="4" fillId="0" borderId="0" applyFont="0" applyFill="0" applyBorder="0" applyAlignment="0" applyProtection="0"/>
    <xf numFmtId="43" fontId="82" fillId="0" borderId="0" applyFont="0" applyFill="0" applyBorder="0" applyAlignment="0" applyProtection="0"/>
    <xf numFmtId="0" fontId="4" fillId="0" borderId="0">
      <alignment horizontal="left" vertical="top" wrapText="1"/>
    </xf>
    <xf numFmtId="0" fontId="164" fillId="0" borderId="89" applyNumberFormat="0" applyFill="0" applyAlignment="0" applyProtection="0"/>
    <xf numFmtId="7" fontId="4" fillId="46" borderId="35"/>
    <xf numFmtId="0" fontId="263" fillId="145" borderId="54"/>
    <xf numFmtId="0" fontId="410" fillId="0" borderId="0"/>
    <xf numFmtId="1" fontId="211" fillId="0" borderId="14" applyFont="0" applyFill="0" applyBorder="0" applyAlignment="0" applyProtection="0">
      <alignment horizontal="left"/>
    </xf>
    <xf numFmtId="0" fontId="411" fillId="0" borderId="0" applyNumberFormat="0" applyFill="0" applyBorder="0" applyAlignment="0" applyProtection="0"/>
    <xf numFmtId="215" fontId="236" fillId="0" borderId="0" applyNumberFormat="0" applyFill="0" applyBorder="0" applyAlignment="0" applyProtection="0">
      <alignment vertical="top"/>
      <protection locked="0"/>
    </xf>
    <xf numFmtId="37" fontId="149" fillId="68" borderId="42">
      <protection locked="0"/>
    </xf>
    <xf numFmtId="44" fontId="4" fillId="0" borderId="0"/>
    <xf numFmtId="43" fontId="82" fillId="0" borderId="0" applyFont="0" applyFill="0" applyBorder="0" applyAlignment="0" applyProtection="0"/>
    <xf numFmtId="0" fontId="226" fillId="0" borderId="0" applyNumberFormat="0" applyFill="0"/>
    <xf numFmtId="0" fontId="82" fillId="4" borderId="0"/>
    <xf numFmtId="43" fontId="82" fillId="0" borderId="0" applyFont="0" applyFill="0" applyBorder="0" applyAlignment="0" applyProtection="0"/>
    <xf numFmtId="0" fontId="82" fillId="0" borderId="0"/>
    <xf numFmtId="0" fontId="4" fillId="0" borderId="0" applyFont="0" applyFill="0" applyBorder="0" applyAlignment="0" applyProtection="0"/>
    <xf numFmtId="0" fontId="4" fillId="0" borderId="0"/>
    <xf numFmtId="0" fontId="4" fillId="0" borderId="0"/>
    <xf numFmtId="3" fontId="155" fillId="0" borderId="0" applyFont="0" applyFill="0" applyBorder="0" applyAlignment="0" applyProtection="0"/>
    <xf numFmtId="0" fontId="82" fillId="0" borderId="0"/>
    <xf numFmtId="0" fontId="4" fillId="0" borderId="0"/>
    <xf numFmtId="49" fontId="401" fillId="0" borderId="0" applyFont="0" applyFill="0" applyBorder="0" applyAlignment="0" applyProtection="0">
      <alignment horizontal="left"/>
    </xf>
    <xf numFmtId="284" fontId="65" fillId="0" borderId="0" applyAlignment="0" applyProtection="0"/>
    <xf numFmtId="166" fontId="6" fillId="0" borderId="0" applyFill="0" applyBorder="0" applyAlignment="0" applyProtection="0"/>
    <xf numFmtId="49" fontId="6" fillId="0" borderId="0" applyNumberFormat="0" applyAlignment="0" applyProtection="0">
      <alignment horizontal="left"/>
    </xf>
    <xf numFmtId="49" fontId="402" fillId="0" borderId="115" applyNumberFormat="0" applyAlignment="0" applyProtection="0">
      <alignment horizontal="left" wrapText="1"/>
    </xf>
    <xf numFmtId="49" fontId="402" fillId="0" borderId="0" applyNumberFormat="0" applyAlignment="0" applyProtection="0">
      <alignment horizontal="left" wrapText="1"/>
    </xf>
    <xf numFmtId="49" fontId="403" fillId="0" borderId="0" applyAlignment="0" applyProtection="0">
      <alignment horizontal="left"/>
    </xf>
    <xf numFmtId="0" fontId="137" fillId="0" borderId="0" applyFill="0" applyBorder="0" applyAlignment="0"/>
    <xf numFmtId="0" fontId="148" fillId="0" borderId="0" applyFill="0" applyBorder="0" applyAlignment="0"/>
    <xf numFmtId="0" fontId="148" fillId="0" borderId="0" applyFill="0" applyBorder="0" applyAlignment="0"/>
    <xf numFmtId="0" fontId="162" fillId="0" borderId="0">
      <protection locked="0"/>
    </xf>
    <xf numFmtId="0" fontId="137" fillId="0" borderId="0" applyFill="0" applyBorder="0" applyAlignment="0"/>
    <xf numFmtId="0" fontId="148" fillId="0" borderId="0" applyFill="0" applyBorder="0" applyAlignment="0"/>
    <xf numFmtId="49" fontId="153" fillId="0" borderId="0">
      <alignment horizontal="right" vertical="center"/>
    </xf>
    <xf numFmtId="0" fontId="137" fillId="0" borderId="0" applyFont="0" applyFill="0" applyBorder="0" applyAlignment="0" applyProtection="0"/>
    <xf numFmtId="183" fontId="154" fillId="0" borderId="0" applyFont="0" applyFill="0" applyBorder="0" applyAlignment="0" applyProtection="0"/>
    <xf numFmtId="184" fontId="154" fillId="0" borderId="0" applyFill="0" applyBorder="0" applyAlignment="0" applyProtection="0"/>
    <xf numFmtId="43" fontId="4" fillId="0" borderId="0" applyFont="0" applyFill="0" applyBorder="0" applyAlignment="0" applyProtection="0"/>
    <xf numFmtId="3" fontId="155" fillId="0" borderId="0" applyFont="0" applyFill="0" applyBorder="0" applyAlignment="0" applyProtection="0"/>
    <xf numFmtId="0" fontId="123" fillId="0" borderId="47" applyNumberFormat="0" applyFill="0" applyAlignment="0" applyProtection="0"/>
    <xf numFmtId="0" fontId="148" fillId="0" borderId="0" applyFont="0" applyFill="0" applyBorder="0" applyAlignment="0" applyProtection="0"/>
    <xf numFmtId="44" fontId="4" fillId="0" borderId="0" applyFont="0" applyFill="0" applyBorder="0" applyAlignment="0" applyProtection="0"/>
    <xf numFmtId="7" fontId="4" fillId="0" borderId="0"/>
    <xf numFmtId="187" fontId="155" fillId="0" borderId="0" applyFont="0" applyFill="0" applyBorder="0" applyAlignment="0" applyProtection="0"/>
    <xf numFmtId="0" fontId="162" fillId="0" borderId="0">
      <protection locked="0"/>
    </xf>
    <xf numFmtId="191" fontId="163" fillId="0" borderId="0" applyFont="0" applyFill="0" applyBorder="0" applyAlignment="0" applyProtection="0"/>
    <xf numFmtId="0" fontId="137" fillId="0" borderId="0" applyFill="0" applyBorder="0" applyAlignment="0"/>
    <xf numFmtId="0" fontId="148" fillId="0" borderId="0" applyFill="0" applyBorder="0" applyAlignment="0"/>
    <xf numFmtId="0" fontId="137" fillId="0" borderId="0" applyFill="0" applyBorder="0" applyAlignment="0"/>
    <xf numFmtId="0" fontId="148" fillId="0" borderId="0" applyFill="0" applyBorder="0" applyAlignment="0"/>
    <xf numFmtId="10" fontId="4" fillId="0" borderId="0"/>
    <xf numFmtId="38" fontId="154" fillId="0" borderId="45">
      <alignment vertical="center"/>
    </xf>
    <xf numFmtId="17" fontId="283" fillId="139" borderId="0"/>
    <xf numFmtId="7" fontId="4" fillId="6" borderId="0">
      <alignment horizontal="right"/>
    </xf>
    <xf numFmtId="0" fontId="290" fillId="0" borderId="0" applyNumberFormat="0" applyFill="0" applyBorder="0" applyAlignment="0" applyProtection="0"/>
    <xf numFmtId="0" fontId="66" fillId="0" borderId="38" applyNumberFormat="0" applyAlignment="0" applyProtection="0">
      <alignment horizontal="left" vertical="center"/>
    </xf>
    <xf numFmtId="0" fontId="66" fillId="0" borderId="4">
      <alignment horizontal="left" vertical="center"/>
    </xf>
    <xf numFmtId="0" fontId="405" fillId="0" borderId="86" applyNumberFormat="0" applyFill="0" applyAlignment="0" applyProtection="0"/>
    <xf numFmtId="0" fontId="82" fillId="0" borderId="0"/>
    <xf numFmtId="0" fontId="407" fillId="0" borderId="39" applyNumberFormat="0" applyFill="0" applyAlignment="0" applyProtection="0"/>
    <xf numFmtId="0" fontId="408" fillId="0" borderId="87" applyNumberFormat="0" applyFill="0" applyAlignment="0" applyProtection="0"/>
    <xf numFmtId="0" fontId="408" fillId="0" borderId="0" applyNumberFormat="0" applyFill="0" applyBorder="0" applyAlignment="0" applyProtection="0"/>
    <xf numFmtId="0" fontId="122" fillId="0" borderId="0" applyNumberFormat="0" applyFill="0" applyBorder="0" applyAlignment="0" applyProtection="0">
      <alignment vertical="top"/>
      <protection locked="0"/>
    </xf>
    <xf numFmtId="249" fontId="4" fillId="0" borderId="0" applyFont="0" applyFill="0" applyBorder="0" applyAlignment="0" applyProtection="0"/>
    <xf numFmtId="41" fontId="173" fillId="46" borderId="0" applyBorder="0" applyAlignment="0">
      <alignment horizontal="center" wrapText="1"/>
      <protection locked="0"/>
    </xf>
    <xf numFmtId="44" fontId="4" fillId="0" borderId="0"/>
    <xf numFmtId="0" fontId="137" fillId="0" borderId="0" applyFill="0" applyBorder="0" applyAlignment="0"/>
    <xf numFmtId="0" fontId="148" fillId="0" borderId="0" applyFill="0" applyBorder="0" applyAlignment="0"/>
    <xf numFmtId="0" fontId="137" fillId="0" borderId="0" applyFill="0" applyBorder="0" applyAlignment="0"/>
    <xf numFmtId="0" fontId="148" fillId="0" borderId="0" applyFill="0" applyBorder="0" applyAlignment="0"/>
    <xf numFmtId="0" fontId="180" fillId="0" borderId="50" applyFont="0" applyBorder="0"/>
    <xf numFmtId="0" fontId="162" fillId="0" borderId="0">
      <protection locked="0"/>
    </xf>
    <xf numFmtId="198" fontId="66" fillId="0" borderId="0">
      <alignment horizontal="center"/>
    </xf>
    <xf numFmtId="37" fontId="182" fillId="0" borderId="0"/>
    <xf numFmtId="0" fontId="183" fillId="0" borderId="0"/>
    <xf numFmtId="0" fontId="4" fillId="0" borderId="0"/>
    <xf numFmtId="0" fontId="4" fillId="0" borderId="0" applyFont="0" applyFill="0" applyBorder="0" applyAlignment="0" applyProtection="0"/>
    <xf numFmtId="176" fontId="56" fillId="0" borderId="0"/>
    <xf numFmtId="0" fontId="82" fillId="0" borderId="0"/>
    <xf numFmtId="0" fontId="4" fillId="0" borderId="0"/>
    <xf numFmtId="202" fontId="185" fillId="0" borderId="0">
      <alignment horizontal="right"/>
    </xf>
    <xf numFmtId="4" fontId="4" fillId="0" borderId="0"/>
    <xf numFmtId="0" fontId="82" fillId="0" borderId="0"/>
    <xf numFmtId="9" fontId="4" fillId="0" borderId="0" applyFont="0" applyFill="0" applyBorder="0" applyAlignment="0" applyProtection="0"/>
    <xf numFmtId="10" fontId="4" fillId="0" borderId="0"/>
    <xf numFmtId="0" fontId="162" fillId="0" borderId="0">
      <protection locked="0"/>
    </xf>
    <xf numFmtId="38" fontId="313" fillId="0" borderId="0"/>
    <xf numFmtId="0" fontId="4" fillId="0" borderId="0" applyFont="0" applyFill="0" applyBorder="0" applyAlignment="0" applyProtection="0"/>
    <xf numFmtId="0" fontId="4" fillId="0" borderId="0">
      <alignment horizontal="left" vertical="top" wrapText="1"/>
    </xf>
    <xf numFmtId="0" fontId="82" fillId="0" borderId="0"/>
    <xf numFmtId="0" fontId="356" fillId="0" borderId="0" applyNumberFormat="0" applyFill="0" applyBorder="0" applyAlignment="0" applyProtection="0"/>
    <xf numFmtId="191" fontId="163" fillId="0" borderId="0" applyFont="0" applyFill="0" applyBorder="0" applyAlignment="0" applyProtection="0"/>
    <xf numFmtId="0" fontId="164" fillId="0" borderId="89" applyNumberFormat="0" applyFill="0" applyAlignment="0" applyProtection="0"/>
    <xf numFmtId="7" fontId="4" fillId="46" borderId="35"/>
    <xf numFmtId="37" fontId="6" fillId="0" borderId="0"/>
    <xf numFmtId="40" fontId="210" fillId="0" borderId="0" applyNumberFormat="0" applyFill="0" applyBorder="0" applyAlignment="0">
      <protection locked="0"/>
    </xf>
    <xf numFmtId="0" fontId="410" fillId="0" borderId="0"/>
    <xf numFmtId="1" fontId="211" fillId="0" borderId="14" applyFont="0" applyFill="0" applyBorder="0" applyAlignment="0" applyProtection="0">
      <alignment horizontal="left"/>
    </xf>
    <xf numFmtId="0" fontId="411" fillId="0" borderId="0" applyNumberFormat="0" applyFill="0" applyBorder="0" applyAlignment="0" applyProtection="0"/>
    <xf numFmtId="215" fontId="236" fillId="0" borderId="0" applyNumberFormat="0" applyFill="0" applyBorder="0" applyAlignment="0" applyProtection="0">
      <alignment vertical="top"/>
      <protection locked="0"/>
    </xf>
    <xf numFmtId="41" fontId="173" fillId="46" borderId="0" applyBorder="0" applyAlignment="0">
      <alignment horizontal="center" wrapText="1"/>
      <protection locked="0"/>
    </xf>
    <xf numFmtId="44" fontId="4" fillId="0" borderId="0"/>
    <xf numFmtId="0" fontId="226" fillId="0" borderId="0" applyNumberFormat="0" applyFill="0"/>
    <xf numFmtId="0" fontId="4" fillId="0" borderId="0" applyFont="0" applyFill="0" applyBorder="0" applyAlignment="0" applyProtection="0"/>
    <xf numFmtId="0" fontId="4" fillId="0" borderId="0"/>
    <xf numFmtId="0" fontId="82" fillId="0" borderId="0"/>
    <xf numFmtId="3" fontId="155" fillId="0" borderId="0" applyFont="0" applyFill="0" applyBorder="0" applyAlignment="0" applyProtection="0"/>
    <xf numFmtId="3" fontId="155" fillId="0" borderId="0" applyFont="0" applyFill="0" applyBorder="0" applyAlignment="0" applyProtection="0"/>
    <xf numFmtId="3" fontId="155" fillId="0" borderId="0" applyFont="0" applyFill="0" applyBorder="0" applyAlignment="0" applyProtection="0"/>
    <xf numFmtId="3" fontId="155" fillId="0" borderId="0" applyFont="0" applyFill="0" applyBorder="0" applyAlignment="0" applyProtection="0"/>
    <xf numFmtId="0" fontId="82" fillId="0" borderId="0"/>
    <xf numFmtId="0" fontId="82" fillId="0" borderId="0"/>
    <xf numFmtId="0" fontId="82" fillId="0" borderId="0"/>
    <xf numFmtId="3" fontId="155" fillId="0" borderId="0" applyFont="0" applyFill="0" applyBorder="0" applyAlignment="0" applyProtection="0"/>
    <xf numFmtId="0" fontId="162" fillId="0" borderId="0">
      <protection locked="0"/>
    </xf>
    <xf numFmtId="0" fontId="4" fillId="0" borderId="59"/>
    <xf numFmtId="0" fontId="4" fillId="0" borderId="0" applyFont="0" applyFill="0" applyBorder="0" applyAlignment="0" applyProtection="0"/>
    <xf numFmtId="43" fontId="82" fillId="0" borderId="0" applyFont="0" applyFill="0" applyBorder="0" applyAlignment="0" applyProtection="0"/>
    <xf numFmtId="3" fontId="209" fillId="0" borderId="47" applyProtection="0"/>
    <xf numFmtId="43" fontId="82" fillId="0" borderId="0" applyFont="0" applyFill="0" applyBorder="0" applyAlignment="0" applyProtection="0"/>
    <xf numFmtId="0" fontId="290" fillId="0" borderId="0" applyNumberFormat="0" applyFill="0" applyBorder="0" applyAlignment="0" applyProtection="0"/>
    <xf numFmtId="17" fontId="283" fillId="139" borderId="0"/>
    <xf numFmtId="43" fontId="82" fillId="0" borderId="0" applyFont="0" applyFill="0" applyBorder="0" applyAlignment="0" applyProtection="0"/>
    <xf numFmtId="0" fontId="82" fillId="0" borderId="0"/>
    <xf numFmtId="43" fontId="82" fillId="0" borderId="0" applyFont="0" applyFill="0" applyBorder="0" applyAlignment="0" applyProtection="0"/>
    <xf numFmtId="10" fontId="4" fillId="0" borderId="0"/>
    <xf numFmtId="43" fontId="82" fillId="0" borderId="0" applyFont="0" applyFill="0" applyBorder="0" applyAlignment="0" applyProtection="0"/>
    <xf numFmtId="0" fontId="82" fillId="0" borderId="0"/>
    <xf numFmtId="38" fontId="154" fillId="0" borderId="45">
      <alignment vertical="center"/>
    </xf>
    <xf numFmtId="0" fontId="123" fillId="0" borderId="47" applyNumberFormat="0" applyFill="0" applyAlignment="0" applyProtection="0"/>
    <xf numFmtId="17" fontId="283" fillId="139" borderId="0"/>
    <xf numFmtId="0" fontId="162" fillId="0" borderId="0">
      <protection locked="0"/>
    </xf>
    <xf numFmtId="17" fontId="283" fillId="139" borderId="0"/>
    <xf numFmtId="17" fontId="283" fillId="139" borderId="0"/>
    <xf numFmtId="0" fontId="4" fillId="0" borderId="59"/>
    <xf numFmtId="10" fontId="4" fillId="0" borderId="0"/>
    <xf numFmtId="209" fontId="203" fillId="0" borderId="1" applyBorder="0" applyProtection="0">
      <alignment horizontal="right" vertical="center"/>
    </xf>
    <xf numFmtId="0" fontId="4" fillId="0" borderId="0" applyFont="0" applyFill="0" applyBorder="0" applyAlignment="0" applyProtection="0"/>
    <xf numFmtId="209" fontId="203" fillId="0" borderId="96" applyBorder="0" applyProtection="0">
      <alignment horizontal="right" vertical="center"/>
    </xf>
    <xf numFmtId="3" fontId="209" fillId="0" borderId="47" applyProtection="0"/>
    <xf numFmtId="0" fontId="4" fillId="0" borderId="0" applyFont="0" applyFill="0" applyBorder="0" applyAlignment="0" applyProtection="0"/>
    <xf numFmtId="0" fontId="82" fillId="0" borderId="0"/>
    <xf numFmtId="0" fontId="4" fillId="0" borderId="0" applyFont="0" applyFill="0" applyBorder="0" applyAlignment="0" applyProtection="0"/>
    <xf numFmtId="209" fontId="203" fillId="0" borderId="96" applyBorder="0" applyProtection="0">
      <alignment horizontal="right" vertical="center"/>
    </xf>
    <xf numFmtId="17" fontId="283" fillId="139" borderId="0"/>
    <xf numFmtId="0" fontId="4" fillId="0" borderId="0" applyFont="0" applyFill="0" applyBorder="0" applyAlignment="0" applyProtection="0"/>
    <xf numFmtId="0" fontId="162" fillId="0" borderId="0">
      <protection locked="0"/>
    </xf>
    <xf numFmtId="0" fontId="4" fillId="0" borderId="0" applyFont="0" applyFill="0" applyBorder="0" applyAlignment="0" applyProtection="0"/>
    <xf numFmtId="0" fontId="82" fillId="0" borderId="0"/>
    <xf numFmtId="0" fontId="82" fillId="4" borderId="0"/>
    <xf numFmtId="0" fontId="82" fillId="4" borderId="0"/>
    <xf numFmtId="0" fontId="82" fillId="0" borderId="0"/>
    <xf numFmtId="0" fontId="82" fillId="0" borderId="0"/>
    <xf numFmtId="43" fontId="82" fillId="0" borderId="0" applyFont="0" applyFill="0" applyBorder="0" applyAlignment="0" applyProtection="0"/>
    <xf numFmtId="9" fontId="362" fillId="0" borderId="0" applyFont="0" applyFill="0" applyBorder="0" applyAlignment="0" applyProtection="0"/>
    <xf numFmtId="41" fontId="82" fillId="0" borderId="0" applyFont="0" applyFill="0" applyBorder="0" applyAlignment="0" applyProtection="0"/>
    <xf numFmtId="0" fontId="362" fillId="0" borderId="0"/>
    <xf numFmtId="41" fontId="82" fillId="0" borderId="0" applyFont="0" applyFill="0" applyBorder="0" applyAlignment="0" applyProtection="0"/>
    <xf numFmtId="41" fontId="82" fillId="0" borderId="0" applyFont="0" applyFill="0" applyBorder="0" applyAlignment="0" applyProtection="0"/>
    <xf numFmtId="9" fontId="82" fillId="0" borderId="0" applyFont="0" applyFill="0" applyBorder="0" applyAlignment="0" applyProtection="0"/>
    <xf numFmtId="0" fontId="82" fillId="0" borderId="0"/>
    <xf numFmtId="0" fontId="82" fillId="0" borderId="0"/>
    <xf numFmtId="0" fontId="82" fillId="0" borderId="0"/>
    <xf numFmtId="9" fontId="82" fillId="0" borderId="0" applyFont="0" applyFill="0" applyBorder="0" applyAlignment="0" applyProtection="0"/>
    <xf numFmtId="0" fontId="82" fillId="0" borderId="0"/>
    <xf numFmtId="9" fontId="82" fillId="0" borderId="0" applyFont="0" applyFill="0" applyBorder="0" applyAlignment="0" applyProtection="0"/>
    <xf numFmtId="9" fontId="82" fillId="0" borderId="0" applyFont="0" applyFill="0" applyBorder="0" applyAlignment="0" applyProtection="0"/>
    <xf numFmtId="9" fontId="82" fillId="0" borderId="0" applyFont="0" applyFill="0" applyBorder="0" applyAlignment="0" applyProtection="0"/>
    <xf numFmtId="0" fontId="82" fillId="4" borderId="0"/>
    <xf numFmtId="0" fontId="82" fillId="4" borderId="0"/>
    <xf numFmtId="0" fontId="82" fillId="0" borderId="0"/>
    <xf numFmtId="43" fontId="82" fillId="0" borderId="0" applyFont="0" applyFill="0" applyBorder="0" applyAlignment="0" applyProtection="0"/>
    <xf numFmtId="9" fontId="82" fillId="0" borderId="0" applyFont="0" applyFill="0" applyBorder="0" applyAlignment="0" applyProtection="0"/>
    <xf numFmtId="0" fontId="82" fillId="4" borderId="0"/>
    <xf numFmtId="43" fontId="56" fillId="0" borderId="0" applyFont="0" applyFill="0" applyBorder="0" applyAlignment="0" applyProtection="0"/>
    <xf numFmtId="0" fontId="82" fillId="0" borderId="0"/>
    <xf numFmtId="43" fontId="82" fillId="0" borderId="0" applyFont="0" applyFill="0" applyBorder="0" applyAlignment="0" applyProtection="0"/>
    <xf numFmtId="0" fontId="82" fillId="0" borderId="0"/>
    <xf numFmtId="9" fontId="82" fillId="0" borderId="0" applyFont="0" applyFill="0" applyBorder="0" applyAlignment="0" applyProtection="0"/>
    <xf numFmtId="9" fontId="82" fillId="0" borderId="0" applyFont="0" applyFill="0" applyBorder="0" applyAlignment="0" applyProtection="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xf numFmtId="0" fontId="82" fillId="0" borderId="0" applyNumberFormat="0" applyFill="0" applyBorder="0" applyProtection="0">
      <alignment vertical="top"/>
    </xf>
    <xf numFmtId="0" fontId="82" fillId="0" borderId="0" applyNumberFormat="0" applyFill="0" applyBorder="0" applyProtection="0">
      <alignment vertical="top"/>
    </xf>
    <xf numFmtId="0" fontId="82" fillId="0" borderId="0" applyNumberFormat="0" applyFill="0" applyBorder="0" applyProtection="0">
      <alignment vertical="top"/>
    </xf>
    <xf numFmtId="0" fontId="82" fillId="0" borderId="0"/>
    <xf numFmtId="0" fontId="82" fillId="0" borderId="0"/>
  </cellStyleXfs>
  <cellXfs count="1095">
    <xf numFmtId="0" fontId="0" fillId="0" borderId="0" xfId="0"/>
    <xf numFmtId="0" fontId="2" fillId="0" borderId="0" xfId="8" applyFont="1" applyFill="1" applyBorder="1" applyAlignment="1" applyProtection="1">
      <alignment horizontal="left" vertical="top"/>
    </xf>
    <xf numFmtId="0" fontId="69" fillId="0" borderId="0" xfId="8" applyFill="1" applyBorder="1" applyAlignment="1" applyProtection="1">
      <alignment horizontal="left" vertical="top"/>
    </xf>
    <xf numFmtId="0" fontId="0" fillId="0" borderId="0" xfId="0" applyAlignment="1">
      <alignment vertical="center"/>
    </xf>
    <xf numFmtId="0" fontId="72" fillId="0" borderId="0" xfId="0" applyFont="1" applyAlignment="1">
      <alignment vertical="center"/>
    </xf>
    <xf numFmtId="0" fontId="420" fillId="0" borderId="0" xfId="0" applyFont="1" applyAlignment="1">
      <alignment vertical="center"/>
    </xf>
    <xf numFmtId="0" fontId="70" fillId="43" borderId="0" xfId="9" applyFont="1" applyFill="1" applyBorder="1" applyAlignment="1" applyProtection="1">
      <alignment horizontal="left" vertical="center" wrapText="1"/>
    </xf>
    <xf numFmtId="0" fontId="30" fillId="0" borderId="0" xfId="0" applyFont="1" applyAlignment="1">
      <alignment vertical="center"/>
    </xf>
    <xf numFmtId="0" fontId="4" fillId="4" borderId="0" xfId="16" applyFill="1"/>
    <xf numFmtId="0" fontId="4" fillId="4" borderId="0" xfId="16" applyFill="1" applyAlignment="1">
      <alignment vertical="center"/>
    </xf>
    <xf numFmtId="0" fontId="52" fillId="0" borderId="0" xfId="16" applyFont="1" applyAlignment="1">
      <alignment horizontal="left" vertical="center"/>
    </xf>
    <xf numFmtId="0" fontId="54" fillId="4" borderId="0" xfId="16" applyFont="1" applyFill="1"/>
    <xf numFmtId="0" fontId="421" fillId="4" borderId="0" xfId="16" applyFont="1" applyFill="1"/>
    <xf numFmtId="0" fontId="420" fillId="4" borderId="0" xfId="16" applyFont="1" applyFill="1"/>
    <xf numFmtId="0" fontId="45" fillId="4" borderId="0" xfId="16" applyFont="1" applyFill="1"/>
    <xf numFmtId="0" fontId="19" fillId="4" borderId="0" xfId="16" applyFont="1" applyFill="1"/>
    <xf numFmtId="0" fontId="19" fillId="9" borderId="0" xfId="0" applyFont="1" applyFill="1" applyAlignment="1">
      <alignment horizontal="left" vertical="center" wrapText="1"/>
    </xf>
    <xf numFmtId="0" fontId="86" fillId="9" borderId="0" xfId="0" applyFont="1" applyFill="1" applyAlignment="1">
      <alignment horizontal="right" vertical="center" wrapText="1"/>
    </xf>
    <xf numFmtId="0" fontId="86" fillId="0" borderId="0" xfId="7" applyFont="1" applyAlignment="1">
      <alignment horizontal="right" vertical="center"/>
    </xf>
    <xf numFmtId="9" fontId="3" fillId="11" borderId="116" xfId="14" applyFont="1" applyFill="1" applyBorder="1" applyAlignment="1" applyProtection="1">
      <alignment horizontal="right"/>
    </xf>
    <xf numFmtId="9" fontId="3" fillId="0" borderId="116" xfId="14" applyFont="1" applyFill="1" applyBorder="1" applyAlignment="1" applyProtection="1">
      <alignment horizontal="right"/>
    </xf>
    <xf numFmtId="0" fontId="420" fillId="0" borderId="0" xfId="0" applyFont="1"/>
    <xf numFmtId="0" fontId="72" fillId="0" borderId="0" xfId="0" applyFont="1"/>
    <xf numFmtId="0" fontId="216" fillId="43" borderId="0" xfId="0" applyFont="1" applyFill="1" applyAlignment="1">
      <alignment vertical="center" wrapText="1"/>
    </xf>
    <xf numFmtId="0" fontId="64" fillId="0" borderId="0" xfId="0" applyFont="1" applyAlignment="1">
      <alignment horizontal="left" vertical="center"/>
    </xf>
    <xf numFmtId="0" fontId="428" fillId="0" borderId="0" xfId="0" applyFont="1" applyAlignment="1">
      <alignment vertical="center"/>
    </xf>
    <xf numFmtId="0" fontId="108" fillId="0" borderId="0" xfId="0" applyFont="1" applyAlignment="1">
      <alignment horizontal="left" vertical="center"/>
    </xf>
    <xf numFmtId="0" fontId="429" fillId="0" borderId="0" xfId="0" applyFont="1" applyAlignment="1">
      <alignment vertical="center"/>
    </xf>
    <xf numFmtId="0" fontId="42" fillId="0" borderId="0" xfId="0" applyFont="1" applyAlignment="1">
      <alignment horizontal="left" vertical="center"/>
    </xf>
    <xf numFmtId="0" fontId="430" fillId="0" borderId="0" xfId="0" applyFont="1" applyAlignment="1">
      <alignment vertical="center"/>
    </xf>
    <xf numFmtId="0" fontId="43" fillId="215" borderId="0" xfId="0" applyFont="1" applyFill="1" applyAlignment="1">
      <alignment horizontal="left" vertical="center"/>
    </xf>
    <xf numFmtId="0" fontId="90" fillId="215" borderId="0" xfId="0" applyFont="1" applyFill="1" applyAlignment="1">
      <alignment vertical="center"/>
    </xf>
    <xf numFmtId="0" fontId="44" fillId="215" borderId="0" xfId="0" applyFont="1" applyFill="1" applyAlignment="1">
      <alignment vertical="center"/>
    </xf>
    <xf numFmtId="0" fontId="480" fillId="0" borderId="0" xfId="0" applyFont="1"/>
    <xf numFmtId="0" fontId="43" fillId="215" borderId="0" xfId="0" applyFont="1" applyFill="1" applyAlignment="1">
      <alignment vertical="center"/>
    </xf>
    <xf numFmtId="0" fontId="52" fillId="0" borderId="0" xfId="0" applyFont="1"/>
    <xf numFmtId="0" fontId="422" fillId="0" borderId="0" xfId="0" applyFont="1" applyAlignment="1">
      <alignment vertical="center"/>
    </xf>
    <xf numFmtId="0" fontId="64" fillId="4" borderId="0" xfId="0" applyFont="1" applyFill="1" applyAlignment="1">
      <alignment horizontal="left" vertical="center"/>
    </xf>
    <xf numFmtId="0" fontId="82" fillId="0" borderId="0" xfId="0" applyFont="1"/>
    <xf numFmtId="0" fontId="78" fillId="2" borderId="0" xfId="0" applyFont="1" applyFill="1" applyAlignment="1">
      <alignment horizontal="center" vertical="center" wrapText="1"/>
    </xf>
    <xf numFmtId="0" fontId="430" fillId="0" borderId="0" xfId="0" applyFont="1"/>
    <xf numFmtId="0" fontId="70" fillId="2" borderId="13" xfId="0" applyFont="1" applyFill="1" applyBorder="1" applyAlignment="1">
      <alignment horizontal="center" vertical="center" wrapText="1"/>
    </xf>
    <xf numFmtId="0" fontId="70" fillId="2" borderId="0" xfId="0" applyFont="1" applyFill="1" applyAlignment="1">
      <alignment horizontal="center" vertical="center" wrapText="1"/>
    </xf>
    <xf numFmtId="0" fontId="70" fillId="2" borderId="113" xfId="0" applyFont="1" applyFill="1" applyBorder="1" applyAlignment="1">
      <alignment horizontal="center" vertical="center" wrapText="1"/>
    </xf>
    <xf numFmtId="0" fontId="78" fillId="2" borderId="13" xfId="0" applyFont="1" applyFill="1" applyBorder="1" applyAlignment="1">
      <alignment horizontal="center" vertical="center" wrapText="1"/>
    </xf>
    <xf numFmtId="0" fontId="78" fillId="2" borderId="113" xfId="0" applyFont="1" applyFill="1" applyBorder="1" applyAlignment="1">
      <alignment horizontal="center" vertical="center" wrapText="1"/>
    </xf>
    <xf numFmtId="0" fontId="0" fillId="4" borderId="0" xfId="0" applyFill="1"/>
    <xf numFmtId="0" fontId="72" fillId="4" borderId="0" xfId="0" applyFont="1" applyFill="1" applyAlignment="1">
      <alignment vertical="center"/>
    </xf>
    <xf numFmtId="0" fontId="420" fillId="4" borderId="0" xfId="0" applyFont="1" applyFill="1" applyAlignment="1">
      <alignment vertical="center"/>
    </xf>
    <xf numFmtId="0" fontId="423" fillId="0" borderId="0" xfId="0" applyFont="1" applyAlignment="1">
      <alignment vertical="center"/>
    </xf>
    <xf numFmtId="0" fontId="474" fillId="0" borderId="0" xfId="0" applyFont="1" applyAlignment="1">
      <alignment vertical="center"/>
    </xf>
    <xf numFmtId="0" fontId="36" fillId="0" borderId="0" xfId="0" applyFont="1"/>
    <xf numFmtId="0" fontId="3" fillId="0" borderId="0" xfId="0" applyFont="1"/>
    <xf numFmtId="0" fontId="70" fillId="43" borderId="0" xfId="0" applyFont="1" applyFill="1" applyAlignment="1">
      <alignment vertical="center"/>
    </xf>
    <xf numFmtId="0" fontId="70" fillId="43" borderId="0" xfId="0" applyFont="1" applyFill="1" applyAlignment="1">
      <alignment horizontal="right" vertical="center" wrapText="1"/>
    </xf>
    <xf numFmtId="0" fontId="59" fillId="0" borderId="0" xfId="0" applyFont="1"/>
    <xf numFmtId="0" fontId="436" fillId="0" borderId="0" xfId="0" applyFont="1"/>
    <xf numFmtId="0" fontId="59" fillId="0" borderId="0" xfId="0" applyFont="1" applyAlignment="1">
      <alignment horizontal="left" vertical="center" indent="1"/>
    </xf>
    <xf numFmtId="3" fontId="59" fillId="3" borderId="0" xfId="0" applyNumberFormat="1" applyFont="1" applyFill="1" applyAlignment="1">
      <alignment horizontal="right"/>
    </xf>
    <xf numFmtId="3" fontId="59" fillId="0" borderId="0" xfId="0" applyNumberFormat="1" applyFont="1" applyAlignment="1">
      <alignment horizontal="right"/>
    </xf>
    <xf numFmtId="0" fontId="60" fillId="0" borderId="0" xfId="0" applyFont="1" applyAlignment="1">
      <alignment vertical="center"/>
    </xf>
    <xf numFmtId="3" fontId="60" fillId="3" borderId="0" xfId="0" applyNumberFormat="1" applyFont="1" applyFill="1" applyAlignment="1">
      <alignment horizontal="right"/>
    </xf>
    <xf numFmtId="0" fontId="59" fillId="0" borderId="0" xfId="0" applyFont="1" applyAlignment="1">
      <alignment vertical="center" wrapText="1"/>
    </xf>
    <xf numFmtId="0" fontId="59" fillId="0" borderId="0" xfId="0" applyFont="1" applyAlignment="1">
      <alignment vertical="center"/>
    </xf>
    <xf numFmtId="0" fontId="473" fillId="0" borderId="0" xfId="0" applyFont="1" applyAlignment="1">
      <alignment vertical="center"/>
    </xf>
    <xf numFmtId="0" fontId="426" fillId="0" borderId="0" xfId="0" applyFont="1"/>
    <xf numFmtId="0" fontId="439" fillId="0" borderId="0" xfId="0" applyFont="1" applyAlignment="1">
      <alignment wrapText="1"/>
    </xf>
    <xf numFmtId="0" fontId="70" fillId="43" borderId="0" xfId="0" applyFont="1" applyFill="1" applyAlignment="1">
      <alignment vertical="center" wrapText="1"/>
    </xf>
    <xf numFmtId="0" fontId="59" fillId="0" borderId="0" xfId="0" applyFont="1" applyAlignment="1">
      <alignment horizontal="left" indent="1"/>
    </xf>
    <xf numFmtId="3" fontId="59" fillId="3" borderId="0" xfId="0" applyNumberFormat="1" applyFont="1" applyFill="1"/>
    <xf numFmtId="3" fontId="59" fillId="0" borderId="0" xfId="0" applyNumberFormat="1" applyFont="1"/>
    <xf numFmtId="0" fontId="433" fillId="43" borderId="0" xfId="0" applyFont="1" applyFill="1" applyAlignment="1">
      <alignment horizontal="right" vertical="center"/>
    </xf>
    <xf numFmtId="0" fontId="426" fillId="4" borderId="0" xfId="0" applyFont="1" applyFill="1"/>
    <xf numFmtId="0" fontId="433" fillId="43" borderId="0" xfId="0" applyFont="1" applyFill="1" applyAlignment="1">
      <alignment horizontal="right"/>
    </xf>
    <xf numFmtId="0" fontId="425" fillId="0" borderId="0" xfId="0" applyFont="1" applyAlignment="1">
      <alignment horizontal="right"/>
    </xf>
    <xf numFmtId="0" fontId="11" fillId="0" borderId="0" xfId="0" applyFont="1"/>
    <xf numFmtId="0" fontId="436" fillId="0" borderId="0" xfId="0" applyFont="1" applyAlignment="1">
      <alignment vertical="center"/>
    </xf>
    <xf numFmtId="0" fontId="440" fillId="0" borderId="0" xfId="0" applyFont="1"/>
    <xf numFmtId="0" fontId="422" fillId="0" borderId="0" xfId="11" applyFont="1"/>
    <xf numFmtId="0" fontId="420" fillId="0" borderId="0" xfId="11" applyFont="1" applyAlignment="1">
      <alignment vertical="center"/>
    </xf>
    <xf numFmtId="0" fontId="23" fillId="0" borderId="0" xfId="11" applyFont="1"/>
    <xf numFmtId="170" fontId="3" fillId="0" borderId="0" xfId="11" quotePrefix="1" applyNumberFormat="1" applyFont="1" applyAlignment="1">
      <alignment horizontal="right"/>
    </xf>
    <xf numFmtId="170" fontId="4" fillId="0" borderId="0" xfId="11" quotePrefix="1" applyNumberFormat="1" applyFont="1" applyAlignment="1">
      <alignment horizontal="right"/>
    </xf>
    <xf numFmtId="0" fontId="56" fillId="0" borderId="0" xfId="11"/>
    <xf numFmtId="0" fontId="216" fillId="43" borderId="0" xfId="11" applyFont="1" applyFill="1" applyAlignment="1">
      <alignment vertical="center"/>
    </xf>
    <xf numFmtId="0" fontId="216" fillId="43" borderId="0" xfId="11" applyFont="1" applyFill="1" applyAlignment="1">
      <alignment horizontal="right" vertical="center" wrapText="1"/>
    </xf>
    <xf numFmtId="0" fontId="29" fillId="0" borderId="0" xfId="11" applyFont="1" applyAlignment="1">
      <alignment vertical="center"/>
    </xf>
    <xf numFmtId="0" fontId="56" fillId="0" borderId="0" xfId="11" applyAlignment="1">
      <alignment vertical="center"/>
    </xf>
    <xf numFmtId="0" fontId="30" fillId="0" borderId="0" xfId="11" applyFont="1"/>
    <xf numFmtId="170" fontId="4" fillId="0" borderId="0" xfId="11" quotePrefix="1" applyNumberFormat="1" applyFont="1" applyAlignment="1">
      <alignment horizontal="right" vertical="center" wrapText="1"/>
    </xf>
    <xf numFmtId="170" fontId="4" fillId="0" borderId="0" xfId="11" quotePrefix="1" applyNumberFormat="1" applyFont="1" applyAlignment="1">
      <alignment horizontal="right" vertical="center"/>
    </xf>
    <xf numFmtId="0" fontId="23" fillId="0" borderId="0" xfId="11" applyFont="1" applyAlignment="1">
      <alignment vertical="center"/>
    </xf>
    <xf numFmtId="0" fontId="454" fillId="0" borderId="0" xfId="11" applyFont="1"/>
    <xf numFmtId="0" fontId="426" fillId="0" borderId="0" xfId="11" applyFont="1"/>
    <xf numFmtId="0" fontId="456" fillId="0" borderId="0" xfId="11" applyFont="1"/>
    <xf numFmtId="0" fontId="457" fillId="0" borderId="0" xfId="1" applyFont="1" applyAlignment="1">
      <alignment vertical="center"/>
    </xf>
    <xf numFmtId="0" fontId="53" fillId="0" borderId="0" xfId="11" applyFont="1"/>
    <xf numFmtId="0" fontId="54" fillId="0" borderId="0" xfId="11" applyFont="1" applyAlignment="1">
      <alignment horizontal="left" vertical="center" wrapText="1"/>
    </xf>
    <xf numFmtId="0" fontId="35" fillId="0" borderId="0" xfId="1" applyFont="1"/>
    <xf numFmtId="0" fontId="23" fillId="0" borderId="0" xfId="11" applyFont="1" applyAlignment="1">
      <alignment horizontal="left" vertical="center" wrapText="1"/>
    </xf>
    <xf numFmtId="0" fontId="23" fillId="0" borderId="0" xfId="11" applyFont="1" applyAlignment="1">
      <alignment horizontal="right"/>
    </xf>
    <xf numFmtId="0" fontId="4" fillId="0" borderId="0" xfId="11" applyFont="1" applyAlignment="1">
      <alignment horizontal="left" indent="1"/>
    </xf>
    <xf numFmtId="3" fontId="4" fillId="11" borderId="0" xfId="11" applyNumberFormat="1" applyFont="1" applyFill="1" applyAlignment="1">
      <alignment horizontal="right" vertical="center"/>
    </xf>
    <xf numFmtId="3" fontId="4" fillId="0" borderId="0" xfId="11" applyNumberFormat="1" applyFont="1" applyAlignment="1">
      <alignment horizontal="right" vertical="center"/>
    </xf>
    <xf numFmtId="0" fontId="3" fillId="0" borderId="116" xfId="11" applyFont="1" applyBorder="1"/>
    <xf numFmtId="3" fontId="3" fillId="11" borderId="116" xfId="11" applyNumberFormat="1" applyFont="1" applyFill="1" applyBorder="1" applyAlignment="1">
      <alignment horizontal="right" vertical="center"/>
    </xf>
    <xf numFmtId="3" fontId="3" fillId="0" borderId="116" xfId="11" applyNumberFormat="1" applyFont="1" applyBorder="1" applyAlignment="1">
      <alignment horizontal="right" vertical="center"/>
    </xf>
    <xf numFmtId="0" fontId="3" fillId="0" borderId="0" xfId="11" applyFont="1"/>
    <xf numFmtId="3" fontId="3" fillId="0" borderId="0" xfId="11" applyNumberFormat="1" applyFont="1" applyAlignment="1">
      <alignment horizontal="right"/>
    </xf>
    <xf numFmtId="0" fontId="455" fillId="0" borderId="0" xfId="11" applyFont="1"/>
    <xf numFmtId="164" fontId="458" fillId="0" borderId="0" xfId="11" applyNumberFormat="1" applyFont="1" applyAlignment="1">
      <alignment horizontal="right" vertical="center"/>
    </xf>
    <xf numFmtId="0" fontId="454" fillId="0" borderId="0" xfId="11" applyFont="1" applyAlignment="1">
      <alignment horizontal="right"/>
    </xf>
    <xf numFmtId="164" fontId="3" fillId="0" borderId="0" xfId="11" applyNumberFormat="1" applyFont="1" applyAlignment="1">
      <alignment horizontal="right" vertical="center"/>
    </xf>
    <xf numFmtId="10" fontId="23" fillId="0" borderId="0" xfId="14" applyNumberFormat="1" applyFont="1" applyAlignment="1" applyProtection="1">
      <alignment horizontal="right"/>
    </xf>
    <xf numFmtId="0" fontId="35" fillId="0" borderId="0" xfId="11" quotePrefix="1" applyFont="1"/>
    <xf numFmtId="0" fontId="216" fillId="43" borderId="0" xfId="11" applyFont="1" applyFill="1" applyAlignment="1">
      <alignment horizontal="right" vertical="center"/>
    </xf>
    <xf numFmtId="0" fontId="61" fillId="43" borderId="0" xfId="11" applyFont="1" applyFill="1" applyAlignment="1">
      <alignment horizontal="right" vertical="center"/>
    </xf>
    <xf numFmtId="0" fontId="4" fillId="0" borderId="0" xfId="11" applyFont="1" applyAlignment="1">
      <alignment horizontal="left" vertical="center" indent="1"/>
    </xf>
    <xf numFmtId="0" fontId="3" fillId="0" borderId="116" xfId="11" applyFont="1" applyBorder="1" applyAlignment="1">
      <alignment vertical="center"/>
    </xf>
    <xf numFmtId="3" fontId="23" fillId="11" borderId="0" xfId="11" applyNumberFormat="1" applyFont="1" applyFill="1"/>
    <xf numFmtId="0" fontId="4" fillId="0" borderId="0" xfId="11" applyFont="1" applyAlignment="1">
      <alignment horizontal="left" vertical="center" wrapText="1" indent="1"/>
    </xf>
    <xf numFmtId="0" fontId="54" fillId="0" borderId="0" xfId="11" applyFont="1"/>
    <xf numFmtId="164" fontId="459" fillId="0" borderId="0" xfId="11" applyNumberFormat="1" applyFont="1" applyAlignment="1">
      <alignment horizontal="right" vertical="center"/>
    </xf>
    <xf numFmtId="0" fontId="460" fillId="0" borderId="0" xfId="11" applyFont="1"/>
    <xf numFmtId="164" fontId="79" fillId="0" borderId="0" xfId="11" applyNumberFormat="1" applyFont="1" applyAlignment="1">
      <alignment horizontal="right" vertical="center"/>
    </xf>
    <xf numFmtId="164" fontId="80" fillId="0" borderId="0" xfId="11" applyNumberFormat="1" applyFont="1" applyAlignment="1">
      <alignment horizontal="right" vertical="center"/>
    </xf>
    <xf numFmtId="3" fontId="23" fillId="11" borderId="0" xfId="11" applyNumberFormat="1" applyFont="1" applyFill="1" applyAlignment="1">
      <alignment horizontal="right" vertical="center"/>
    </xf>
    <xf numFmtId="3" fontId="54" fillId="11" borderId="0" xfId="11" applyNumberFormat="1" applyFont="1" applyFill="1" applyAlignment="1">
      <alignment horizontal="right" vertical="center"/>
    </xf>
    <xf numFmtId="3" fontId="4" fillId="0" borderId="0" xfId="11" applyNumberFormat="1" applyFont="1" applyAlignment="1">
      <alignment horizontal="right"/>
    </xf>
    <xf numFmtId="169" fontId="462" fillId="0" borderId="0" xfId="15" quotePrefix="1" applyNumberFormat="1" applyFont="1" applyAlignment="1" applyProtection="1">
      <alignment horizontal="right"/>
    </xf>
    <xf numFmtId="3" fontId="463" fillId="0" borderId="0" xfId="11" applyNumberFormat="1" applyFont="1" applyAlignment="1">
      <alignment horizontal="right"/>
    </xf>
    <xf numFmtId="164" fontId="458" fillId="0" borderId="0" xfId="11" applyNumberFormat="1" applyFont="1" applyAlignment="1">
      <alignment horizontal="right"/>
    </xf>
    <xf numFmtId="3" fontId="464" fillId="0" borderId="0" xfId="11" applyNumberFormat="1" applyFont="1" applyAlignment="1">
      <alignment horizontal="right"/>
    </xf>
    <xf numFmtId="0" fontId="465" fillId="0" borderId="0" xfId="11" applyFont="1" applyAlignment="1">
      <alignment vertical="center" wrapText="1"/>
    </xf>
    <xf numFmtId="164" fontId="466" fillId="0" borderId="0" xfId="11" applyNumberFormat="1" applyFont="1" applyAlignment="1">
      <alignment horizontal="right"/>
    </xf>
    <xf numFmtId="169" fontId="467" fillId="0" borderId="0" xfId="11" applyNumberFormat="1" applyFont="1"/>
    <xf numFmtId="170" fontId="468" fillId="0" borderId="0" xfId="11" quotePrefix="1" applyNumberFormat="1" applyFont="1" applyAlignment="1">
      <alignment horizontal="right"/>
    </xf>
    <xf numFmtId="3" fontId="16" fillId="0" borderId="0" xfId="11" applyNumberFormat="1" applyFont="1" applyAlignment="1">
      <alignment horizontal="right"/>
    </xf>
    <xf numFmtId="169" fontId="83" fillId="0" borderId="0" xfId="11" applyNumberFormat="1" applyFont="1"/>
    <xf numFmtId="170" fontId="77" fillId="0" borderId="0" xfId="11" quotePrefix="1" applyNumberFormat="1" applyFont="1" applyAlignment="1">
      <alignment horizontal="right"/>
    </xf>
    <xf numFmtId="164" fontId="3" fillId="0" borderId="0" xfId="11" applyNumberFormat="1" applyFont="1" applyAlignment="1">
      <alignment horizontal="right"/>
    </xf>
    <xf numFmtId="0" fontId="84" fillId="0" borderId="0" xfId="11" applyFont="1" applyAlignment="1">
      <alignment vertical="center" wrapText="1"/>
    </xf>
    <xf numFmtId="0" fontId="450" fillId="0" borderId="0" xfId="11" applyFont="1" applyAlignment="1">
      <alignment vertical="center" wrapText="1"/>
    </xf>
    <xf numFmtId="0" fontId="4" fillId="0" borderId="0" xfId="18" applyFont="1" applyAlignment="1">
      <alignment horizontal="left" indent="1"/>
    </xf>
    <xf numFmtId="3" fontId="4" fillId="11" borderId="0" xfId="11" applyNumberFormat="1" applyFont="1" applyFill="1" applyAlignment="1">
      <alignment horizontal="right"/>
    </xf>
    <xf numFmtId="0" fontId="3" fillId="0" borderId="0" xfId="18" applyFont="1"/>
    <xf numFmtId="3" fontId="23" fillId="0" borderId="0" xfId="11" applyNumberFormat="1" applyFont="1" applyAlignment="1">
      <alignment horizontal="right"/>
    </xf>
    <xf numFmtId="3" fontId="4" fillId="0" borderId="0" xfId="12" applyNumberFormat="1" applyFont="1" applyFill="1" applyBorder="1" applyAlignment="1" applyProtection="1">
      <alignment horizontal="right"/>
    </xf>
    <xf numFmtId="3" fontId="23" fillId="0" borderId="0" xfId="12" applyNumberFormat="1" applyFont="1" applyFill="1" applyBorder="1" applyAlignment="1" applyProtection="1">
      <alignment horizontal="right"/>
    </xf>
    <xf numFmtId="0" fontId="30" fillId="0" borderId="0" xfId="0" applyFont="1"/>
    <xf numFmtId="164" fontId="453" fillId="0" borderId="0" xfId="11" applyNumberFormat="1" applyFont="1" applyAlignment="1">
      <alignment horizontal="right"/>
    </xf>
    <xf numFmtId="164" fontId="426" fillId="0" borderId="0" xfId="11" applyNumberFormat="1" applyFont="1"/>
    <xf numFmtId="0" fontId="85" fillId="0" borderId="0" xfId="0" applyFont="1" applyAlignment="1">
      <alignment horizontal="right" vertical="center" wrapText="1"/>
    </xf>
    <xf numFmtId="0" fontId="12" fillId="0" borderId="0" xfId="0" applyFont="1"/>
    <xf numFmtId="0" fontId="13" fillId="0" borderId="0" xfId="0" applyFont="1"/>
    <xf numFmtId="0" fontId="14" fillId="0" borderId="0" xfId="0" applyFont="1"/>
    <xf numFmtId="0" fontId="57" fillId="43" borderId="0" xfId="0" applyFont="1" applyFill="1" applyAlignment="1">
      <alignment vertical="center"/>
    </xf>
    <xf numFmtId="0" fontId="9" fillId="0" borderId="0" xfId="0" applyFont="1"/>
    <xf numFmtId="0" fontId="10" fillId="0" borderId="0" xfId="0" applyFont="1" applyAlignment="1">
      <alignment horizontal="left" indent="1"/>
    </xf>
    <xf numFmtId="0" fontId="11" fillId="0" borderId="0" xfId="0" applyFont="1" applyAlignment="1">
      <alignment horizontal="left"/>
    </xf>
    <xf numFmtId="0" fontId="78" fillId="43" borderId="0" xfId="0" applyFont="1" applyFill="1" applyAlignment="1">
      <alignment vertical="center"/>
    </xf>
    <xf numFmtId="0" fontId="31" fillId="43" borderId="0" xfId="0" applyFont="1" applyFill="1" applyAlignment="1">
      <alignment horizontal="right" vertical="center"/>
    </xf>
    <xf numFmtId="0" fontId="24" fillId="0" borderId="0" xfId="0" applyFont="1"/>
    <xf numFmtId="0" fontId="434" fillId="0" borderId="0" xfId="0" applyFont="1" applyAlignment="1">
      <alignment vertical="center"/>
    </xf>
    <xf numFmtId="0" fontId="439" fillId="0" borderId="0" xfId="0" applyFont="1"/>
    <xf numFmtId="0" fontId="442" fillId="0" borderId="0" xfId="0" applyFont="1" applyAlignment="1">
      <alignment vertical="center"/>
    </xf>
    <xf numFmtId="0" fontId="1" fillId="0" borderId="0" xfId="0" applyFont="1" applyAlignment="1">
      <alignment vertical="center"/>
    </xf>
    <xf numFmtId="0" fontId="31" fillId="43" borderId="0" xfId="0" applyFont="1" applyFill="1" applyAlignment="1">
      <alignment horizontal="right" wrapText="1"/>
    </xf>
    <xf numFmtId="0" fontId="434" fillId="3" borderId="0" xfId="0" applyFont="1" applyFill="1" applyAlignment="1">
      <alignment vertical="center"/>
    </xf>
    <xf numFmtId="0" fontId="438" fillId="0" borderId="0" xfId="0" applyFont="1" applyAlignment="1">
      <alignment horizontal="right" vertical="center"/>
    </xf>
    <xf numFmtId="0" fontId="31" fillId="43" borderId="0" xfId="0" applyFont="1" applyFill="1" applyAlignment="1">
      <alignment horizontal="right"/>
    </xf>
    <xf numFmtId="0" fontId="438" fillId="0" borderId="0" xfId="0" applyFont="1" applyAlignment="1">
      <alignment vertical="center"/>
    </xf>
    <xf numFmtId="0" fontId="435" fillId="3" borderId="0" xfId="0" applyFont="1" applyFill="1" applyAlignment="1">
      <alignment vertical="center"/>
    </xf>
    <xf numFmtId="0" fontId="435" fillId="0" borderId="0" xfId="0" applyFont="1" applyAlignment="1">
      <alignment vertical="center"/>
    </xf>
    <xf numFmtId="0" fontId="70" fillId="43" borderId="0" xfId="0" applyFont="1" applyFill="1" applyAlignment="1">
      <alignment horizontal="right" vertical="center"/>
    </xf>
    <xf numFmtId="0" fontId="24" fillId="0" borderId="0" xfId="0" applyFont="1" applyAlignment="1">
      <alignment horizontal="right" vertical="center"/>
    </xf>
    <xf numFmtId="0" fontId="27" fillId="0" borderId="0" xfId="0" applyFont="1" applyAlignment="1">
      <alignment vertical="center"/>
    </xf>
    <xf numFmtId="0" fontId="28" fillId="0" borderId="0" xfId="0" applyFont="1"/>
    <xf numFmtId="0" fontId="216" fillId="43" borderId="0" xfId="0" applyFont="1" applyFill="1" applyAlignment="1">
      <alignment vertical="center"/>
    </xf>
    <xf numFmtId="0" fontId="7" fillId="0" borderId="0" xfId="0" applyFont="1" applyAlignment="1">
      <alignment wrapText="1"/>
    </xf>
    <xf numFmtId="0" fontId="443" fillId="0" borderId="0" xfId="0" applyFont="1" applyAlignment="1">
      <alignment vertical="center"/>
    </xf>
    <xf numFmtId="0" fontId="15" fillId="0" borderId="0" xfId="0" applyFont="1"/>
    <xf numFmtId="0" fontId="70" fillId="43" borderId="0" xfId="0" applyFont="1" applyFill="1" applyAlignment="1">
      <alignment horizontal="left" vertical="center"/>
    </xf>
    <xf numFmtId="0" fontId="439" fillId="0" borderId="0" xfId="0" applyFont="1" applyAlignment="1">
      <alignment vertical="center"/>
    </xf>
    <xf numFmtId="0" fontId="21" fillId="0" borderId="0" xfId="0" applyFont="1" applyAlignment="1">
      <alignment vertical="center"/>
    </xf>
    <xf numFmtId="0" fontId="32" fillId="0" borderId="0" xfId="0" applyFont="1"/>
    <xf numFmtId="0" fontId="70" fillId="43" borderId="0" xfId="0" applyFont="1" applyFill="1" applyAlignment="1">
      <alignment horizontal="left" vertical="center" wrapText="1"/>
    </xf>
    <xf numFmtId="3" fontId="444" fillId="0" borderId="0" xfId="0" applyNumberFormat="1" applyFont="1" applyAlignment="1">
      <alignment vertical="center"/>
    </xf>
    <xf numFmtId="0" fontId="444" fillId="0" borderId="0" xfId="0" applyFont="1" applyAlignment="1">
      <alignment vertical="center"/>
    </xf>
    <xf numFmtId="0" fontId="33" fillId="0" borderId="0" xfId="0" applyFont="1"/>
    <xf numFmtId="0" fontId="34" fillId="0" borderId="0" xfId="0" applyFont="1"/>
    <xf numFmtId="0" fontId="31" fillId="0" borderId="0" xfId="0" applyFont="1"/>
    <xf numFmtId="0" fontId="70" fillId="43" borderId="0" xfId="1" applyFont="1" applyFill="1" applyAlignment="1">
      <alignment horizontal="right" vertical="center"/>
    </xf>
    <xf numFmtId="0" fontId="70" fillId="43" borderId="0" xfId="2" applyFont="1" applyFill="1" applyBorder="1" applyAlignment="1" applyProtection="1">
      <alignment vertical="center"/>
    </xf>
    <xf numFmtId="0" fontId="57" fillId="43" borderId="0" xfId="2" applyFont="1" applyFill="1" applyBorder="1" applyAlignment="1" applyProtection="1">
      <alignment vertical="center"/>
    </xf>
    <xf numFmtId="0" fontId="57" fillId="43" borderId="0" xfId="0" quotePrefix="1" applyFont="1" applyFill="1" applyAlignment="1">
      <alignment horizontal="right" vertical="center"/>
    </xf>
    <xf numFmtId="164" fontId="436" fillId="0" borderId="0" xfId="0" applyNumberFormat="1" applyFont="1" applyAlignment="1">
      <alignment horizontal="right" vertical="center"/>
    </xf>
    <xf numFmtId="0" fontId="436" fillId="0" borderId="0" xfId="2" applyFont="1" applyFill="1" applyBorder="1" applyAlignment="1" applyProtection="1">
      <alignment vertical="center"/>
    </xf>
    <xf numFmtId="0" fontId="436" fillId="3" borderId="0" xfId="0" applyFont="1" applyFill="1" applyAlignment="1">
      <alignment vertical="center"/>
    </xf>
    <xf numFmtId="0" fontId="436" fillId="3" borderId="0" xfId="0" applyFont="1" applyFill="1" applyAlignment="1">
      <alignment horizontal="right" vertical="center"/>
    </xf>
    <xf numFmtId="0" fontId="436" fillId="0" borderId="0" xfId="0" applyFont="1" applyAlignment="1">
      <alignment horizontal="right" vertical="center"/>
    </xf>
    <xf numFmtId="0" fontId="436" fillId="0" borderId="0" xfId="2" applyFont="1" applyFill="1" applyBorder="1" applyAlignment="1" applyProtection="1">
      <alignment vertical="center" wrapText="1"/>
    </xf>
    <xf numFmtId="0" fontId="19" fillId="0" borderId="0" xfId="2" quotePrefix="1" applyFont="1" applyFill="1" applyBorder="1" applyAlignment="1" applyProtection="1">
      <alignment horizontal="left" vertical="center" wrapText="1"/>
    </xf>
    <xf numFmtId="0" fontId="434" fillId="0" borderId="0" xfId="0" applyFont="1" applyAlignment="1">
      <alignment horizontal="right" vertical="center"/>
    </xf>
    <xf numFmtId="0" fontId="7" fillId="0" borderId="0" xfId="0" applyFont="1" applyAlignment="1">
      <alignment horizontal="left" wrapText="1"/>
    </xf>
    <xf numFmtId="0" fontId="19" fillId="0" borderId="0" xfId="0" applyFont="1" applyAlignment="1">
      <alignment horizontal="left" vertical="center" wrapText="1"/>
    </xf>
    <xf numFmtId="0" fontId="86" fillId="0" borderId="0" xfId="0" applyFont="1" applyAlignment="1">
      <alignment horizontal="right" vertical="center" wrapText="1"/>
    </xf>
    <xf numFmtId="0" fontId="0" fillId="0" borderId="0" xfId="0" applyAlignment="1">
      <alignment horizontal="left" vertical="center"/>
    </xf>
    <xf numFmtId="0" fontId="17" fillId="0" borderId="0" xfId="0" applyFont="1" applyAlignment="1">
      <alignment horizontal="right" vertical="center"/>
    </xf>
    <xf numFmtId="0" fontId="17" fillId="0" borderId="117" xfId="0" applyFont="1" applyBorder="1" applyAlignment="1">
      <alignment horizontal="right" vertical="center"/>
    </xf>
    <xf numFmtId="0" fontId="57" fillId="43" borderId="0" xfId="0" applyFont="1" applyFill="1" applyAlignment="1">
      <alignment horizontal="right" vertical="center"/>
    </xf>
    <xf numFmtId="0" fontId="4" fillId="4" borderId="0" xfId="16" applyFill="1" applyProtection="1"/>
    <xf numFmtId="0" fontId="1" fillId="0" borderId="0" xfId="0" applyFont="1"/>
    <xf numFmtId="0" fontId="419" fillId="43" borderId="0" xfId="10" applyFont="1" applyFill="1" applyAlignment="1" applyProtection="1">
      <alignment horizontal="center" vertical="center"/>
    </xf>
    <xf numFmtId="0" fontId="415" fillId="0" borderId="0" xfId="0" applyFont="1"/>
    <xf numFmtId="0" fontId="415" fillId="0" borderId="0" xfId="0" applyFont="1" applyAlignment="1">
      <alignment horizontal="center"/>
    </xf>
    <xf numFmtId="0" fontId="418" fillId="0" borderId="0" xfId="0" applyFont="1" applyAlignment="1">
      <alignment vertical="center"/>
    </xf>
    <xf numFmtId="0" fontId="417" fillId="0" borderId="0" xfId="0" applyFont="1" applyAlignment="1">
      <alignment vertical="center"/>
    </xf>
    <xf numFmtId="0" fontId="416" fillId="0" borderId="0" xfId="10" applyFont="1" applyFill="1" applyAlignment="1" applyProtection="1">
      <alignment horizontal="center" vertical="center"/>
    </xf>
    <xf numFmtId="0" fontId="415" fillId="0" borderId="0" xfId="0" applyFont="1" applyAlignment="1">
      <alignment vertical="center"/>
    </xf>
    <xf numFmtId="0" fontId="417" fillId="0" borderId="0" xfId="10" applyFont="1" applyFill="1" applyAlignment="1" applyProtection="1">
      <alignment horizontal="center" vertical="center"/>
    </xf>
    <xf numFmtId="0" fontId="418" fillId="0" borderId="0" xfId="10" applyFont="1" applyFill="1" applyAlignment="1" applyProtection="1">
      <alignment horizontal="center" vertical="center"/>
    </xf>
    <xf numFmtId="49" fontId="424" fillId="0" borderId="0" xfId="0" applyNumberFormat="1" applyFont="1" applyAlignment="1">
      <alignment horizontal="left" vertical="center" wrapText="1"/>
    </xf>
    <xf numFmtId="0" fontId="4" fillId="0" borderId="0" xfId="16"/>
    <xf numFmtId="0" fontId="421" fillId="0" borderId="0" xfId="16" applyFont="1"/>
    <xf numFmtId="0" fontId="3" fillId="0" borderId="0" xfId="16" applyFont="1"/>
    <xf numFmtId="9" fontId="37" fillId="0" borderId="0" xfId="4" applyFont="1" applyAlignment="1">
      <alignment horizontal="right"/>
    </xf>
    <xf numFmtId="0" fontId="78" fillId="43" borderId="0" xfId="0" applyFont="1" applyFill="1" applyAlignment="1">
      <alignment vertical="center" wrapText="1"/>
    </xf>
    <xf numFmtId="0" fontId="70" fillId="43" borderId="0" xfId="0" applyFont="1" applyFill="1" applyAlignment="1">
      <alignment horizontal="right"/>
    </xf>
    <xf numFmtId="3" fontId="0" fillId="0" borderId="0" xfId="0" applyNumberFormat="1"/>
    <xf numFmtId="3" fontId="3" fillId="11" borderId="118" xfId="11" applyNumberFormat="1" applyFont="1" applyFill="1" applyBorder="1" applyAlignment="1">
      <alignment horizontal="right" vertical="center"/>
    </xf>
    <xf numFmtId="166" fontId="3" fillId="0" borderId="116" xfId="14" applyNumberFormat="1" applyFont="1" applyFill="1" applyBorder="1" applyAlignment="1" applyProtection="1">
      <alignment horizontal="right"/>
    </xf>
    <xf numFmtId="0" fontId="0" fillId="0" borderId="0" xfId="0" applyAlignment="1">
      <alignment horizontal="left" indent="8"/>
    </xf>
    <xf numFmtId="0" fontId="6" fillId="0" borderId="0" xfId="0" applyFont="1" applyAlignment="1">
      <alignment wrapText="1"/>
    </xf>
    <xf numFmtId="0" fontId="0" fillId="0" borderId="0" xfId="0" applyProtection="1">
      <protection locked="0"/>
    </xf>
    <xf numFmtId="0" fontId="0" fillId="0" borderId="0" xfId="0" applyAlignment="1">
      <alignment vertical="top" wrapText="1"/>
    </xf>
    <xf numFmtId="3" fontId="24" fillId="0" borderId="0" xfId="0" applyNumberFormat="1" applyFont="1" applyAlignment="1">
      <alignment vertical="center"/>
    </xf>
    <xf numFmtId="0" fontId="426" fillId="0" borderId="0" xfId="0" applyFont="1" applyAlignment="1">
      <alignment horizontal="left" vertical="top" wrapText="1"/>
    </xf>
    <xf numFmtId="0" fontId="424" fillId="0" borderId="0" xfId="0" applyFont="1" applyAlignment="1">
      <alignment horizontal="left" vertical="center" wrapText="1"/>
    </xf>
    <xf numFmtId="0" fontId="439" fillId="0" borderId="0" xfId="0" applyFont="1" applyAlignment="1">
      <alignment horizontal="left" vertical="top" wrapText="1"/>
    </xf>
    <xf numFmtId="0" fontId="71" fillId="0" borderId="0" xfId="10"/>
    <xf numFmtId="3" fontId="60" fillId="0" borderId="0" xfId="0" applyNumberFormat="1" applyFont="1" applyAlignment="1">
      <alignment horizontal="right"/>
    </xf>
    <xf numFmtId="0" fontId="0" fillId="0" borderId="0" xfId="0" applyAlignment="1" applyProtection="1">
      <alignment vertical="center"/>
      <protection locked="0"/>
    </xf>
    <xf numFmtId="0" fontId="486" fillId="0" borderId="0" xfId="0" applyFont="1"/>
    <xf numFmtId="9" fontId="4" fillId="0" borderId="0" xfId="14" applyFont="1" applyFill="1" applyBorder="1" applyAlignment="1" applyProtection="1">
      <alignment horizontal="right"/>
    </xf>
    <xf numFmtId="9" fontId="3" fillId="0" borderId="0" xfId="14" applyFont="1" applyFill="1" applyBorder="1" applyAlignment="1" applyProtection="1">
      <alignment horizontal="right"/>
    </xf>
    <xf numFmtId="166" fontId="3" fillId="0" borderId="0" xfId="14" applyNumberFormat="1" applyFont="1" applyFill="1" applyBorder="1" applyAlignment="1" applyProtection="1">
      <alignment horizontal="right"/>
    </xf>
    <xf numFmtId="9" fontId="4" fillId="5" borderId="0" xfId="14" applyFont="1" applyFill="1" applyBorder="1" applyAlignment="1" applyProtection="1">
      <alignment horizontal="right"/>
    </xf>
    <xf numFmtId="3" fontId="24" fillId="0" borderId="0" xfId="0" applyNumberFormat="1" applyFont="1" applyAlignment="1">
      <alignment horizontal="right" vertical="center"/>
    </xf>
    <xf numFmtId="0" fontId="0" fillId="0" borderId="0" xfId="0" applyAlignment="1" applyProtection="1">
      <alignment vertical="center" wrapText="1"/>
      <protection locked="0"/>
    </xf>
    <xf numFmtId="0" fontId="485" fillId="0" borderId="0" xfId="0" applyFont="1" applyAlignment="1">
      <alignment horizontal="right" vertical="center" wrapText="1"/>
    </xf>
    <xf numFmtId="3" fontId="4" fillId="0" borderId="118" xfId="11" applyNumberFormat="1" applyFont="1" applyBorder="1" applyAlignment="1">
      <alignment horizontal="right" vertical="center"/>
    </xf>
    <xf numFmtId="0" fontId="43" fillId="215" borderId="0" xfId="0" applyFont="1" applyFill="1" applyAlignment="1">
      <alignment vertical="top"/>
    </xf>
    <xf numFmtId="3" fontId="59" fillId="217" borderId="0" xfId="0" applyNumberFormat="1" applyFont="1" applyFill="1" applyAlignment="1">
      <alignment horizontal="right"/>
    </xf>
    <xf numFmtId="3" fontId="59" fillId="217" borderId="0" xfId="0" applyNumberFormat="1" applyFont="1" applyFill="1" applyAlignment="1">
      <alignment horizontal="right" vertical="center"/>
    </xf>
    <xf numFmtId="3" fontId="59" fillId="217" borderId="117" xfId="0" applyNumberFormat="1" applyFont="1" applyFill="1" applyBorder="1" applyAlignment="1">
      <alignment horizontal="right" vertical="center"/>
    </xf>
    <xf numFmtId="0" fontId="495" fillId="221" borderId="0" xfId="10" applyFont="1" applyFill="1" applyAlignment="1" applyProtection="1">
      <alignment horizontal="center" vertical="center"/>
    </xf>
    <xf numFmtId="0" fontId="493" fillId="4" borderId="0" xfId="0" applyFont="1" applyFill="1"/>
    <xf numFmtId="0" fontId="492" fillId="4" borderId="0" xfId="0" applyFont="1" applyFill="1"/>
    <xf numFmtId="0" fontId="0" fillId="4" borderId="0" xfId="0" applyFill="1" applyAlignment="1">
      <alignment vertical="top"/>
    </xf>
    <xf numFmtId="0" fontId="424" fillId="4" borderId="0" xfId="0" applyFont="1" applyFill="1" applyAlignment="1">
      <alignment horizontal="left" vertical="center"/>
    </xf>
    <xf numFmtId="0" fontId="441" fillId="0" borderId="0" xfId="2" quotePrefix="1" applyFont="1" applyFill="1" applyBorder="1" applyAlignment="1" applyProtection="1">
      <alignment horizontal="left" vertical="center" wrapText="1"/>
    </xf>
    <xf numFmtId="0" fontId="424" fillId="0" borderId="0" xfId="0" applyFont="1" applyAlignment="1">
      <alignment horizontal="left" vertical="top" wrapText="1"/>
    </xf>
    <xf numFmtId="0" fontId="439" fillId="0" borderId="0" xfId="0" applyFont="1" applyAlignment="1">
      <alignment horizontal="left" vertical="center" wrapText="1"/>
    </xf>
    <xf numFmtId="0" fontId="439" fillId="0" borderId="0" xfId="0" applyFont="1" applyAlignment="1">
      <alignment horizontal="left" vertical="center"/>
    </xf>
    <xf numFmtId="0" fontId="424" fillId="0" borderId="0" xfId="0" applyFont="1" applyAlignment="1">
      <alignment horizontal="left" vertical="top"/>
    </xf>
    <xf numFmtId="0" fontId="455" fillId="0" borderId="0" xfId="11" applyFont="1" applyAlignment="1">
      <alignment vertical="center"/>
    </xf>
    <xf numFmtId="0" fontId="455" fillId="0" borderId="0" xfId="11" applyFont="1" applyAlignment="1">
      <alignment vertical="top"/>
    </xf>
    <xf numFmtId="0" fontId="497" fillId="4" borderId="0" xfId="0" applyFont="1" applyFill="1" applyAlignment="1">
      <alignment horizontal="left" vertical="top" wrapText="1"/>
    </xf>
    <xf numFmtId="0" fontId="498" fillId="0" borderId="0" xfId="0" applyFont="1" applyAlignment="1">
      <alignment vertical="center"/>
    </xf>
    <xf numFmtId="0" fontId="498" fillId="4" borderId="0" xfId="0" applyFont="1" applyFill="1" applyAlignment="1">
      <alignment vertical="center"/>
    </xf>
    <xf numFmtId="0" fontId="70" fillId="215" borderId="0" xfId="0" applyFont="1" applyFill="1" applyAlignment="1">
      <alignment horizontal="left" vertical="center" wrapText="1"/>
    </xf>
    <xf numFmtId="0" fontId="499" fillId="4" borderId="0" xfId="0" applyFont="1" applyFill="1" applyAlignment="1">
      <alignment horizontal="left" vertical="top" wrapText="1"/>
    </xf>
    <xf numFmtId="0" fontId="500" fillId="4" borderId="0" xfId="0" applyFont="1" applyFill="1"/>
    <xf numFmtId="0" fontId="500" fillId="0" borderId="0" xfId="0" applyFont="1"/>
    <xf numFmtId="0" fontId="0" fillId="4" borderId="0" xfId="0" applyFill="1" applyAlignment="1">
      <alignment vertical="center"/>
    </xf>
    <xf numFmtId="0" fontId="45" fillId="4" borderId="0" xfId="0" applyFont="1" applyFill="1" applyAlignment="1">
      <alignment vertical="top"/>
    </xf>
    <xf numFmtId="0" fontId="45" fillId="4" borderId="124" xfId="0" applyFont="1" applyFill="1" applyBorder="1" applyAlignment="1">
      <alignment vertical="top"/>
    </xf>
    <xf numFmtId="0" fontId="420" fillId="4" borderId="0" xfId="0" applyFont="1" applyFill="1" applyAlignment="1">
      <alignment vertical="top"/>
    </xf>
    <xf numFmtId="0" fontId="501" fillId="4" borderId="0" xfId="0" applyFont="1" applyFill="1" applyAlignment="1">
      <alignment horizontal="left" vertical="top" wrapText="1"/>
    </xf>
    <xf numFmtId="0" fontId="498" fillId="0" borderId="0" xfId="0" applyFont="1" applyAlignment="1">
      <alignment vertical="top"/>
    </xf>
    <xf numFmtId="0" fontId="48" fillId="4" borderId="0" xfId="0" applyFont="1" applyFill="1" applyAlignment="1">
      <alignment horizontal="left" vertical="center" wrapText="1"/>
    </xf>
    <xf numFmtId="0" fontId="48" fillId="4" borderId="0" xfId="0" applyFont="1" applyFill="1" applyAlignment="1">
      <alignment horizontal="left" vertical="top" wrapText="1"/>
    </xf>
    <xf numFmtId="0" fontId="48" fillId="4" borderId="0" xfId="0" applyFont="1" applyFill="1" applyAlignment="1">
      <alignment vertical="top"/>
    </xf>
    <xf numFmtId="0" fontId="502" fillId="215" borderId="0" xfId="0" applyFont="1" applyFill="1" applyAlignment="1">
      <alignment horizontal="left" vertical="center" wrapText="1"/>
    </xf>
    <xf numFmtId="0" fontId="70" fillId="215" borderId="0" xfId="0" applyFont="1" applyFill="1" applyAlignment="1">
      <alignment horizontal="left" vertical="top" wrapText="1"/>
    </xf>
    <xf numFmtId="0" fontId="500" fillId="4" borderId="0" xfId="0" applyFont="1" applyFill="1" applyAlignment="1">
      <alignment vertical="center"/>
    </xf>
    <xf numFmtId="0" fontId="500" fillId="0" borderId="0" xfId="0" applyFont="1" applyAlignment="1">
      <alignment vertical="center"/>
    </xf>
    <xf numFmtId="0" fontId="65" fillId="4" borderId="127" xfId="0" applyFont="1" applyFill="1" applyBorder="1" applyAlignment="1">
      <alignment horizontal="left" vertical="top" wrapText="1"/>
    </xf>
    <xf numFmtId="0" fontId="433" fillId="43" borderId="0" xfId="0" applyFont="1" applyFill="1" applyAlignment="1">
      <alignment horizontal="left" vertical="center" wrapText="1"/>
    </xf>
    <xf numFmtId="0" fontId="433" fillId="43" borderId="0" xfId="0" applyFont="1" applyFill="1" applyAlignment="1">
      <alignment vertical="center" wrapText="1"/>
    </xf>
    <xf numFmtId="0" fontId="486" fillId="0" borderId="0" xfId="0" applyFont="1" applyAlignment="1">
      <alignment horizontal="left" indent="1"/>
    </xf>
    <xf numFmtId="0" fontId="486" fillId="0" borderId="129" xfId="0" applyFont="1" applyBorder="1" applyAlignment="1">
      <alignment horizontal="left" indent="1"/>
    </xf>
    <xf numFmtId="0" fontId="30" fillId="218" borderId="130" xfId="0" applyFont="1" applyFill="1" applyBorder="1" applyAlignment="1">
      <alignment horizontal="left" vertical="top" indent="3"/>
    </xf>
    <xf numFmtId="0" fontId="30" fillId="218" borderId="129" xfId="0" applyFont="1" applyFill="1" applyBorder="1" applyAlignment="1">
      <alignment horizontal="left" vertical="top" indent="3"/>
    </xf>
    <xf numFmtId="0" fontId="30" fillId="218" borderId="130" xfId="0" applyFont="1" applyFill="1" applyBorder="1" applyAlignment="1">
      <alignment horizontal="left" indent="5"/>
    </xf>
    <xf numFmtId="0" fontId="30" fillId="218" borderId="130" xfId="0" applyFont="1" applyFill="1" applyBorder="1" applyAlignment="1">
      <alignment horizontal="left" indent="2"/>
    </xf>
    <xf numFmtId="0" fontId="426" fillId="0" borderId="0" xfId="0" applyFont="1" applyAlignment="1">
      <alignment horizontal="left" vertical="top"/>
    </xf>
    <xf numFmtId="0" fontId="425" fillId="0" borderId="0" xfId="0" applyFont="1" applyAlignment="1">
      <alignment horizontal="left" vertical="top"/>
    </xf>
    <xf numFmtId="0" fontId="90" fillId="43" borderId="0" xfId="0" applyFont="1" applyFill="1" applyAlignment="1">
      <alignment vertical="center" wrapText="1"/>
    </xf>
    <xf numFmtId="0" fontId="90" fillId="43" borderId="0" xfId="0" applyFont="1" applyFill="1" applyAlignment="1">
      <alignment wrapText="1"/>
    </xf>
    <xf numFmtId="0" fontId="30" fillId="4" borderId="0" xfId="0" applyFont="1" applyFill="1"/>
    <xf numFmtId="0" fontId="23" fillId="0" borderId="0" xfId="0" applyFont="1"/>
    <xf numFmtId="0" fontId="504" fillId="0" borderId="0" xfId="0" applyFont="1" applyAlignment="1">
      <alignment horizontal="left" indent="1"/>
    </xf>
    <xf numFmtId="3" fontId="23" fillId="0" borderId="0" xfId="0" applyNumberFormat="1" applyFont="1" applyAlignment="1">
      <alignment horizontal="right"/>
    </xf>
    <xf numFmtId="0" fontId="23" fillId="3" borderId="0" xfId="0" applyFont="1" applyFill="1"/>
    <xf numFmtId="0" fontId="23" fillId="0" borderId="0" xfId="0" applyFont="1" applyAlignment="1">
      <alignment horizontal="left" indent="3"/>
    </xf>
    <xf numFmtId="285" fontId="23" fillId="0" borderId="0" xfId="3" applyNumberFormat="1" applyFont="1" applyFill="1" applyAlignment="1" applyProtection="1">
      <alignment horizontal="right"/>
    </xf>
    <xf numFmtId="0" fontId="510" fillId="4" borderId="0" xfId="0" applyFont="1" applyFill="1"/>
    <xf numFmtId="0" fontId="464" fillId="0" borderId="0" xfId="0" applyFont="1" applyAlignment="1">
      <alignment horizontal="left" vertical="top" wrapText="1"/>
    </xf>
    <xf numFmtId="0" fontId="511" fillId="0" borderId="0" xfId="0" applyFont="1" applyAlignment="1">
      <alignment horizontal="left" vertical="center" indent="4" readingOrder="1"/>
    </xf>
    <xf numFmtId="0" fontId="425" fillId="0" borderId="0" xfId="0" applyFont="1" applyAlignment="1">
      <alignment horizontal="left" vertical="top" wrapText="1"/>
    </xf>
    <xf numFmtId="0" fontId="423" fillId="4" borderId="0" xfId="0" applyFont="1" applyFill="1" applyAlignment="1">
      <alignment vertical="center"/>
    </xf>
    <xf numFmtId="0" fontId="70" fillId="0" borderId="0" xfId="0" applyFont="1" applyAlignment="1">
      <alignment horizontal="right"/>
    </xf>
    <xf numFmtId="0" fontId="433" fillId="43" borderId="0" xfId="0" applyFont="1" applyFill="1" applyAlignment="1">
      <alignment vertical="center"/>
    </xf>
    <xf numFmtId="0" fontId="30" fillId="4" borderId="0" xfId="0" applyFont="1" applyFill="1" applyAlignment="1">
      <alignment vertical="center"/>
    </xf>
    <xf numFmtId="0" fontId="426" fillId="0" borderId="0" xfId="0" applyFont="1" applyAlignment="1">
      <alignment vertical="top"/>
    </xf>
    <xf numFmtId="0" fontId="426" fillId="4" borderId="0" xfId="0" applyFont="1" applyFill="1" applyAlignment="1">
      <alignment vertical="top" wrapText="1"/>
    </xf>
    <xf numFmtId="0" fontId="0" fillId="4" borderId="0" xfId="0" applyFill="1" applyAlignment="1">
      <alignment vertical="top" wrapText="1"/>
    </xf>
    <xf numFmtId="0" fontId="9" fillId="4" borderId="0" xfId="0" applyFont="1" applyFill="1" applyAlignment="1">
      <alignment horizontal="center" vertical="center" wrapText="1"/>
    </xf>
    <xf numFmtId="0" fontId="9" fillId="4" borderId="0" xfId="0" applyFont="1" applyFill="1" applyAlignment="1">
      <alignment horizontal="right" vertical="center" wrapText="1"/>
    </xf>
    <xf numFmtId="0" fontId="75" fillId="4" borderId="0" xfId="0" applyFont="1" applyFill="1" applyAlignment="1">
      <alignment horizontal="left" vertical="center" wrapText="1"/>
    </xf>
    <xf numFmtId="0" fontId="90" fillId="43" borderId="0" xfId="0" applyFont="1" applyFill="1" applyAlignment="1">
      <alignment horizontal="right" vertical="center" wrapText="1"/>
    </xf>
    <xf numFmtId="0" fontId="23" fillId="4" borderId="0" xfId="0" applyFont="1" applyFill="1"/>
    <xf numFmtId="9" fontId="23" fillId="3" borderId="0" xfId="4" applyFont="1" applyFill="1" applyProtection="1"/>
    <xf numFmtId="165" fontId="23" fillId="3" borderId="0" xfId="3" applyNumberFormat="1" applyFont="1" applyFill="1" applyProtection="1"/>
    <xf numFmtId="168" fontId="23" fillId="3" borderId="0" xfId="0" applyNumberFormat="1" applyFont="1" applyFill="1"/>
    <xf numFmtId="171" fontId="23" fillId="3" borderId="0" xfId="0" applyNumberFormat="1" applyFont="1" applyFill="1"/>
    <xf numFmtId="0" fontId="453" fillId="0" borderId="0" xfId="0" applyFont="1" applyAlignment="1">
      <alignment horizontal="left" vertical="center" wrapText="1"/>
    </xf>
    <xf numFmtId="0" fontId="425" fillId="4" borderId="0" xfId="0" applyFont="1" applyFill="1" applyAlignment="1">
      <alignment horizontal="left" wrapText="1"/>
    </xf>
    <xf numFmtId="0" fontId="90" fillId="43" borderId="0" xfId="1" applyFont="1" applyFill="1" applyAlignment="1">
      <alignment horizontal="center" vertical="center"/>
    </xf>
    <xf numFmtId="0" fontId="90" fillId="43" borderId="0" xfId="1" applyFont="1" applyFill="1" applyAlignment="1">
      <alignment horizontal="center" vertical="center" wrapText="1"/>
    </xf>
    <xf numFmtId="0" fontId="59" fillId="4" borderId="0" xfId="0" applyFont="1" applyFill="1"/>
    <xf numFmtId="0" fontId="425" fillId="0" borderId="0" xfId="0" applyFont="1"/>
    <xf numFmtId="0" fontId="516" fillId="0" borderId="0" xfId="0" applyFont="1"/>
    <xf numFmtId="0" fontId="433" fillId="43" borderId="0" xfId="0" applyFont="1" applyFill="1" applyAlignment="1">
      <alignment horizontal="right" wrapText="1"/>
    </xf>
    <xf numFmtId="0" fontId="425" fillId="4" borderId="0" xfId="0" applyFont="1" applyFill="1" applyAlignment="1">
      <alignment wrapText="1"/>
    </xf>
    <xf numFmtId="0" fontId="425" fillId="4" borderId="0" xfId="0" applyFont="1" applyFill="1"/>
    <xf numFmtId="0" fontId="425" fillId="4" borderId="0" xfId="0" applyFont="1" applyFill="1" applyAlignment="1">
      <alignment horizontal="right"/>
    </xf>
    <xf numFmtId="0" fontId="510" fillId="0" borderId="0" xfId="0" applyFont="1"/>
    <xf numFmtId="0" fontId="425" fillId="4" borderId="0" xfId="0" applyFont="1" applyFill="1" applyAlignment="1">
      <alignment horizontal="left"/>
    </xf>
    <xf numFmtId="0" fontId="433" fillId="43" borderId="0" xfId="0" applyFont="1" applyFill="1" applyAlignment="1">
      <alignment horizontal="left" vertical="center"/>
    </xf>
    <xf numFmtId="0" fontId="60" fillId="4" borderId="0" xfId="5" applyFont="1" applyFill="1" applyAlignment="1" applyProtection="1">
      <alignment horizontal="left" vertical="center" wrapText="1"/>
    </xf>
    <xf numFmtId="0" fontId="59" fillId="3" borderId="0" xfId="0" applyFont="1" applyFill="1"/>
    <xf numFmtId="1" fontId="59" fillId="4" borderId="0" xfId="0" applyNumberFormat="1" applyFont="1" applyFill="1" applyAlignment="1">
      <alignment horizontal="right" vertical="center"/>
    </xf>
    <xf numFmtId="0" fontId="59" fillId="4" borderId="0" xfId="0" applyFont="1" applyFill="1" applyAlignment="1">
      <alignment horizontal="left" vertical="center" indent="1"/>
    </xf>
    <xf numFmtId="3" fontId="59" fillId="3" borderId="0" xfId="0" applyNumberFormat="1" applyFont="1" applyFill="1" applyAlignment="1">
      <alignment horizontal="right" vertical="center"/>
    </xf>
    <xf numFmtId="3" fontId="59" fillId="4" borderId="0" xfId="0" applyNumberFormat="1" applyFont="1" applyFill="1" applyAlignment="1">
      <alignment horizontal="right" vertical="center"/>
    </xf>
    <xf numFmtId="3" fontId="59" fillId="4" borderId="0" xfId="0" quotePrefix="1" applyNumberFormat="1" applyFont="1" applyFill="1" applyAlignment="1">
      <alignment horizontal="right" vertical="center"/>
    </xf>
    <xf numFmtId="0" fontId="60" fillId="4" borderId="0" xfId="6" applyFont="1" applyFill="1" applyAlignment="1">
      <alignment horizontal="left" vertical="center"/>
    </xf>
    <xf numFmtId="3" fontId="59" fillId="3" borderId="0" xfId="4" applyNumberFormat="1" applyFont="1" applyFill="1" applyAlignment="1" applyProtection="1">
      <alignment horizontal="right" vertical="center"/>
    </xf>
    <xf numFmtId="3" fontId="59" fillId="4" borderId="0" xfId="4" applyNumberFormat="1" applyFont="1" applyFill="1" applyAlignment="1" applyProtection="1">
      <alignment horizontal="right" vertical="center"/>
    </xf>
    <xf numFmtId="0" fontId="0" fillId="0" borderId="0" xfId="0" applyAlignment="1">
      <alignment horizontal="left"/>
    </xf>
    <xf numFmtId="0" fontId="517" fillId="0" borderId="0" xfId="0" applyFont="1" applyAlignment="1">
      <alignment vertical="center"/>
    </xf>
    <xf numFmtId="0" fontId="11" fillId="0" borderId="0" xfId="0" applyFont="1" applyAlignment="1">
      <alignment vertical="center"/>
    </xf>
    <xf numFmtId="0" fontId="90" fillId="43" borderId="0" xfId="0" applyFont="1" applyFill="1" applyAlignment="1">
      <alignment vertical="center"/>
    </xf>
    <xf numFmtId="1" fontId="90" fillId="43" borderId="0" xfId="0" applyNumberFormat="1" applyFont="1" applyFill="1" applyAlignment="1">
      <alignment horizontal="left" vertical="center" wrapText="1"/>
    </xf>
    <xf numFmtId="0" fontId="441" fillId="4" borderId="0" xfId="0" applyFont="1" applyFill="1" applyAlignment="1">
      <alignment horizontal="left" wrapText="1"/>
    </xf>
    <xf numFmtId="0" fontId="11" fillId="4" borderId="0" xfId="0" applyFont="1" applyFill="1"/>
    <xf numFmtId="0" fontId="423" fillId="4" borderId="0" xfId="0" applyFont="1" applyFill="1" applyAlignment="1">
      <alignment horizontal="left"/>
    </xf>
    <xf numFmtId="1" fontId="518" fillId="4" borderId="0" xfId="0" applyNumberFormat="1" applyFont="1" applyFill="1" applyAlignment="1">
      <alignment horizontal="left"/>
    </xf>
    <xf numFmtId="0" fontId="59" fillId="4" borderId="0" xfId="0" applyFont="1" applyFill="1" applyAlignment="1">
      <alignment vertical="center"/>
    </xf>
    <xf numFmtId="1" fontId="90" fillId="43" borderId="0" xfId="0" applyNumberFormat="1" applyFont="1" applyFill="1" applyAlignment="1">
      <alignment horizontal="left" vertical="center"/>
    </xf>
    <xf numFmtId="0" fontId="4" fillId="0" borderId="0" xfId="0" applyFont="1" applyAlignment="1">
      <alignment horizontal="left" vertical="center"/>
    </xf>
    <xf numFmtId="1" fontId="4" fillId="0" borderId="0" xfId="0" applyNumberFormat="1" applyFont="1" applyAlignment="1">
      <alignment horizontal="left" vertical="center" wrapText="1"/>
    </xf>
    <xf numFmtId="0" fontId="59" fillId="4" borderId="0" xfId="0" applyFont="1" applyFill="1" applyAlignment="1">
      <alignment horizontal="left" vertical="center" wrapText="1"/>
    </xf>
    <xf numFmtId="0" fontId="4" fillId="4" borderId="0" xfId="0" applyFont="1" applyFill="1" applyAlignment="1">
      <alignment horizontal="left" indent="1"/>
    </xf>
    <xf numFmtId="0" fontId="4" fillId="11" borderId="0" xfId="0" applyFont="1" applyFill="1" applyAlignment="1">
      <alignment horizontal="right"/>
    </xf>
    <xf numFmtId="0" fontId="439" fillId="4" borderId="0" xfId="0" applyFont="1" applyFill="1"/>
    <xf numFmtId="0" fontId="454" fillId="4" borderId="0" xfId="0" applyFont="1" applyFill="1" applyAlignment="1">
      <alignment horizontal="left"/>
    </xf>
    <xf numFmtId="0" fontId="441" fillId="4" borderId="0" xfId="0" applyFont="1" applyFill="1"/>
    <xf numFmtId="0" fontId="424" fillId="4" borderId="0" xfId="0" applyFont="1" applyFill="1"/>
    <xf numFmtId="0" fontId="9" fillId="4" borderId="0" xfId="0" applyFont="1" applyFill="1"/>
    <xf numFmtId="0" fontId="520" fillId="4" borderId="0" xfId="0" applyFont="1" applyFill="1"/>
    <xf numFmtId="0" fontId="30" fillId="4" borderId="0" xfId="0" applyFont="1" applyFill="1" applyAlignment="1">
      <alignment vertical="top"/>
    </xf>
    <xf numFmtId="0" fontId="4" fillId="4" borderId="0" xfId="0" applyFont="1" applyFill="1" applyAlignment="1">
      <alignment horizontal="left" vertical="top" wrapText="1"/>
    </xf>
    <xf numFmtId="0" fontId="78" fillId="2" borderId="0" xfId="0" applyFont="1" applyFill="1" applyAlignment="1">
      <alignment horizontal="left" vertical="center" wrapText="1"/>
    </xf>
    <xf numFmtId="0" fontId="430" fillId="4" borderId="0" xfId="0" applyFont="1" applyFill="1" applyAlignment="1">
      <alignment vertical="center"/>
    </xf>
    <xf numFmtId="0" fontId="30" fillId="4" borderId="0" xfId="0" applyFont="1" applyFill="1" applyAlignment="1">
      <alignment vertical="top" wrapText="1"/>
    </xf>
    <xf numFmtId="0" fontId="497" fillId="4" borderId="0" xfId="0" applyFont="1" applyFill="1" applyAlignment="1">
      <alignment horizontal="left" vertical="top"/>
    </xf>
    <xf numFmtId="0" fontId="72" fillId="4" borderId="0" xfId="0" applyFont="1" applyFill="1" applyAlignment="1">
      <alignment vertical="center" wrapText="1"/>
    </xf>
    <xf numFmtId="0" fontId="527" fillId="4" borderId="0" xfId="0" applyFont="1" applyFill="1" applyAlignment="1">
      <alignment horizontal="left" vertical="top"/>
    </xf>
    <xf numFmtId="0" fontId="23" fillId="5" borderId="0" xfId="0" applyFont="1" applyFill="1" applyAlignment="1">
      <alignment horizontal="right"/>
    </xf>
    <xf numFmtId="165" fontId="23" fillId="4" borderId="0" xfId="3" applyNumberFormat="1" applyFont="1" applyFill="1" applyBorder="1" applyProtection="1"/>
    <xf numFmtId="285" fontId="23" fillId="4" borderId="0" xfId="3" applyNumberFormat="1" applyFont="1" applyFill="1" applyBorder="1" applyAlignment="1" applyProtection="1">
      <alignment horizontal="right"/>
    </xf>
    <xf numFmtId="0" fontId="216" fillId="43" borderId="0" xfId="11" applyFont="1" applyFill="1" applyAlignment="1">
      <alignment vertical="center" wrapText="1"/>
    </xf>
    <xf numFmtId="0" fontId="59" fillId="3" borderId="0" xfId="0" applyFont="1" applyFill="1" applyAlignment="1">
      <alignment horizontal="left" vertical="center" wrapText="1"/>
    </xf>
    <xf numFmtId="1" fontId="59" fillId="3" borderId="0" xfId="0" applyNumberFormat="1" applyFont="1" applyFill="1" applyAlignment="1">
      <alignment horizontal="left" vertical="center" wrapText="1"/>
    </xf>
    <xf numFmtId="0" fontId="439" fillId="4" borderId="0" xfId="0" applyFont="1" applyFill="1" applyAlignment="1">
      <alignment horizontal="left" vertical="top"/>
    </xf>
    <xf numFmtId="0" fontId="424" fillId="4" borderId="0" xfId="0" applyFont="1" applyFill="1" applyAlignment="1">
      <alignment vertical="center"/>
    </xf>
    <xf numFmtId="0" fontId="441" fillId="0" borderId="0" xfId="2" quotePrefix="1" applyFont="1" applyFill="1" applyBorder="1" applyAlignment="1" applyProtection="1">
      <alignment horizontal="left" vertical="top" wrapText="1"/>
    </xf>
    <xf numFmtId="0" fontId="424" fillId="0" borderId="0" xfId="0" applyFont="1" applyAlignment="1">
      <alignment vertical="center"/>
    </xf>
    <xf numFmtId="0" fontId="454" fillId="0" borderId="0" xfId="11" applyFont="1" applyAlignment="1">
      <alignment vertical="center"/>
    </xf>
    <xf numFmtId="0" fontId="454" fillId="0" borderId="0" xfId="11" applyFont="1" applyAlignment="1">
      <alignment vertical="top"/>
    </xf>
    <xf numFmtId="0" fontId="441" fillId="0" borderId="0" xfId="2" quotePrefix="1" applyFont="1" applyFill="1" applyBorder="1" applyAlignment="1" applyProtection="1">
      <alignment vertical="center" wrapText="1"/>
    </xf>
    <xf numFmtId="0" fontId="441" fillId="0" borderId="0" xfId="2" quotePrefix="1" applyFont="1" applyFill="1" applyBorder="1" applyAlignment="1" applyProtection="1">
      <alignment vertical="top" wrapText="1"/>
    </xf>
    <xf numFmtId="0" fontId="532" fillId="4" borderId="0" xfId="0" applyFont="1" applyFill="1" applyAlignment="1">
      <alignment vertical="center"/>
    </xf>
    <xf numFmtId="0" fontId="453" fillId="0" borderId="0" xfId="11" applyFont="1" applyAlignment="1">
      <alignment vertical="center" wrapText="1"/>
    </xf>
    <xf numFmtId="9" fontId="11" fillId="0" borderId="0" xfId="4" applyFont="1"/>
    <xf numFmtId="0" fontId="441" fillId="0" borderId="0" xfId="0" applyFont="1" applyAlignment="1">
      <alignment horizontal="left" wrapText="1"/>
    </xf>
    <xf numFmtId="9" fontId="0" fillId="0" borderId="0" xfId="4" applyFont="1"/>
    <xf numFmtId="10" fontId="0" fillId="0" borderId="0" xfId="4" applyNumberFormat="1" applyFont="1"/>
    <xf numFmtId="169" fontId="434" fillId="4" borderId="0" xfId="0" applyNumberFormat="1" applyFont="1" applyFill="1"/>
    <xf numFmtId="9" fontId="4" fillId="3" borderId="0" xfId="4" quotePrefix="1" applyFont="1" applyFill="1" applyAlignment="1" applyProtection="1">
      <alignment horizontal="right" vertical="center"/>
    </xf>
    <xf numFmtId="169" fontId="30" fillId="4" borderId="0" xfId="0" applyNumberFormat="1" applyFont="1" applyFill="1"/>
    <xf numFmtId="169" fontId="4" fillId="0" borderId="0" xfId="12" applyNumberFormat="1" applyFont="1" applyAlignment="1" applyProtection="1">
      <alignment horizontal="right" vertical="center"/>
    </xf>
    <xf numFmtId="169" fontId="4" fillId="217" borderId="0" xfId="12" applyNumberFormat="1" applyFont="1" applyFill="1" applyAlignment="1">
      <alignment horizontal="right" vertical="center"/>
    </xf>
    <xf numFmtId="3" fontId="30" fillId="4" borderId="0" xfId="0" applyNumberFormat="1" applyFont="1" applyFill="1"/>
    <xf numFmtId="3" fontId="4" fillId="217" borderId="0" xfId="11" applyNumberFormat="1" applyFont="1" applyFill="1" applyAlignment="1">
      <alignment horizontal="right" vertical="center"/>
    </xf>
    <xf numFmtId="3" fontId="3" fillId="217" borderId="116" xfId="11" applyNumberFormat="1" applyFont="1" applyFill="1" applyBorder="1" applyAlignment="1">
      <alignment horizontal="right" vertical="center"/>
    </xf>
    <xf numFmtId="169" fontId="0" fillId="0" borderId="0" xfId="0" applyNumberFormat="1"/>
    <xf numFmtId="166" fontId="0" fillId="0" borderId="0" xfId="4" applyNumberFormat="1" applyFont="1"/>
    <xf numFmtId="0" fontId="441" fillId="0" borderId="0" xfId="2" quotePrefix="1" applyFont="1" applyFill="1" applyAlignment="1">
      <alignment vertical="center" wrapText="1"/>
    </xf>
    <xf numFmtId="3" fontId="59" fillId="0" borderId="0" xfId="3" applyNumberFormat="1" applyFont="1"/>
    <xf numFmtId="3" fontId="59" fillId="3" borderId="0" xfId="3" applyNumberFormat="1" applyFont="1" applyFill="1"/>
    <xf numFmtId="285" fontId="23" fillId="0" borderId="0" xfId="3" applyNumberFormat="1" applyFont="1" applyAlignment="1">
      <alignment horizontal="right"/>
    </xf>
    <xf numFmtId="43" fontId="0" fillId="0" borderId="0" xfId="3" applyFont="1" applyFill="1"/>
    <xf numFmtId="0" fontId="426" fillId="0" borderId="0" xfId="0" applyFont="1" applyAlignment="1">
      <alignment vertical="top" wrapText="1"/>
    </xf>
    <xf numFmtId="0" fontId="515" fillId="0" borderId="0" xfId="0" applyFont="1"/>
    <xf numFmtId="0" fontId="54" fillId="0" borderId="0" xfId="0" applyFont="1"/>
    <xf numFmtId="10" fontId="4" fillId="3" borderId="0" xfId="4" applyNumberFormat="1" applyFont="1" applyFill="1" applyAlignment="1" applyProtection="1">
      <alignment horizontal="right" vertical="center"/>
    </xf>
    <xf numFmtId="0" fontId="424" fillId="0" borderId="0" xfId="0" applyFont="1" applyAlignment="1">
      <alignment horizontal="left" vertical="center"/>
    </xf>
    <xf numFmtId="43" fontId="0" fillId="0" borderId="0" xfId="0" applyNumberFormat="1"/>
    <xf numFmtId="3" fontId="474" fillId="0" borderId="0" xfId="0" applyNumberFormat="1" applyFont="1" applyAlignment="1">
      <alignment vertical="center"/>
    </xf>
    <xf numFmtId="0" fontId="441" fillId="0" borderId="0" xfId="2" quotePrefix="1" applyFont="1" applyFill="1" applyBorder="1" applyAlignment="1" applyProtection="1">
      <alignment vertical="center"/>
    </xf>
    <xf numFmtId="166" fontId="3" fillId="11" borderId="116" xfId="14" applyNumberFormat="1" applyFont="1" applyFill="1" applyBorder="1" applyAlignment="1" applyProtection="1">
      <alignment horizontal="right"/>
    </xf>
    <xf numFmtId="169" fontId="0" fillId="0" borderId="0" xfId="3" applyNumberFormat="1" applyFont="1"/>
    <xf numFmtId="3" fontId="434" fillId="0" borderId="0" xfId="3" applyNumberFormat="1" applyFont="1"/>
    <xf numFmtId="3" fontId="434" fillId="3" borderId="0" xfId="3" applyNumberFormat="1" applyFont="1" applyFill="1"/>
    <xf numFmtId="9" fontId="0" fillId="0" borderId="0" xfId="4" applyFont="1" applyFill="1"/>
    <xf numFmtId="3" fontId="30" fillId="0" borderId="0" xfId="11" applyNumberFormat="1" applyFont="1"/>
    <xf numFmtId="0" fontId="6" fillId="0" borderId="0" xfId="11" applyFont="1" applyAlignment="1">
      <alignment horizontal="left"/>
    </xf>
    <xf numFmtId="0" fontId="541" fillId="0" borderId="0" xfId="0" applyFont="1"/>
    <xf numFmtId="0" fontId="23" fillId="4" borderId="0" xfId="0" applyFont="1" applyFill="1" applyAlignment="1">
      <alignment vertical="center" wrapText="1"/>
    </xf>
    <xf numFmtId="0" fontId="17" fillId="0" borderId="0" xfId="0" applyFont="1" applyAlignment="1">
      <alignment horizontal="left" indent="1"/>
    </xf>
    <xf numFmtId="0" fontId="424" fillId="0" borderId="0" xfId="0" applyFont="1" applyAlignment="1">
      <alignment wrapText="1"/>
    </xf>
    <xf numFmtId="3" fontId="4" fillId="224" borderId="0" xfId="11" applyNumberFormat="1" applyFont="1" applyFill="1" applyAlignment="1">
      <alignment horizontal="right" vertical="center"/>
    </xf>
    <xf numFmtId="0" fontId="434" fillId="225" borderId="0" xfId="0" applyFont="1" applyFill="1" applyAlignment="1">
      <alignment vertical="center"/>
    </xf>
    <xf numFmtId="3" fontId="59" fillId="225" borderId="0" xfId="0" applyNumberFormat="1" applyFont="1" applyFill="1" applyAlignment="1">
      <alignment horizontal="right" vertical="center"/>
    </xf>
    <xf numFmtId="169" fontId="23" fillId="225" borderId="0" xfId="3" applyNumberFormat="1" applyFont="1" applyFill="1" applyProtection="1"/>
    <xf numFmtId="168" fontId="23" fillId="225" borderId="0" xfId="4" applyNumberFormat="1" applyFont="1" applyFill="1" applyProtection="1"/>
    <xf numFmtId="168" fontId="23" fillId="225" borderId="0" xfId="4" applyNumberFormat="1" applyFont="1" applyFill="1"/>
    <xf numFmtId="0" fontId="542" fillId="4" borderId="0" xfId="0" applyFont="1" applyFill="1"/>
    <xf numFmtId="0" fontId="72" fillId="8" borderId="0" xfId="0" applyFont="1" applyFill="1"/>
    <xf numFmtId="0" fontId="4" fillId="8" borderId="0" xfId="16" applyFill="1"/>
    <xf numFmtId="0" fontId="4" fillId="8" borderId="0" xfId="16" applyFill="1" applyAlignment="1">
      <alignment vertical="center"/>
    </xf>
    <xf numFmtId="0" fontId="0" fillId="8" borderId="0" xfId="0" applyFill="1"/>
    <xf numFmtId="0" fontId="72" fillId="8" borderId="0" xfId="0" applyFont="1" applyFill="1" applyAlignment="1">
      <alignment vertical="center"/>
    </xf>
    <xf numFmtId="0" fontId="82" fillId="8" borderId="0" xfId="11" applyFont="1" applyFill="1"/>
    <xf numFmtId="0" fontId="422" fillId="8" borderId="0" xfId="11" applyFont="1" applyFill="1"/>
    <xf numFmtId="0" fontId="82" fillId="4" borderId="0" xfId="11" applyFont="1" applyFill="1"/>
    <xf numFmtId="0" fontId="76" fillId="8" borderId="0" xfId="11" applyFont="1" applyFill="1"/>
    <xf numFmtId="0" fontId="76" fillId="8" borderId="0" xfId="11" applyFont="1" applyFill="1" applyAlignment="1">
      <alignment vertical="center"/>
    </xf>
    <xf numFmtId="0" fontId="469" fillId="8" borderId="0" xfId="11" applyFont="1" applyFill="1"/>
    <xf numFmtId="0" fontId="452" fillId="8" borderId="0" xfId="11" applyFont="1" applyFill="1"/>
    <xf numFmtId="0" fontId="471" fillId="8" borderId="0" xfId="11" applyFont="1" applyFill="1"/>
    <xf numFmtId="0" fontId="57" fillId="8" borderId="0" xfId="11" applyFont="1" applyFill="1" applyAlignment="1">
      <alignment vertical="center"/>
    </xf>
    <xf numFmtId="0" fontId="61" fillId="8" borderId="0" xfId="11" applyFont="1" applyFill="1" applyAlignment="1">
      <alignment vertical="center"/>
    </xf>
    <xf numFmtId="0" fontId="472" fillId="8" borderId="0" xfId="11" applyFont="1" applyFill="1"/>
    <xf numFmtId="0" fontId="31" fillId="8" borderId="0" xfId="11" applyFont="1" applyFill="1"/>
    <xf numFmtId="0" fontId="54" fillId="8" borderId="0" xfId="11" applyFont="1" applyFill="1"/>
    <xf numFmtId="0" fontId="61" fillId="8" borderId="0" xfId="11" applyFont="1" applyFill="1"/>
    <xf numFmtId="0" fontId="461" fillId="8" borderId="0" xfId="11" applyFont="1" applyFill="1"/>
    <xf numFmtId="0" fontId="430" fillId="8" borderId="0" xfId="0" applyFont="1" applyFill="1" applyAlignment="1">
      <alignment vertical="center"/>
    </xf>
    <xf numFmtId="0" fontId="436" fillId="8" borderId="0" xfId="0" applyFont="1" applyFill="1" applyAlignment="1">
      <alignment vertical="center"/>
    </xf>
    <xf numFmtId="0" fontId="474" fillId="8" borderId="0" xfId="0" applyFont="1" applyFill="1" applyAlignment="1">
      <alignment vertical="center"/>
    </xf>
    <xf numFmtId="0" fontId="436" fillId="8" borderId="0" xfId="0" applyFont="1" applyFill="1"/>
    <xf numFmtId="0" fontId="426" fillId="8" borderId="0" xfId="0" applyFont="1" applyFill="1"/>
    <xf numFmtId="0" fontId="0" fillId="8" borderId="0" xfId="0" applyFill="1" applyAlignment="1">
      <alignment vertical="center"/>
    </xf>
    <xf numFmtId="0" fontId="30" fillId="8" borderId="0" xfId="0" applyFont="1" applyFill="1" applyAlignment="1">
      <alignment vertical="top" wrapText="1"/>
    </xf>
    <xf numFmtId="0" fontId="480" fillId="8" borderId="0" xfId="0" applyFont="1" applyFill="1"/>
    <xf numFmtId="0" fontId="422" fillId="8" borderId="0" xfId="0" applyFont="1" applyFill="1" applyAlignment="1">
      <alignment vertical="center"/>
    </xf>
    <xf numFmtId="0" fontId="428" fillId="8" borderId="0" xfId="0" applyFont="1" applyFill="1" applyAlignment="1">
      <alignment vertical="center"/>
    </xf>
    <xf numFmtId="0" fontId="430" fillId="8" borderId="0" xfId="0" applyFont="1" applyFill="1"/>
    <xf numFmtId="0" fontId="498" fillId="8" borderId="0" xfId="0" applyFont="1" applyFill="1" applyAlignment="1">
      <alignment vertical="center"/>
    </xf>
    <xf numFmtId="0" fontId="500" fillId="8" borderId="0" xfId="0" applyFont="1" applyFill="1"/>
    <xf numFmtId="0" fontId="420" fillId="8" borderId="0" xfId="0" applyFont="1" applyFill="1" applyAlignment="1">
      <alignment vertical="center"/>
    </xf>
    <xf numFmtId="0" fontId="500" fillId="8" borderId="0" xfId="0" applyFont="1" applyFill="1" applyAlignment="1">
      <alignment vertical="center"/>
    </xf>
    <xf numFmtId="0" fontId="425" fillId="0" borderId="0" xfId="0" applyFont="1" applyAlignment="1">
      <alignment vertical="top" wrapText="1"/>
    </xf>
    <xf numFmtId="0" fontId="17" fillId="0" borderId="0" xfId="0" applyFont="1" applyAlignment="1">
      <alignment vertical="center"/>
    </xf>
    <xf numFmtId="0" fontId="17" fillId="0" borderId="132" xfId="0" applyFont="1" applyBorder="1" applyAlignment="1">
      <alignment vertical="center"/>
    </xf>
    <xf numFmtId="0" fontId="71" fillId="0" borderId="123" xfId="10" applyBorder="1" applyAlignment="1">
      <alignment vertical="center"/>
    </xf>
    <xf numFmtId="49" fontId="424" fillId="4" borderId="0" xfId="0" applyNumberFormat="1" applyFont="1" applyFill="1" applyAlignment="1">
      <alignment vertical="center"/>
    </xf>
    <xf numFmtId="0" fontId="0" fillId="217" borderId="127" xfId="0" applyFill="1" applyBorder="1" applyAlignment="1">
      <alignment horizontal="left" vertical="center" wrapText="1"/>
    </xf>
    <xf numFmtId="0" fontId="0" fillId="4" borderId="127" xfId="0" applyFill="1" applyBorder="1" applyAlignment="1">
      <alignment horizontal="left" vertical="top" wrapText="1"/>
    </xf>
    <xf numFmtId="0" fontId="0" fillId="4" borderId="127" xfId="0" applyFill="1" applyBorder="1" applyAlignment="1">
      <alignment vertical="center" wrapText="1"/>
    </xf>
    <xf numFmtId="0" fontId="0" fillId="4" borderId="127" xfId="0" applyFill="1" applyBorder="1" applyAlignment="1">
      <alignment vertical="center"/>
    </xf>
    <xf numFmtId="0" fontId="0" fillId="0" borderId="127" xfId="0" applyBorder="1" applyAlignment="1">
      <alignment vertical="top" wrapText="1"/>
    </xf>
    <xf numFmtId="9" fontId="0" fillId="0" borderId="127" xfId="0" applyNumberFormat="1" applyBorder="1" applyAlignment="1">
      <alignment horizontal="left" vertical="center" wrapText="1"/>
    </xf>
    <xf numFmtId="0" fontId="0" fillId="0" borderId="127" xfId="0" applyBorder="1" applyAlignment="1">
      <alignment vertical="center"/>
    </xf>
    <xf numFmtId="0" fontId="0" fillId="4" borderId="127" xfId="0" applyFill="1" applyBorder="1" applyAlignment="1">
      <alignment vertical="top" wrapText="1"/>
    </xf>
    <xf numFmtId="0" fontId="0" fillId="218" borderId="127" xfId="0" applyFill="1" applyBorder="1" applyAlignment="1">
      <alignment horizontal="left" vertical="center" wrapText="1"/>
    </xf>
    <xf numFmtId="0" fontId="9" fillId="0" borderId="127" xfId="0" applyFont="1" applyBorder="1" applyAlignment="1">
      <alignment vertical="center" wrapText="1"/>
    </xf>
    <xf numFmtId="0" fontId="29" fillId="0" borderId="127" xfId="0" applyFont="1" applyBorder="1" applyAlignment="1">
      <alignment vertical="center" wrapText="1"/>
    </xf>
    <xf numFmtId="0" fontId="0" fillId="0" borderId="127" xfId="0" applyBorder="1" applyAlignment="1">
      <alignment vertical="center" wrapText="1"/>
    </xf>
    <xf numFmtId="0" fontId="11" fillId="4" borderId="127" xfId="0" applyFont="1" applyFill="1" applyBorder="1" applyAlignment="1">
      <alignment vertical="top" wrapText="1"/>
    </xf>
    <xf numFmtId="0" fontId="0" fillId="219" borderId="127" xfId="0" applyFill="1" applyBorder="1" applyAlignment="1">
      <alignment horizontal="left" vertical="center" wrapText="1"/>
    </xf>
    <xf numFmtId="0" fontId="0" fillId="4" borderId="127" xfId="0" applyFill="1" applyBorder="1" applyAlignment="1">
      <alignment horizontal="left" vertical="center" wrapText="1"/>
    </xf>
    <xf numFmtId="9" fontId="0" fillId="4" borderId="127" xfId="0" applyNumberFormat="1" applyFill="1" applyBorder="1" applyAlignment="1">
      <alignment horizontal="left" vertical="center" wrapText="1"/>
    </xf>
    <xf numFmtId="0" fontId="0" fillId="220" borderId="127" xfId="0" applyFill="1" applyBorder="1" applyAlignment="1">
      <alignment horizontal="center" vertical="center" wrapText="1"/>
    </xf>
    <xf numFmtId="0" fontId="0" fillId="220" borderId="127" xfId="0" applyFill="1" applyBorder="1" applyAlignment="1">
      <alignment horizontal="left" vertical="center" wrapText="1"/>
    </xf>
    <xf numFmtId="0" fontId="0" fillId="4" borderId="127" xfId="0" applyFill="1" applyBorder="1"/>
    <xf numFmtId="0" fontId="17" fillId="0" borderId="125" xfId="0" applyFont="1" applyBorder="1" applyAlignment="1">
      <alignment horizontal="left" vertical="center" indent="1"/>
    </xf>
    <xf numFmtId="0" fontId="17" fillId="3" borderId="125" xfId="0" applyFont="1" applyFill="1" applyBorder="1" applyAlignment="1">
      <alignment horizontal="right" vertical="center"/>
    </xf>
    <xf numFmtId="0" fontId="17" fillId="0" borderId="133" xfId="0" applyFont="1" applyBorder="1" applyAlignment="1">
      <alignment horizontal="right" vertical="center"/>
    </xf>
    <xf numFmtId="0" fontId="17" fillId="0" borderId="126" xfId="0" applyFont="1" applyBorder="1" applyAlignment="1">
      <alignment horizontal="left" vertical="center" indent="2"/>
    </xf>
    <xf numFmtId="0" fontId="17" fillId="0" borderId="126" xfId="0" applyFont="1" applyBorder="1" applyAlignment="1">
      <alignment horizontal="left" vertical="center" indent="1"/>
    </xf>
    <xf numFmtId="0" fontId="17" fillId="3" borderId="126" xfId="0" applyFont="1" applyFill="1" applyBorder="1" applyAlignment="1">
      <alignment horizontal="right" vertical="center"/>
    </xf>
    <xf numFmtId="0" fontId="17" fillId="0" borderId="126" xfId="0" applyFont="1" applyBorder="1" applyAlignment="1">
      <alignment horizontal="right" vertical="center"/>
    </xf>
    <xf numFmtId="0" fontId="17" fillId="0" borderId="123" xfId="0" applyFont="1" applyBorder="1" applyAlignment="1">
      <alignment horizontal="left" vertical="center" indent="2"/>
    </xf>
    <xf numFmtId="0" fontId="17" fillId="0" borderId="123" xfId="0" applyFont="1" applyBorder="1" applyAlignment="1">
      <alignment horizontal="left" vertical="center" indent="1"/>
    </xf>
    <xf numFmtId="0" fontId="17" fillId="3" borderId="123" xfId="0" applyFont="1" applyFill="1" applyBorder="1" applyAlignment="1">
      <alignment horizontal="right" vertical="center"/>
    </xf>
    <xf numFmtId="0" fontId="17" fillId="0" borderId="123" xfId="0" applyFont="1" applyBorder="1" applyAlignment="1">
      <alignment horizontal="right" vertical="center"/>
    </xf>
    <xf numFmtId="0" fontId="17" fillId="0" borderId="123" xfId="0" applyFont="1" applyBorder="1" applyAlignment="1">
      <alignment horizontal="left" indent="1"/>
    </xf>
    <xf numFmtId="0" fontId="17" fillId="217" borderId="123" xfId="0" applyFont="1" applyFill="1" applyBorder="1" applyAlignment="1">
      <alignment horizontal="right" vertical="center"/>
    </xf>
    <xf numFmtId="0" fontId="16" fillId="0" borderId="125" xfId="0" applyFont="1" applyBorder="1"/>
    <xf numFmtId="0" fontId="22" fillId="0" borderId="125" xfId="0" applyFont="1" applyBorder="1"/>
    <xf numFmtId="0" fontId="17" fillId="0" borderId="125" xfId="0" applyFont="1" applyBorder="1" applyAlignment="1">
      <alignment horizontal="right" vertical="center"/>
    </xf>
    <xf numFmtId="0" fontId="17" fillId="0" borderId="123" xfId="0" applyFont="1" applyBorder="1" applyAlignment="1">
      <alignment horizontal="left"/>
    </xf>
    <xf numFmtId="169" fontId="17" fillId="3" borderId="123" xfId="3" applyNumberFormat="1" applyFont="1" applyFill="1" applyBorder="1" applyAlignment="1">
      <alignment horizontal="right" vertical="center"/>
    </xf>
    <xf numFmtId="3" fontId="17" fillId="217" borderId="123" xfId="3" applyNumberFormat="1" applyFont="1" applyFill="1" applyBorder="1" applyAlignment="1" applyProtection="1">
      <alignment horizontal="right" vertical="center"/>
    </xf>
    <xf numFmtId="3" fontId="17" fillId="217" borderId="123" xfId="0" applyNumberFormat="1" applyFont="1" applyFill="1" applyBorder="1" applyAlignment="1">
      <alignment horizontal="right" vertical="center"/>
    </xf>
    <xf numFmtId="0" fontId="17" fillId="0" borderId="123" xfId="0" applyFont="1" applyBorder="1" applyAlignment="1">
      <alignment horizontal="left" wrapText="1" indent="2"/>
    </xf>
    <xf numFmtId="0" fontId="17" fillId="213" borderId="123" xfId="0" applyFont="1" applyFill="1" applyBorder="1" applyAlignment="1">
      <alignment horizontal="right" vertical="center"/>
    </xf>
    <xf numFmtId="0" fontId="17" fillId="0" borderId="125" xfId="0" applyFont="1" applyBorder="1" applyAlignment="1">
      <alignment vertical="center"/>
    </xf>
    <xf numFmtId="0" fontId="17" fillId="0" borderId="125" xfId="0" applyFont="1" applyBorder="1" applyAlignment="1">
      <alignment horizontal="left" wrapText="1" indent="2"/>
    </xf>
    <xf numFmtId="169" fontId="17" fillId="3" borderId="133" xfId="3" applyNumberFormat="1" applyFont="1" applyFill="1" applyBorder="1" applyAlignment="1">
      <alignment horizontal="right" vertical="center"/>
    </xf>
    <xf numFmtId="3" fontId="17" fillId="217" borderId="125" xfId="3" applyNumberFormat="1" applyFont="1" applyFill="1" applyBorder="1" applyAlignment="1" applyProtection="1">
      <alignment horizontal="right" vertical="center"/>
    </xf>
    <xf numFmtId="3" fontId="17" fillId="217" borderId="126" xfId="0" applyNumberFormat="1" applyFont="1" applyFill="1" applyBorder="1" applyAlignment="1">
      <alignment horizontal="right" vertical="center"/>
    </xf>
    <xf numFmtId="0" fontId="17" fillId="0" borderId="123" xfId="0" applyFont="1" applyBorder="1" applyAlignment="1">
      <alignment horizontal="left" indent="2"/>
    </xf>
    <xf numFmtId="3" fontId="17" fillId="0" borderId="123" xfId="3" applyNumberFormat="1" applyFont="1" applyBorder="1" applyAlignment="1" applyProtection="1">
      <alignment horizontal="right" vertical="center"/>
    </xf>
    <xf numFmtId="0" fontId="17" fillId="0" borderId="123" xfId="0" applyFont="1" applyBorder="1"/>
    <xf numFmtId="0" fontId="16" fillId="0" borderId="117" xfId="0" applyFont="1" applyBorder="1"/>
    <xf numFmtId="0" fontId="17" fillId="0" borderId="125" xfId="0" applyFont="1" applyBorder="1" applyAlignment="1">
      <alignment horizontal="left"/>
    </xf>
    <xf numFmtId="3" fontId="17" fillId="3" borderId="125" xfId="0" applyNumberFormat="1" applyFont="1" applyFill="1" applyBorder="1" applyAlignment="1">
      <alignment horizontal="right" vertical="center"/>
    </xf>
    <xf numFmtId="3" fontId="17" fillId="217" borderId="125" xfId="0" applyNumberFormat="1" applyFont="1" applyFill="1" applyBorder="1" applyAlignment="1">
      <alignment horizontal="right" vertical="center"/>
    </xf>
    <xf numFmtId="0" fontId="17" fillId="0" borderId="123" xfId="0" applyFont="1" applyBorder="1" applyAlignment="1">
      <alignment vertical="center"/>
    </xf>
    <xf numFmtId="0" fontId="17" fillId="0" borderId="123" xfId="0" applyFont="1" applyBorder="1" applyAlignment="1">
      <alignment vertical="center" wrapText="1"/>
    </xf>
    <xf numFmtId="0" fontId="17" fillId="0" borderId="123" xfId="0" applyFont="1" applyBorder="1" applyAlignment="1">
      <alignment wrapText="1"/>
    </xf>
    <xf numFmtId="3" fontId="30" fillId="3" borderId="123" xfId="0" applyNumberFormat="1" applyFont="1" applyFill="1" applyBorder="1" applyAlignment="1">
      <alignment horizontal="right" vertical="center"/>
    </xf>
    <xf numFmtId="2" fontId="30" fillId="225" borderId="123" xfId="0" applyNumberFormat="1" applyFont="1" applyFill="1" applyBorder="1" applyAlignment="1">
      <alignment horizontal="right" vertical="center"/>
    </xf>
    <xf numFmtId="4" fontId="17" fillId="0" borderId="123" xfId="0" applyNumberFormat="1" applyFont="1" applyBorder="1" applyAlignment="1">
      <alignment horizontal="right" vertical="center"/>
    </xf>
    <xf numFmtId="0" fontId="24" fillId="0" borderId="123" xfId="0" applyFont="1" applyBorder="1" applyAlignment="1">
      <alignment vertical="center"/>
    </xf>
    <xf numFmtId="3" fontId="17" fillId="3" borderId="123" xfId="0" applyNumberFormat="1" applyFont="1" applyFill="1" applyBorder="1" applyAlignment="1">
      <alignment horizontal="right" vertical="center"/>
    </xf>
    <xf numFmtId="3" fontId="17" fillId="0" borderId="123" xfId="0" applyNumberFormat="1" applyFont="1" applyBorder="1" applyAlignment="1">
      <alignment horizontal="right" vertical="center"/>
    </xf>
    <xf numFmtId="0" fontId="38" fillId="0" borderId="0" xfId="0" applyFont="1" applyAlignment="1">
      <alignment horizontal="left" vertical="center" indent="1"/>
    </xf>
    <xf numFmtId="3" fontId="17" fillId="3" borderId="0" xfId="0" applyNumberFormat="1" applyFont="1" applyFill="1" applyAlignment="1">
      <alignment horizontal="right" vertical="center"/>
    </xf>
    <xf numFmtId="3" fontId="17" fillId="0" borderId="0" xfId="0" applyNumberFormat="1" applyFont="1" applyAlignment="1">
      <alignment horizontal="right" vertical="center"/>
    </xf>
    <xf numFmtId="0" fontId="38" fillId="0" borderId="123" xfId="0" applyFont="1" applyBorder="1" applyAlignment="1">
      <alignment horizontal="left" vertical="center" indent="1"/>
    </xf>
    <xf numFmtId="3" fontId="11" fillId="0" borderId="0" xfId="0" applyNumberFormat="1" applyFont="1"/>
    <xf numFmtId="0" fontId="24" fillId="0" borderId="123" xfId="0" applyFont="1" applyBorder="1" applyAlignment="1">
      <alignment horizontal="right" vertical="center"/>
    </xf>
    <xf numFmtId="0" fontId="25" fillId="0" borderId="123" xfId="0" applyFont="1" applyBorder="1" applyAlignment="1">
      <alignment horizontal="right" vertical="center"/>
    </xf>
    <xf numFmtId="0" fontId="25" fillId="0" borderId="0" xfId="0" applyFont="1" applyAlignment="1">
      <alignment vertical="center"/>
    </xf>
    <xf numFmtId="3" fontId="25" fillId="3" borderId="0" xfId="0" applyNumberFormat="1" applyFont="1" applyFill="1" applyAlignment="1">
      <alignment vertical="center"/>
    </xf>
    <xf numFmtId="3" fontId="25" fillId="0" borderId="0" xfId="0" applyNumberFormat="1" applyFont="1" applyAlignment="1">
      <alignment vertical="center"/>
    </xf>
    <xf numFmtId="3" fontId="24" fillId="3" borderId="123" xfId="0" applyNumberFormat="1" applyFont="1" applyFill="1" applyBorder="1" applyAlignment="1">
      <alignment vertical="center"/>
    </xf>
    <xf numFmtId="3" fontId="24" fillId="0" borderId="123" xfId="0" applyNumberFormat="1" applyFont="1" applyBorder="1" applyAlignment="1">
      <alignment vertical="center"/>
    </xf>
    <xf numFmtId="0" fontId="24" fillId="0" borderId="0" xfId="0" applyFont="1" applyAlignment="1">
      <alignment vertical="center"/>
    </xf>
    <xf numFmtId="3" fontId="24" fillId="3" borderId="0" xfId="0" applyNumberFormat="1" applyFont="1" applyFill="1" applyAlignment="1">
      <alignment vertical="center"/>
    </xf>
    <xf numFmtId="0" fontId="0" fillId="0" borderId="123" xfId="0" applyBorder="1"/>
    <xf numFmtId="0" fontId="25" fillId="0" borderId="123" xfId="0" applyFont="1" applyBorder="1" applyAlignment="1">
      <alignment vertical="center"/>
    </xf>
    <xf numFmtId="0" fontId="59" fillId="0" borderId="123" xfId="0" applyFont="1" applyBorder="1" applyAlignment="1">
      <alignment horizontal="left" vertical="center"/>
    </xf>
    <xf numFmtId="3" fontId="24" fillId="0" borderId="123" xfId="0" applyNumberFormat="1" applyFont="1" applyBorder="1" applyAlignment="1">
      <alignment horizontal="right" vertical="center"/>
    </xf>
    <xf numFmtId="0" fontId="59" fillId="0" borderId="0" xfId="0" applyFont="1" applyAlignment="1">
      <alignment horizontal="left" vertical="center"/>
    </xf>
    <xf numFmtId="1" fontId="434" fillId="3" borderId="0" xfId="0" applyNumberFormat="1" applyFont="1" applyFill="1" applyAlignment="1">
      <alignment vertical="center"/>
    </xf>
    <xf numFmtId="1" fontId="435" fillId="3" borderId="0" xfId="0" applyNumberFormat="1" applyFont="1" applyFill="1" applyAlignment="1">
      <alignment vertical="center"/>
    </xf>
    <xf numFmtId="1" fontId="434" fillId="0" borderId="0" xfId="0" applyNumberFormat="1" applyFont="1" applyAlignment="1">
      <alignment vertical="center"/>
    </xf>
    <xf numFmtId="1" fontId="435" fillId="0" borderId="0" xfId="0" applyNumberFormat="1" applyFont="1" applyAlignment="1">
      <alignment vertical="center"/>
    </xf>
    <xf numFmtId="1" fontId="434" fillId="3" borderId="123" xfId="0" applyNumberFormat="1" applyFont="1" applyFill="1" applyBorder="1" applyAlignment="1">
      <alignment vertical="center"/>
    </xf>
    <xf numFmtId="1" fontId="435" fillId="3" borderId="123" xfId="0" applyNumberFormat="1" applyFont="1" applyFill="1" applyBorder="1" applyAlignment="1">
      <alignment vertical="center"/>
    </xf>
    <xf numFmtId="1" fontId="434" fillId="0" borderId="123" xfId="0" applyNumberFormat="1" applyFont="1" applyBorder="1" applyAlignment="1">
      <alignment vertical="center"/>
    </xf>
    <xf numFmtId="1" fontId="435" fillId="0" borderId="123" xfId="0" applyNumberFormat="1" applyFont="1" applyBorder="1" applyAlignment="1">
      <alignment vertical="center"/>
    </xf>
    <xf numFmtId="3" fontId="25" fillId="3" borderId="123" xfId="0" applyNumberFormat="1" applyFont="1" applyFill="1" applyBorder="1" applyAlignment="1">
      <alignment vertical="center"/>
    </xf>
    <xf numFmtId="0" fontId="59" fillId="0" borderId="117" xfId="0" applyFont="1" applyBorder="1" applyAlignment="1">
      <alignment horizontal="left" vertical="center"/>
    </xf>
    <xf numFmtId="0" fontId="434" fillId="3" borderId="117" xfId="4" applyNumberFormat="1" applyFont="1" applyFill="1" applyBorder="1" applyAlignment="1">
      <alignment vertical="center"/>
    </xf>
    <xf numFmtId="0" fontId="59" fillId="0" borderId="117" xfId="0" applyFont="1" applyBorder="1" applyAlignment="1">
      <alignment horizontal="right" vertical="center"/>
    </xf>
    <xf numFmtId="1" fontId="59" fillId="0" borderId="117" xfId="0" applyNumberFormat="1" applyFont="1" applyBorder="1" applyAlignment="1">
      <alignment horizontal="right" vertical="center"/>
    </xf>
    <xf numFmtId="0" fontId="434" fillId="3" borderId="123" xfId="4" applyNumberFormat="1" applyFont="1" applyFill="1" applyBorder="1" applyAlignment="1">
      <alignment vertical="center"/>
    </xf>
    <xf numFmtId="0" fontId="59" fillId="0" borderId="123" xfId="0" applyFont="1" applyBorder="1" applyAlignment="1">
      <alignment horizontal="right" vertical="center"/>
    </xf>
    <xf numFmtId="0" fontId="434" fillId="3" borderId="123" xfId="4" applyNumberFormat="1" applyFont="1" applyFill="1" applyBorder="1" applyAlignment="1">
      <alignment horizontal="right" vertical="center"/>
    </xf>
    <xf numFmtId="169" fontId="434" fillId="0" borderId="0" xfId="3" applyNumberFormat="1" applyFont="1" applyBorder="1" applyAlignment="1" applyProtection="1">
      <alignment vertical="center"/>
    </xf>
    <xf numFmtId="169" fontId="434" fillId="0" borderId="0" xfId="3" applyNumberFormat="1" applyFont="1" applyFill="1" applyBorder="1" applyAlignment="1" applyProtection="1">
      <alignment vertical="center"/>
    </xf>
    <xf numFmtId="0" fontId="437" fillId="0" borderId="124" xfId="0" applyFont="1" applyBorder="1" applyAlignment="1">
      <alignment horizontal="left" vertical="center"/>
    </xf>
    <xf numFmtId="169" fontId="434" fillId="3" borderId="124" xfId="3" applyNumberFormat="1" applyFont="1" applyFill="1" applyBorder="1" applyAlignment="1" applyProtection="1">
      <alignment vertical="center"/>
    </xf>
    <xf numFmtId="0" fontId="434" fillId="3" borderId="124" xfId="0" applyFont="1" applyFill="1" applyBorder="1" applyAlignment="1">
      <alignment vertical="center"/>
    </xf>
    <xf numFmtId="169" fontId="434" fillId="0" borderId="124" xfId="3" applyNumberFormat="1" applyFont="1" applyFill="1" applyBorder="1" applyAlignment="1" applyProtection="1">
      <alignment vertical="center"/>
    </xf>
    <xf numFmtId="0" fontId="434" fillId="0" borderId="124" xfId="0" applyFont="1" applyBorder="1" applyAlignment="1">
      <alignment vertical="center"/>
    </xf>
    <xf numFmtId="3" fontId="434" fillId="0" borderId="124" xfId="0" applyNumberFormat="1" applyFont="1" applyBorder="1" applyAlignment="1">
      <alignment vertical="center"/>
    </xf>
    <xf numFmtId="0" fontId="437" fillId="0" borderId="0" xfId="0" applyFont="1" applyAlignment="1">
      <alignment horizontal="left" vertical="center"/>
    </xf>
    <xf numFmtId="169" fontId="434" fillId="3" borderId="0" xfId="3" applyNumberFormat="1" applyFont="1" applyFill="1" applyBorder="1" applyAlignment="1" applyProtection="1">
      <alignment vertical="center"/>
    </xf>
    <xf numFmtId="0" fontId="437" fillId="0" borderId="123" xfId="0" applyFont="1" applyBorder="1" applyAlignment="1">
      <alignment horizontal="left" vertical="center"/>
    </xf>
    <xf numFmtId="169" fontId="434" fillId="3" borderId="123" xfId="3" applyNumberFormat="1" applyFont="1" applyFill="1" applyBorder="1" applyAlignment="1" applyProtection="1">
      <alignment vertical="center"/>
    </xf>
    <xf numFmtId="0" fontId="434" fillId="3" borderId="123" xfId="0" applyFont="1" applyFill="1" applyBorder="1" applyAlignment="1">
      <alignment vertical="center"/>
    </xf>
    <xf numFmtId="169" fontId="434" fillId="0" borderId="123" xfId="3" applyNumberFormat="1" applyFont="1" applyFill="1" applyBorder="1" applyAlignment="1" applyProtection="1">
      <alignment vertical="center"/>
    </xf>
    <xf numFmtId="0" fontId="434" fillId="0" borderId="123" xfId="0" applyFont="1" applyBorder="1" applyAlignment="1">
      <alignment vertical="center"/>
    </xf>
    <xf numFmtId="3" fontId="434" fillId="0" borderId="123" xfId="0" applyNumberFormat="1" applyFont="1" applyBorder="1" applyAlignment="1">
      <alignment vertical="center"/>
    </xf>
    <xf numFmtId="0" fontId="60" fillId="0" borderId="123" xfId="0" applyFont="1" applyBorder="1" applyAlignment="1">
      <alignment vertical="center"/>
    </xf>
    <xf numFmtId="169" fontId="434" fillId="0" borderId="123" xfId="3" applyNumberFormat="1" applyFont="1" applyBorder="1" applyAlignment="1" applyProtection="1">
      <alignment vertical="center"/>
    </xf>
    <xf numFmtId="0" fontId="60" fillId="0" borderId="123" xfId="0" applyFont="1" applyBorder="1" applyAlignment="1">
      <alignment horizontal="left" vertical="center"/>
    </xf>
    <xf numFmtId="169" fontId="435" fillId="3" borderId="123" xfId="3" applyNumberFormat="1" applyFont="1" applyFill="1" applyBorder="1" applyAlignment="1" applyProtection="1">
      <alignment vertical="center"/>
    </xf>
    <xf numFmtId="0" fontId="435" fillId="3" borderId="123" xfId="0" applyFont="1" applyFill="1" applyBorder="1" applyAlignment="1">
      <alignment vertical="center"/>
    </xf>
    <xf numFmtId="169" fontId="435" fillId="0" borderId="123" xfId="3" applyNumberFormat="1" applyFont="1" applyFill="1" applyBorder="1" applyAlignment="1" applyProtection="1">
      <alignment vertical="center"/>
    </xf>
    <xf numFmtId="0" fontId="435" fillId="0" borderId="123" xfId="0" applyFont="1" applyBorder="1" applyAlignment="1">
      <alignment vertical="center"/>
    </xf>
    <xf numFmtId="3" fontId="435" fillId="0" borderId="123" xfId="0" applyNumberFormat="1" applyFont="1" applyBorder="1" applyAlignment="1">
      <alignment vertical="center"/>
    </xf>
    <xf numFmtId="0" fontId="438" fillId="0" borderId="123" xfId="0" applyFont="1" applyBorder="1" applyAlignment="1">
      <alignment vertical="center"/>
    </xf>
    <xf numFmtId="3" fontId="434" fillId="3" borderId="123" xfId="0" applyNumberFormat="1" applyFont="1" applyFill="1" applyBorder="1" applyAlignment="1">
      <alignment vertical="center" wrapText="1"/>
    </xf>
    <xf numFmtId="3" fontId="435" fillId="3" borderId="123" xfId="0" applyNumberFormat="1" applyFont="1" applyFill="1" applyBorder="1" applyAlignment="1">
      <alignment vertical="center" wrapText="1"/>
    </xf>
    <xf numFmtId="3" fontId="434" fillId="0" borderId="123" xfId="0" applyNumberFormat="1" applyFont="1" applyBorder="1" applyAlignment="1">
      <alignment vertical="center" wrapText="1"/>
    </xf>
    <xf numFmtId="3" fontId="435" fillId="0" borderId="123" xfId="0" applyNumberFormat="1" applyFont="1" applyBorder="1" applyAlignment="1">
      <alignment vertical="center" wrapText="1"/>
    </xf>
    <xf numFmtId="0" fontId="24" fillId="0" borderId="123" xfId="0" applyFont="1" applyBorder="1" applyAlignment="1">
      <alignment vertical="center" wrapText="1"/>
    </xf>
    <xf numFmtId="0" fontId="24" fillId="212" borderId="123" xfId="0" applyFont="1" applyFill="1" applyBorder="1" applyAlignment="1">
      <alignment horizontal="right" vertical="center"/>
    </xf>
    <xf numFmtId="0" fontId="435" fillId="0" borderId="123" xfId="0" applyFont="1" applyBorder="1" applyAlignment="1">
      <alignment horizontal="right" vertical="center"/>
    </xf>
    <xf numFmtId="0" fontId="434" fillId="0" borderId="123" xfId="0" applyFont="1" applyBorder="1" applyAlignment="1">
      <alignment horizontal="right" vertical="center"/>
    </xf>
    <xf numFmtId="175" fontId="434" fillId="3" borderId="0" xfId="3" applyNumberFormat="1" applyFont="1" applyFill="1" applyBorder="1" applyAlignment="1" applyProtection="1">
      <alignment vertical="center"/>
    </xf>
    <xf numFmtId="0" fontId="70" fillId="0" borderId="124" xfId="0" applyFont="1" applyBorder="1" applyAlignment="1">
      <alignment vertical="center" wrapText="1"/>
    </xf>
    <xf numFmtId="0" fontId="435" fillId="0" borderId="124" xfId="0" applyFont="1" applyBorder="1" applyAlignment="1">
      <alignment horizontal="right" vertical="center"/>
    </xf>
    <xf numFmtId="0" fontId="434" fillId="0" borderId="124" xfId="0" applyFont="1" applyBorder="1" applyAlignment="1">
      <alignment horizontal="right" vertical="center"/>
    </xf>
    <xf numFmtId="175" fontId="434" fillId="3" borderId="0" xfId="3" applyNumberFormat="1" applyFont="1" applyFill="1" applyBorder="1" applyAlignment="1" applyProtection="1">
      <alignment horizontal="right" vertical="center"/>
    </xf>
    <xf numFmtId="1" fontId="436" fillId="0" borderId="0" xfId="0" applyNumberFormat="1" applyFont="1" applyAlignment="1">
      <alignment horizontal="right" vertical="center"/>
    </xf>
    <xf numFmtId="175" fontId="434" fillId="3" borderId="123" xfId="3" applyNumberFormat="1" applyFont="1" applyFill="1" applyBorder="1" applyAlignment="1" applyProtection="1">
      <alignment vertical="center"/>
    </xf>
    <xf numFmtId="175" fontId="434" fillId="3" borderId="123" xfId="3" applyNumberFormat="1" applyFont="1" applyFill="1" applyBorder="1" applyAlignment="1" applyProtection="1">
      <alignment horizontal="right" vertical="center"/>
    </xf>
    <xf numFmtId="0" fontId="436" fillId="0" borderId="123" xfId="0" applyFont="1" applyBorder="1" applyAlignment="1">
      <alignment horizontal="right" vertical="center"/>
    </xf>
    <xf numFmtId="1" fontId="436" fillId="0" borderId="123" xfId="0" applyNumberFormat="1" applyFont="1" applyBorder="1" applyAlignment="1">
      <alignment horizontal="right" vertical="center"/>
    </xf>
    <xf numFmtId="0" fontId="434" fillId="0" borderId="0" xfId="0" applyFont="1" applyAlignment="1">
      <alignment vertical="center" wrapText="1"/>
    </xf>
    <xf numFmtId="175" fontId="435" fillId="3" borderId="0" xfId="3" applyNumberFormat="1" applyFont="1" applyFill="1" applyBorder="1" applyAlignment="1" applyProtection="1">
      <alignment vertical="center"/>
    </xf>
    <xf numFmtId="175" fontId="434" fillId="0" borderId="0" xfId="3" applyNumberFormat="1" applyFont="1" applyFill="1" applyBorder="1" applyAlignment="1" applyProtection="1">
      <alignment vertical="center"/>
    </xf>
    <xf numFmtId="175" fontId="435" fillId="0" borderId="0" xfId="3" applyNumberFormat="1" applyFont="1" applyFill="1" applyBorder="1" applyAlignment="1" applyProtection="1">
      <alignment vertical="center"/>
    </xf>
    <xf numFmtId="0" fontId="435" fillId="0" borderId="123" xfId="0" applyFont="1" applyBorder="1" applyAlignment="1">
      <alignment vertical="center" wrapText="1"/>
    </xf>
    <xf numFmtId="0" fontId="434" fillId="0" borderId="123" xfId="0" applyFont="1" applyBorder="1" applyAlignment="1">
      <alignment vertical="center" wrapText="1"/>
    </xf>
    <xf numFmtId="175" fontId="435" fillId="3" borderId="123" xfId="3" applyNumberFormat="1" applyFont="1" applyFill="1" applyBorder="1" applyAlignment="1" applyProtection="1">
      <alignment vertical="center"/>
    </xf>
    <xf numFmtId="175" fontId="434" fillId="0" borderId="123" xfId="3" applyNumberFormat="1" applyFont="1" applyFill="1" applyBorder="1" applyAlignment="1" applyProtection="1">
      <alignment vertical="center"/>
    </xf>
    <xf numFmtId="175" fontId="435" fillId="0" borderId="123" xfId="3" applyNumberFormat="1" applyFont="1" applyFill="1" applyBorder="1" applyAlignment="1" applyProtection="1">
      <alignment vertical="center"/>
    </xf>
    <xf numFmtId="168" fontId="434" fillId="3" borderId="0" xfId="0" applyNumberFormat="1" applyFont="1" applyFill="1" applyAlignment="1">
      <alignment vertical="center" wrapText="1"/>
    </xf>
    <xf numFmtId="168" fontId="434" fillId="0" borderId="0" xfId="0" applyNumberFormat="1" applyFont="1" applyAlignment="1">
      <alignment vertical="center" wrapText="1"/>
    </xf>
    <xf numFmtId="168" fontId="434" fillId="3" borderId="123" xfId="0" applyNumberFormat="1" applyFont="1" applyFill="1" applyBorder="1" applyAlignment="1">
      <alignment vertical="center" wrapText="1"/>
    </xf>
    <xf numFmtId="168" fontId="434" fillId="0" borderId="123" xfId="0" applyNumberFormat="1" applyFont="1" applyBorder="1" applyAlignment="1">
      <alignment vertical="center" wrapText="1"/>
    </xf>
    <xf numFmtId="0" fontId="434" fillId="3" borderId="0" xfId="0" applyFont="1" applyFill="1" applyAlignment="1">
      <alignment horizontal="right" vertical="center"/>
    </xf>
    <xf numFmtId="0" fontId="434" fillId="3" borderId="123" xfId="0" applyFont="1" applyFill="1" applyBorder="1" applyAlignment="1">
      <alignment horizontal="right" vertical="center"/>
    </xf>
    <xf numFmtId="0" fontId="435" fillId="3" borderId="123" xfId="0" applyFont="1" applyFill="1" applyBorder="1" applyAlignment="1">
      <alignment horizontal="right" vertical="center"/>
    </xf>
    <xf numFmtId="0" fontId="434" fillId="0" borderId="123" xfId="0" applyFont="1" applyBorder="1" applyAlignment="1">
      <alignment horizontal="right" vertical="center" wrapText="1"/>
    </xf>
    <xf numFmtId="0" fontId="434" fillId="212" borderId="123" xfId="0" applyFont="1" applyFill="1" applyBorder="1" applyAlignment="1">
      <alignment vertical="center"/>
    </xf>
    <xf numFmtId="0" fontId="446" fillId="0" borderId="117" xfId="2" applyFont="1" applyFill="1" applyBorder="1" applyAlignment="1" applyProtection="1">
      <alignment vertical="center"/>
    </xf>
    <xf numFmtId="1" fontId="436" fillId="3" borderId="117" xfId="0" applyNumberFormat="1" applyFont="1" applyFill="1" applyBorder="1" applyAlignment="1">
      <alignment horizontal="right" vertical="center"/>
    </xf>
    <xf numFmtId="0" fontId="446" fillId="0" borderId="117" xfId="0" applyFont="1" applyBorder="1" applyAlignment="1">
      <alignment vertical="center"/>
    </xf>
    <xf numFmtId="164" fontId="446" fillId="0" borderId="117" xfId="0" applyNumberFormat="1" applyFont="1" applyBorder="1" applyAlignment="1">
      <alignment horizontal="right" vertical="center"/>
    </xf>
    <xf numFmtId="0" fontId="436" fillId="0" borderId="123" xfId="2" applyFont="1" applyFill="1" applyBorder="1" applyAlignment="1" applyProtection="1">
      <alignment vertical="center"/>
    </xf>
    <xf numFmtId="0" fontId="436" fillId="3" borderId="123" xfId="0" applyFont="1" applyFill="1" applyBorder="1" applyAlignment="1">
      <alignment vertical="center"/>
    </xf>
    <xf numFmtId="0" fontId="436" fillId="3" borderId="123" xfId="0" applyFont="1" applyFill="1" applyBorder="1" applyAlignment="1">
      <alignment horizontal="right" vertical="center"/>
    </xf>
    <xf numFmtId="0" fontId="436" fillId="0" borderId="123" xfId="0" applyFont="1" applyBorder="1" applyAlignment="1">
      <alignment vertical="center"/>
    </xf>
    <xf numFmtId="164" fontId="436" fillId="0" borderId="123" xfId="0" applyNumberFormat="1" applyFont="1" applyBorder="1" applyAlignment="1">
      <alignment horizontal="right" vertical="center"/>
    </xf>
    <xf numFmtId="0" fontId="446" fillId="0" borderId="123" xfId="0" applyFont="1" applyBorder="1" applyAlignment="1">
      <alignment vertical="center"/>
    </xf>
    <xf numFmtId="164" fontId="446" fillId="0" borderId="123" xfId="0" applyNumberFormat="1" applyFont="1" applyBorder="1" applyAlignment="1">
      <alignment horizontal="right" vertical="center"/>
    </xf>
    <xf numFmtId="169" fontId="59" fillId="225" borderId="123" xfId="3" quotePrefix="1" applyNumberFormat="1" applyFont="1" applyFill="1" applyBorder="1" applyAlignment="1" applyProtection="1">
      <alignment horizontal="right" vertical="center" wrapText="1"/>
    </xf>
    <xf numFmtId="169" fontId="59" fillId="0" borderId="123" xfId="3" quotePrefix="1" applyNumberFormat="1" applyFont="1" applyFill="1" applyBorder="1" applyAlignment="1" applyProtection="1">
      <alignment horizontal="right" vertical="center" wrapText="1"/>
    </xf>
    <xf numFmtId="0" fontId="434" fillId="0" borderId="123" xfId="0" applyFont="1" applyBorder="1" applyAlignment="1">
      <alignment horizontal="left" vertical="center"/>
    </xf>
    <xf numFmtId="0" fontId="434" fillId="0" borderId="0" xfId="0" applyFont="1" applyAlignment="1">
      <alignment horizontal="left" vertical="center"/>
    </xf>
    <xf numFmtId="169" fontId="59" fillId="0" borderId="0" xfId="3" quotePrefix="1" applyNumberFormat="1" applyFont="1" applyFill="1" applyBorder="1" applyAlignment="1" applyProtection="1">
      <alignment horizontal="right" vertical="center" wrapText="1"/>
    </xf>
    <xf numFmtId="0" fontId="436" fillId="0" borderId="123" xfId="2" applyFont="1" applyBorder="1" applyAlignment="1">
      <alignment vertical="center"/>
    </xf>
    <xf numFmtId="0" fontId="436" fillId="0" borderId="123" xfId="2" applyFont="1" applyBorder="1" applyAlignment="1">
      <alignment vertical="center" wrapText="1"/>
    </xf>
    <xf numFmtId="49" fontId="436" fillId="3" borderId="123" xfId="0" applyNumberFormat="1" applyFont="1" applyFill="1" applyBorder="1" applyAlignment="1">
      <alignment horizontal="right" vertical="center"/>
    </xf>
    <xf numFmtId="49" fontId="436" fillId="0" borderId="123" xfId="0" applyNumberFormat="1" applyFont="1" applyBorder="1" applyAlignment="1">
      <alignment horizontal="right" vertical="center"/>
    </xf>
    <xf numFmtId="0" fontId="23" fillId="0" borderId="123" xfId="11" applyFont="1" applyBorder="1" applyAlignment="1">
      <alignment vertical="center"/>
    </xf>
    <xf numFmtId="170" fontId="4" fillId="0" borderId="123" xfId="11" quotePrefix="1" applyNumberFormat="1" applyFont="1" applyBorder="1" applyAlignment="1">
      <alignment horizontal="right" vertical="center" wrapText="1"/>
    </xf>
    <xf numFmtId="170" fontId="4" fillId="0" borderId="123" xfId="11" quotePrefix="1" applyNumberFormat="1" applyFont="1" applyBorder="1" applyAlignment="1">
      <alignment horizontal="right" vertical="center"/>
    </xf>
    <xf numFmtId="169" fontId="4" fillId="217" borderId="123" xfId="12" applyNumberFormat="1" applyFont="1" applyFill="1" applyBorder="1" applyAlignment="1">
      <alignment horizontal="right" vertical="center"/>
    </xf>
    <xf numFmtId="9" fontId="4" fillId="3" borderId="123" xfId="4" quotePrefix="1" applyFont="1" applyFill="1" applyBorder="1" applyAlignment="1" applyProtection="1">
      <alignment horizontal="right" vertical="center"/>
    </xf>
    <xf numFmtId="0" fontId="4" fillId="0" borderId="123" xfId="11" applyFont="1" applyBorder="1" applyAlignment="1">
      <alignment vertical="center"/>
    </xf>
    <xf numFmtId="9" fontId="4" fillId="0" borderId="123" xfId="13" quotePrefix="1" applyFont="1" applyBorder="1" applyAlignment="1" applyProtection="1">
      <alignment horizontal="right" vertical="center" wrapText="1"/>
    </xf>
    <xf numFmtId="9" fontId="4" fillId="0" borderId="123" xfId="13" quotePrefix="1" applyFont="1" applyBorder="1" applyAlignment="1">
      <alignment horizontal="right" vertical="center"/>
    </xf>
    <xf numFmtId="0" fontId="54" fillId="0" borderId="123" xfId="11" applyFont="1" applyBorder="1" applyAlignment="1">
      <alignment vertical="center"/>
    </xf>
    <xf numFmtId="9" fontId="4" fillId="0" borderId="123" xfId="13" applyFont="1" applyBorder="1" applyAlignment="1" applyProtection="1">
      <alignment horizontal="right" vertical="center"/>
    </xf>
    <xf numFmtId="0" fontId="16" fillId="0" borderId="134" xfId="0" applyFont="1" applyBorder="1"/>
    <xf numFmtId="3" fontId="3" fillId="11" borderId="117" xfId="11" applyNumberFormat="1" applyFont="1" applyFill="1" applyBorder="1" applyAlignment="1">
      <alignment horizontal="right" vertical="center"/>
    </xf>
    <xf numFmtId="3" fontId="3" fillId="217" borderId="117" xfId="11" applyNumberFormat="1" applyFont="1" applyFill="1" applyBorder="1" applyAlignment="1">
      <alignment horizontal="right" vertical="center"/>
    </xf>
    <xf numFmtId="3" fontId="3" fillId="0" borderId="117" xfId="11" applyNumberFormat="1" applyFont="1" applyBorder="1" applyAlignment="1">
      <alignment horizontal="right" vertical="center"/>
    </xf>
    <xf numFmtId="0" fontId="504" fillId="0" borderId="123" xfId="11" applyFont="1" applyBorder="1"/>
    <xf numFmtId="0" fontId="470" fillId="3" borderId="123" xfId="11" applyFont="1" applyFill="1" applyBorder="1"/>
    <xf numFmtId="0" fontId="3" fillId="0" borderId="123" xfId="11" applyFont="1" applyBorder="1" applyAlignment="1">
      <alignment horizontal="right"/>
    </xf>
    <xf numFmtId="3" fontId="4" fillId="11" borderId="123" xfId="11" applyNumberFormat="1" applyFont="1" applyFill="1" applyBorder="1" applyAlignment="1">
      <alignment horizontal="right" vertical="center"/>
    </xf>
    <xf numFmtId="3" fontId="4" fillId="217" borderId="123" xfId="11" applyNumberFormat="1" applyFont="1" applyFill="1" applyBorder="1" applyAlignment="1">
      <alignment horizontal="right" vertical="center"/>
    </xf>
    <xf numFmtId="3" fontId="4" fillId="0" borderId="123" xfId="11" applyNumberFormat="1" applyFont="1" applyBorder="1" applyAlignment="1">
      <alignment horizontal="right" vertical="center"/>
    </xf>
    <xf numFmtId="0" fontId="16" fillId="0" borderId="123" xfId="0" applyFont="1" applyBorder="1"/>
    <xf numFmtId="3" fontId="3" fillId="11" borderId="123" xfId="11" applyNumberFormat="1" applyFont="1" applyFill="1" applyBorder="1" applyAlignment="1">
      <alignment horizontal="right" vertical="center"/>
    </xf>
    <xf numFmtId="3" fontId="3" fillId="223" borderId="123" xfId="11" applyNumberFormat="1" applyFont="1" applyFill="1" applyBorder="1" applyAlignment="1">
      <alignment horizontal="right" vertical="center"/>
    </xf>
    <xf numFmtId="3" fontId="3" fillId="5" borderId="123" xfId="11" applyNumberFormat="1" applyFont="1" applyFill="1" applyBorder="1" applyAlignment="1">
      <alignment horizontal="right" vertical="center"/>
    </xf>
    <xf numFmtId="3" fontId="470" fillId="3" borderId="123" xfId="11" applyNumberFormat="1" applyFont="1" applyFill="1" applyBorder="1"/>
    <xf numFmtId="3" fontId="3" fillId="0" borderId="123" xfId="11" applyNumberFormat="1" applyFont="1" applyBorder="1" applyAlignment="1">
      <alignment horizontal="right"/>
    </xf>
    <xf numFmtId="3" fontId="3" fillId="224" borderId="123" xfId="11" applyNumberFormat="1" applyFont="1" applyFill="1" applyBorder="1" applyAlignment="1">
      <alignment horizontal="right" vertical="center"/>
    </xf>
    <xf numFmtId="0" fontId="17" fillId="0" borderId="123" xfId="0" applyFont="1" applyBorder="1" applyAlignment="1">
      <alignment horizontal="left" vertical="center"/>
    </xf>
    <xf numFmtId="174" fontId="54" fillId="11" borderId="123" xfId="11" applyNumberFormat="1" applyFont="1" applyFill="1" applyBorder="1" applyAlignment="1">
      <alignment horizontal="right" vertical="center"/>
    </xf>
    <xf numFmtId="174" fontId="54" fillId="0" borderId="123" xfId="11" applyNumberFormat="1" applyFont="1" applyBorder="1" applyAlignment="1">
      <alignment horizontal="right" vertical="center"/>
    </xf>
    <xf numFmtId="174" fontId="4" fillId="0" borderId="123" xfId="11" applyNumberFormat="1" applyFont="1" applyBorder="1" applyAlignment="1">
      <alignment horizontal="right" vertical="center"/>
    </xf>
    <xf numFmtId="3" fontId="54" fillId="0" borderId="0" xfId="11" applyNumberFormat="1" applyFont="1" applyAlignment="1">
      <alignment horizontal="right" vertical="center"/>
    </xf>
    <xf numFmtId="3" fontId="54" fillId="0" borderId="123" xfId="11" applyNumberFormat="1" applyFont="1" applyBorder="1" applyAlignment="1">
      <alignment horizontal="right" vertical="center"/>
    </xf>
    <xf numFmtId="3" fontId="54" fillId="0" borderId="117" xfId="11" applyNumberFormat="1" applyFont="1" applyBorder="1" applyAlignment="1">
      <alignment horizontal="right" vertical="center"/>
    </xf>
    <xf numFmtId="0" fontId="3" fillId="0" borderId="123" xfId="11" applyFont="1" applyBorder="1"/>
    <xf numFmtId="0" fontId="23" fillId="11" borderId="123" xfId="11" applyFont="1" applyFill="1" applyBorder="1"/>
    <xf numFmtId="0" fontId="4" fillId="0" borderId="123" xfId="11" applyFont="1" applyBorder="1" applyAlignment="1">
      <alignment horizontal="left" vertical="center" indent="1"/>
    </xf>
    <xf numFmtId="0" fontId="3" fillId="0" borderId="123" xfId="11" applyFont="1" applyBorder="1" applyAlignment="1">
      <alignment vertical="center"/>
    </xf>
    <xf numFmtId="3" fontId="3" fillId="0" borderId="123" xfId="11" applyNumberFormat="1" applyFont="1" applyBorder="1" applyAlignment="1">
      <alignment horizontal="right" vertical="center"/>
    </xf>
    <xf numFmtId="0" fontId="3" fillId="0" borderId="123" xfId="11" applyFont="1" applyBorder="1" applyAlignment="1">
      <alignment wrapText="1"/>
    </xf>
    <xf numFmtId="3" fontId="23" fillId="11" borderId="123" xfId="11" applyNumberFormat="1" applyFont="1" applyFill="1" applyBorder="1"/>
    <xf numFmtId="3" fontId="3" fillId="217" borderId="123" xfId="11" applyNumberFormat="1" applyFont="1" applyFill="1" applyBorder="1" applyAlignment="1">
      <alignment horizontal="right" vertical="center"/>
    </xf>
    <xf numFmtId="0" fontId="3" fillId="0" borderId="118" xfId="11" applyFont="1" applyBorder="1"/>
    <xf numFmtId="3" fontId="3" fillId="11" borderId="0" xfId="11" applyNumberFormat="1" applyFont="1" applyFill="1" applyAlignment="1">
      <alignment horizontal="right" vertical="center"/>
    </xf>
    <xf numFmtId="3" fontId="3" fillId="3" borderId="0" xfId="11" applyNumberFormat="1" applyFont="1" applyFill="1" applyAlignment="1">
      <alignment horizontal="right" vertical="center"/>
    </xf>
    <xf numFmtId="0" fontId="537" fillId="0" borderId="0" xfId="11" applyFont="1"/>
    <xf numFmtId="0" fontId="4" fillId="0" borderId="123" xfId="11" applyFont="1" applyBorder="1" applyAlignment="1">
      <alignment horizontal="left" indent="1"/>
    </xf>
    <xf numFmtId="0" fontId="535" fillId="0" borderId="123" xfId="11" applyFont="1" applyBorder="1"/>
    <xf numFmtId="3" fontId="3" fillId="3" borderId="123" xfId="11" applyNumberFormat="1" applyFont="1" applyFill="1" applyBorder="1" applyAlignment="1">
      <alignment horizontal="right" vertical="center"/>
    </xf>
    <xf numFmtId="0" fontId="4" fillId="0" borderId="123" xfId="11" applyFont="1" applyBorder="1" applyAlignment="1">
      <alignment horizontal="left"/>
    </xf>
    <xf numFmtId="0" fontId="3" fillId="0" borderId="123" xfId="11" applyFont="1" applyBorder="1" applyAlignment="1">
      <alignment horizontal="left"/>
    </xf>
    <xf numFmtId="0" fontId="3" fillId="3" borderId="123" xfId="11" applyFont="1" applyFill="1" applyBorder="1" applyAlignment="1">
      <alignment horizontal="right"/>
    </xf>
    <xf numFmtId="3" fontId="30" fillId="0" borderId="123" xfId="11" applyNumberFormat="1" applyFont="1" applyBorder="1"/>
    <xf numFmtId="3" fontId="23" fillId="11" borderId="123" xfId="11" applyNumberFormat="1" applyFont="1" applyFill="1" applyBorder="1" applyAlignment="1">
      <alignment horizontal="right" vertical="center"/>
    </xf>
    <xf numFmtId="3" fontId="67" fillId="11" borderId="123" xfId="11" applyNumberFormat="1" applyFont="1" applyFill="1" applyBorder="1" applyAlignment="1">
      <alignment horizontal="right" vertical="center"/>
    </xf>
    <xf numFmtId="0" fontId="54" fillId="0" borderId="123" xfId="11" applyFont="1" applyBorder="1" applyAlignment="1">
      <alignment horizontal="left" vertical="center" indent="1"/>
    </xf>
    <xf numFmtId="3" fontId="4" fillId="0" borderId="123" xfId="11" applyNumberFormat="1" applyFont="1" applyBorder="1" applyAlignment="1">
      <alignment horizontal="right"/>
    </xf>
    <xf numFmtId="9" fontId="3" fillId="11" borderId="123" xfId="14" applyFont="1" applyFill="1" applyBorder="1" applyAlignment="1" applyProtection="1">
      <alignment horizontal="right"/>
    </xf>
    <xf numFmtId="9" fontId="3" fillId="0" borderId="123" xfId="14" applyFont="1" applyFill="1" applyBorder="1" applyAlignment="1" applyProtection="1">
      <alignment horizontal="right"/>
    </xf>
    <xf numFmtId="166" fontId="3" fillId="11" borderId="123" xfId="14" applyNumberFormat="1" applyFont="1" applyFill="1" applyBorder="1" applyAlignment="1" applyProtection="1">
      <alignment horizontal="right"/>
    </xf>
    <xf numFmtId="166" fontId="3" fillId="0" borderId="123" xfId="14" applyNumberFormat="1" applyFont="1" applyFill="1" applyBorder="1" applyAlignment="1" applyProtection="1">
      <alignment horizontal="right"/>
    </xf>
    <xf numFmtId="0" fontId="4" fillId="0" borderId="123" xfId="11" applyFont="1" applyBorder="1"/>
    <xf numFmtId="168" fontId="4" fillId="0" borderId="123" xfId="11" applyNumberFormat="1" applyFont="1" applyBorder="1"/>
    <xf numFmtId="0" fontId="3" fillId="0" borderId="123" xfId="18" applyFont="1" applyBorder="1"/>
    <xf numFmtId="3" fontId="23" fillId="0" borderId="123" xfId="11" applyNumberFormat="1" applyFont="1" applyBorder="1" applyAlignment="1">
      <alignment horizontal="right"/>
    </xf>
    <xf numFmtId="3" fontId="3" fillId="11" borderId="123" xfId="11" applyNumberFormat="1" applyFont="1" applyFill="1" applyBorder="1" applyAlignment="1">
      <alignment horizontal="right"/>
    </xf>
    <xf numFmtId="0" fontId="4" fillId="0" borderId="123" xfId="18" applyFont="1" applyBorder="1" applyAlignment="1">
      <alignment horizontal="left" indent="1"/>
    </xf>
    <xf numFmtId="3" fontId="4" fillId="11" borderId="123" xfId="11" applyNumberFormat="1" applyFont="1" applyFill="1" applyBorder="1" applyAlignment="1">
      <alignment horizontal="right"/>
    </xf>
    <xf numFmtId="3" fontId="4" fillId="0" borderId="123" xfId="12" applyNumberFormat="1" applyFont="1" applyFill="1" applyBorder="1" applyAlignment="1" applyProtection="1">
      <alignment horizontal="right"/>
    </xf>
    <xf numFmtId="3" fontId="23" fillId="0" borderId="123" xfId="12" applyNumberFormat="1" applyFont="1" applyFill="1" applyBorder="1" applyAlignment="1" applyProtection="1">
      <alignment horizontal="right"/>
    </xf>
    <xf numFmtId="0" fontId="59" fillId="3" borderId="0" xfId="0" applyFont="1" applyFill="1" applyAlignment="1">
      <alignment horizontal="right" vertical="center"/>
    </xf>
    <xf numFmtId="0" fontId="59" fillId="0" borderId="0" xfId="0" applyFont="1" applyAlignment="1">
      <alignment horizontal="right" vertical="center"/>
    </xf>
    <xf numFmtId="0" fontId="59" fillId="3" borderId="123" xfId="0" applyFont="1" applyFill="1" applyBorder="1" applyAlignment="1">
      <alignment horizontal="right" vertical="center"/>
    </xf>
    <xf numFmtId="0" fontId="60" fillId="225" borderId="123" xfId="0" applyFont="1" applyFill="1" applyBorder="1" applyAlignment="1">
      <alignment horizontal="right" vertical="center"/>
    </xf>
    <xf numFmtId="0" fontId="60" fillId="0" borderId="123" xfId="0" applyFont="1" applyBorder="1" applyAlignment="1">
      <alignment horizontal="right" vertical="center"/>
    </xf>
    <xf numFmtId="168" fontId="17" fillId="225" borderId="123" xfId="0" applyNumberFormat="1" applyFont="1" applyFill="1" applyBorder="1" applyAlignment="1">
      <alignment horizontal="right" vertical="center"/>
    </xf>
    <xf numFmtId="174" fontId="17" fillId="0" borderId="123" xfId="0" applyNumberFormat="1" applyFont="1" applyBorder="1" applyAlignment="1">
      <alignment horizontal="right" vertical="center"/>
    </xf>
    <xf numFmtId="0" fontId="16" fillId="0" borderId="123" xfId="0" applyFont="1" applyBorder="1" applyAlignment="1">
      <alignment horizontal="left"/>
    </xf>
    <xf numFmtId="0" fontId="13" fillId="0" borderId="123" xfId="0" applyFont="1" applyBorder="1"/>
    <xf numFmtId="0" fontId="17" fillId="0" borderId="123" xfId="0" applyFont="1" applyBorder="1" applyAlignment="1">
      <alignment horizontal="right"/>
    </xf>
    <xf numFmtId="0" fontId="17" fillId="4" borderId="123" xfId="0" applyFont="1" applyFill="1" applyBorder="1" applyAlignment="1">
      <alignment vertical="center"/>
    </xf>
    <xf numFmtId="169" fontId="434" fillId="3" borderId="135" xfId="0" applyNumberFormat="1" applyFont="1" applyFill="1" applyBorder="1"/>
    <xf numFmtId="10" fontId="434" fillId="3" borderId="135" xfId="4" applyNumberFormat="1" applyFont="1" applyFill="1" applyBorder="1"/>
    <xf numFmtId="0" fontId="486" fillId="0" borderId="130" xfId="0" applyFont="1" applyBorder="1" applyAlignment="1">
      <alignment horizontal="left" indent="1"/>
    </xf>
    <xf numFmtId="0" fontId="486" fillId="218" borderId="129" xfId="0" applyFont="1" applyFill="1" applyBorder="1" applyAlignment="1">
      <alignment horizontal="left" indent="1"/>
    </xf>
    <xf numFmtId="0" fontId="486" fillId="0" borderId="130" xfId="0" applyFont="1" applyBorder="1" applyAlignment="1">
      <alignment horizontal="left"/>
    </xf>
    <xf numFmtId="0" fontId="486" fillId="0" borderId="130" xfId="0" applyFont="1" applyBorder="1"/>
    <xf numFmtId="0" fontId="486" fillId="0" borderId="136" xfId="0" applyFont="1" applyBorder="1" applyAlignment="1">
      <alignment horizontal="left" indent="1"/>
    </xf>
    <xf numFmtId="169" fontId="434" fillId="3" borderId="123" xfId="0" applyNumberFormat="1" applyFont="1" applyFill="1" applyBorder="1"/>
    <xf numFmtId="10" fontId="434" fillId="3" borderId="123" xfId="4" applyNumberFormat="1" applyFont="1" applyFill="1" applyBorder="1"/>
    <xf numFmtId="169" fontId="434" fillId="4" borderId="123" xfId="0" applyNumberFormat="1" applyFont="1" applyFill="1" applyBorder="1"/>
    <xf numFmtId="0" fontId="30" fillId="218" borderId="136" xfId="0" applyFont="1" applyFill="1" applyBorder="1" applyAlignment="1">
      <alignment horizontal="left" indent="3"/>
    </xf>
    <xf numFmtId="0" fontId="30" fillId="218" borderId="123" xfId="0" applyFont="1" applyFill="1" applyBorder="1" applyAlignment="1">
      <alignment horizontal="left" indent="3"/>
    </xf>
    <xf numFmtId="0" fontId="17" fillId="218" borderId="136" xfId="0" applyFont="1" applyFill="1" applyBorder="1" applyAlignment="1">
      <alignment horizontal="left" vertical="top" indent="3"/>
    </xf>
    <xf numFmtId="0" fontId="30" fillId="218" borderId="136" xfId="0" applyFont="1" applyFill="1" applyBorder="1" applyAlignment="1">
      <alignment horizontal="left" vertical="top" indent="3"/>
    </xf>
    <xf numFmtId="0" fontId="30" fillId="218" borderId="136" xfId="0" applyFont="1" applyFill="1" applyBorder="1" applyAlignment="1">
      <alignment horizontal="left" indent="5"/>
    </xf>
    <xf numFmtId="0" fontId="30" fillId="218" borderId="136" xfId="0" applyFont="1" applyFill="1" applyBorder="1" applyAlignment="1">
      <alignment horizontal="left" indent="2"/>
    </xf>
    <xf numFmtId="0" fontId="16" fillId="0" borderId="123" xfId="0" applyFont="1" applyBorder="1" applyAlignment="1">
      <alignment horizontal="left" indent="1"/>
    </xf>
    <xf numFmtId="0" fontId="16" fillId="0" borderId="136" xfId="0" applyFont="1" applyBorder="1" applyAlignment="1">
      <alignment horizontal="left" indent="1"/>
    </xf>
    <xf numFmtId="0" fontId="486" fillId="218" borderId="136" xfId="0" applyFont="1" applyFill="1" applyBorder="1"/>
    <xf numFmtId="0" fontId="504" fillId="0" borderId="123" xfId="0" applyFont="1" applyBorder="1" applyAlignment="1">
      <alignment wrapText="1"/>
    </xf>
    <xf numFmtId="3" fontId="23" fillId="3" borderId="123" xfId="0" applyNumberFormat="1" applyFont="1" applyFill="1" applyBorder="1"/>
    <xf numFmtId="169" fontId="23" fillId="4" borderId="123" xfId="3" applyNumberFormat="1" applyFont="1" applyFill="1" applyBorder="1" applyProtection="1"/>
    <xf numFmtId="169" fontId="23" fillId="5" borderId="123" xfId="3" applyNumberFormat="1" applyFont="1" applyFill="1" applyBorder="1" applyAlignment="1" applyProtection="1">
      <alignment horizontal="right"/>
    </xf>
    <xf numFmtId="0" fontId="23" fillId="0" borderId="123" xfId="0" applyFont="1" applyBorder="1" applyAlignment="1">
      <alignment horizontal="left" indent="3"/>
    </xf>
    <xf numFmtId="0" fontId="23" fillId="3" borderId="123" xfId="0" applyFont="1" applyFill="1" applyBorder="1"/>
    <xf numFmtId="165" fontId="23" fillId="4" borderId="123" xfId="3" applyNumberFormat="1" applyFont="1" applyFill="1" applyBorder="1" applyProtection="1"/>
    <xf numFmtId="285" fontId="23" fillId="4" borderId="123" xfId="3" applyNumberFormat="1" applyFont="1" applyFill="1" applyBorder="1" applyAlignment="1" applyProtection="1">
      <alignment horizontal="right"/>
    </xf>
    <xf numFmtId="0" fontId="23" fillId="0" borderId="123" xfId="0" applyFont="1" applyBorder="1" applyAlignment="1">
      <alignment horizontal="left" vertical="center" indent="1"/>
    </xf>
    <xf numFmtId="0" fontId="23" fillId="0" borderId="123" xfId="0" applyFont="1" applyBorder="1"/>
    <xf numFmtId="0" fontId="504" fillId="0" borderId="123" xfId="0" applyFont="1" applyBorder="1" applyAlignment="1">
      <alignment horizontal="left" indent="1"/>
    </xf>
    <xf numFmtId="169" fontId="23" fillId="225" borderId="123" xfId="3" applyNumberFormat="1" applyFont="1" applyFill="1" applyBorder="1" applyProtection="1"/>
    <xf numFmtId="3" fontId="23" fillId="0" borderId="123" xfId="0" applyNumberFormat="1" applyFont="1" applyBorder="1" applyAlignment="1">
      <alignment horizontal="right"/>
    </xf>
    <xf numFmtId="169" fontId="23" fillId="0" borderId="123" xfId="3" applyNumberFormat="1" applyFont="1" applyBorder="1" applyAlignment="1">
      <alignment horizontal="right"/>
    </xf>
    <xf numFmtId="168" fontId="23" fillId="225" borderId="123" xfId="4" applyNumberFormat="1" applyFont="1" applyFill="1" applyBorder="1" applyProtection="1"/>
    <xf numFmtId="285" fontId="23" fillId="0" borderId="123" xfId="3" applyNumberFormat="1" applyFont="1" applyFill="1" applyBorder="1" applyAlignment="1" applyProtection="1">
      <alignment horizontal="right"/>
    </xf>
    <xf numFmtId="0" fontId="433" fillId="43" borderId="0" xfId="0" applyFont="1" applyFill="1" applyAlignment="1">
      <alignment horizontal="center" vertical="center"/>
    </xf>
    <xf numFmtId="0" fontId="23" fillId="0" borderId="0" xfId="0" applyFont="1" applyAlignment="1">
      <alignment vertical="center" wrapText="1"/>
    </xf>
    <xf numFmtId="0" fontId="23" fillId="3" borderId="0" xfId="0" applyFont="1" applyFill="1" applyAlignment="1">
      <alignment horizontal="center" vertical="center" wrapText="1"/>
    </xf>
    <xf numFmtId="0" fontId="542" fillId="3" borderId="0" xfId="0" applyFont="1" applyFill="1" applyAlignment="1">
      <alignment horizontal="left" vertical="center" wrapText="1"/>
    </xf>
    <xf numFmtId="0" fontId="23" fillId="225" borderId="0" xfId="0" applyFont="1" applyFill="1" applyAlignment="1">
      <alignment horizontal="center" vertical="center" wrapText="1"/>
    </xf>
    <xf numFmtId="9" fontId="23" fillId="3" borderId="0" xfId="4" applyFont="1" applyFill="1" applyBorder="1" applyAlignment="1">
      <alignment horizontal="center" vertical="center" wrapText="1"/>
    </xf>
    <xf numFmtId="0" fontId="23" fillId="3" borderId="0" xfId="0" applyFont="1" applyFill="1" applyAlignment="1">
      <alignment horizontal="left" vertical="center" wrapText="1"/>
    </xf>
    <xf numFmtId="9" fontId="23" fillId="3" borderId="0" xfId="0" applyNumberFormat="1" applyFont="1" applyFill="1" applyAlignment="1">
      <alignment horizontal="center" vertical="center" wrapText="1"/>
    </xf>
    <xf numFmtId="0" fontId="23" fillId="0" borderId="123" xfId="0" applyFont="1" applyBorder="1" applyAlignment="1">
      <alignment vertical="center" wrapText="1"/>
    </xf>
    <xf numFmtId="9" fontId="23" fillId="3" borderId="123" xfId="0" applyNumberFormat="1" applyFont="1" applyFill="1" applyBorder="1" applyAlignment="1">
      <alignment horizontal="center" vertical="center" wrapText="1"/>
    </xf>
    <xf numFmtId="0" fontId="542" fillId="3" borderId="123" xfId="0" applyFont="1" applyFill="1" applyBorder="1" applyAlignment="1">
      <alignment horizontal="left" vertical="center" wrapText="1"/>
    </xf>
    <xf numFmtId="168" fontId="23" fillId="225" borderId="123" xfId="0" applyNumberFormat="1" applyFont="1" applyFill="1" applyBorder="1" applyAlignment="1">
      <alignment horizontal="center" vertical="center" wrapText="1"/>
    </xf>
    <xf numFmtId="9" fontId="23" fillId="3" borderId="123" xfId="4" applyFont="1" applyFill="1" applyBorder="1" applyAlignment="1">
      <alignment horizontal="center" vertical="center" wrapText="1"/>
    </xf>
    <xf numFmtId="0" fontId="23" fillId="3" borderId="123" xfId="0" applyFont="1" applyFill="1" applyBorder="1" applyAlignment="1">
      <alignment horizontal="left" vertical="center" wrapText="1"/>
    </xf>
    <xf numFmtId="0" fontId="23" fillId="225" borderId="123" xfId="0" applyFont="1" applyFill="1" applyBorder="1" applyAlignment="1">
      <alignment horizontal="center" vertical="center" wrapText="1"/>
    </xf>
    <xf numFmtId="9" fontId="23" fillId="225" borderId="123" xfId="0" applyNumberFormat="1" applyFont="1" applyFill="1" applyBorder="1" applyAlignment="1">
      <alignment horizontal="center" vertical="center" wrapText="1"/>
    </xf>
    <xf numFmtId="0" fontId="23" fillId="3" borderId="123" xfId="0" applyFont="1" applyFill="1" applyBorder="1" applyAlignment="1">
      <alignment horizontal="center" vertical="center" wrapText="1"/>
    </xf>
    <xf numFmtId="0" fontId="512" fillId="0" borderId="0" xfId="0" applyFont="1" applyAlignment="1">
      <alignment vertical="center"/>
    </xf>
    <xf numFmtId="0" fontId="90" fillId="0" borderId="0" xfId="0" applyFont="1" applyAlignment="1">
      <alignment vertical="center"/>
    </xf>
    <xf numFmtId="0" fontId="542" fillId="4" borderId="123" xfId="0" applyFont="1" applyFill="1" applyBorder="1"/>
    <xf numFmtId="9" fontId="23" fillId="3" borderId="123" xfId="4" applyFont="1" applyFill="1" applyBorder="1" applyProtection="1"/>
    <xf numFmtId="165" fontId="542" fillId="3" borderId="123" xfId="3" applyNumberFormat="1" applyFont="1" applyFill="1" applyBorder="1"/>
    <xf numFmtId="165" fontId="23" fillId="3" borderId="123" xfId="3" applyNumberFormat="1" applyFont="1" applyFill="1" applyBorder="1" applyProtection="1"/>
    <xf numFmtId="168" fontId="23" fillId="3" borderId="123" xfId="0" applyNumberFormat="1" applyFont="1" applyFill="1" applyBorder="1"/>
    <xf numFmtId="171" fontId="23" fillId="3" borderId="123" xfId="0" applyNumberFormat="1" applyFont="1" applyFill="1" applyBorder="1"/>
    <xf numFmtId="0" fontId="23" fillId="4" borderId="123" xfId="0" applyFont="1" applyFill="1" applyBorder="1"/>
    <xf numFmtId="0" fontId="504" fillId="0" borderId="126" xfId="0" applyFont="1" applyBorder="1"/>
    <xf numFmtId="165" fontId="543" fillId="225" borderId="126" xfId="3" applyNumberFormat="1" applyFont="1" applyFill="1" applyBorder="1"/>
    <xf numFmtId="168" fontId="543" fillId="225" borderId="126" xfId="0" applyNumberFormat="1" applyFont="1" applyFill="1" applyBorder="1"/>
    <xf numFmtId="171" fontId="543" fillId="225" borderId="126" xfId="0" applyNumberFormat="1" applyFont="1" applyFill="1" applyBorder="1"/>
    <xf numFmtId="0" fontId="504" fillId="0" borderId="123" xfId="0" applyFont="1" applyBorder="1"/>
    <xf numFmtId="9" fontId="504" fillId="3" borderId="123" xfId="4" applyFont="1" applyFill="1" applyBorder="1" applyProtection="1"/>
    <xf numFmtId="165" fontId="504" fillId="3" borderId="123" xfId="3" applyNumberFormat="1" applyFont="1" applyFill="1" applyBorder="1" applyProtection="1"/>
    <xf numFmtId="168" fontId="504" fillId="3" borderId="123" xfId="0" applyNumberFormat="1" applyFont="1" applyFill="1" applyBorder="1"/>
    <xf numFmtId="171" fontId="504" fillId="3" borderId="123" xfId="0" applyNumberFormat="1" applyFont="1" applyFill="1" applyBorder="1"/>
    <xf numFmtId="0" fontId="59" fillId="4" borderId="123" xfId="0" applyFont="1" applyFill="1" applyBorder="1"/>
    <xf numFmtId="10" fontId="4" fillId="3" borderId="123" xfId="4" applyNumberFormat="1" applyFont="1" applyFill="1" applyBorder="1" applyAlignment="1" applyProtection="1">
      <alignment horizontal="right" vertical="center"/>
    </xf>
    <xf numFmtId="166" fontId="59" fillId="3" borderId="123" xfId="4" applyNumberFormat="1" applyFont="1" applyFill="1" applyBorder="1" applyAlignment="1" applyProtection="1">
      <alignment horizontal="right" wrapText="1"/>
    </xf>
    <xf numFmtId="10" fontId="59" fillId="3" borderId="123" xfId="4" applyNumberFormat="1" applyFont="1" applyFill="1" applyBorder="1" applyAlignment="1" applyProtection="1">
      <alignment horizontal="right" wrapText="1"/>
    </xf>
    <xf numFmtId="166" fontId="59" fillId="3" borderId="123" xfId="4" applyNumberFormat="1" applyFont="1" applyFill="1" applyBorder="1" applyProtection="1"/>
    <xf numFmtId="10" fontId="59" fillId="3" borderId="123" xfId="4" applyNumberFormat="1" applyFont="1" applyFill="1" applyBorder="1" applyProtection="1"/>
    <xf numFmtId="0" fontId="60" fillId="4" borderId="0" xfId="2" applyFont="1" applyFill="1" applyBorder="1" applyAlignment="1" applyProtection="1">
      <alignment vertical="center" wrapText="1"/>
    </xf>
    <xf numFmtId="3" fontId="60" fillId="3" borderId="0" xfId="0" applyNumberFormat="1" applyFont="1" applyFill="1" applyAlignment="1">
      <alignment horizontal="right" vertical="center"/>
    </xf>
    <xf numFmtId="3" fontId="60" fillId="4" borderId="0" xfId="0" applyNumberFormat="1" applyFont="1" applyFill="1" applyAlignment="1">
      <alignment horizontal="right" vertical="center"/>
    </xf>
    <xf numFmtId="3" fontId="59" fillId="3" borderId="0" xfId="4" applyNumberFormat="1" applyFont="1" applyFill="1" applyBorder="1" applyAlignment="1" applyProtection="1">
      <alignment horizontal="right" vertical="center"/>
    </xf>
    <xf numFmtId="3" fontId="59" fillId="4" borderId="0" xfId="4" applyNumberFormat="1" applyFont="1" applyFill="1" applyBorder="1" applyAlignment="1" applyProtection="1">
      <alignment horizontal="right" vertical="center"/>
    </xf>
    <xf numFmtId="0" fontId="59" fillId="4" borderId="123" xfId="5" applyFont="1" applyFill="1" applyBorder="1" applyAlignment="1" applyProtection="1">
      <alignment horizontal="left" vertical="center" wrapText="1"/>
    </xf>
    <xf numFmtId="285" fontId="59" fillId="3" borderId="123" xfId="3" applyNumberFormat="1" applyFont="1" applyFill="1" applyBorder="1" applyAlignment="1" applyProtection="1">
      <alignment horizontal="right" vertical="center"/>
    </xf>
    <xf numFmtId="285" fontId="59" fillId="4" borderId="123" xfId="3" applyNumberFormat="1" applyFont="1" applyFill="1" applyBorder="1" applyAlignment="1" applyProtection="1">
      <alignment horizontal="right" vertical="center"/>
    </xf>
    <xf numFmtId="0" fontId="59" fillId="4" borderId="123" xfId="0" applyFont="1" applyFill="1" applyBorder="1" applyAlignment="1">
      <alignment horizontal="left" vertical="center" indent="1"/>
    </xf>
    <xf numFmtId="3" fontId="59" fillId="3" borderId="123" xfId="0" applyNumberFormat="1" applyFont="1" applyFill="1" applyBorder="1" applyAlignment="1">
      <alignment horizontal="right" vertical="center"/>
    </xf>
    <xf numFmtId="3" fontId="59" fillId="4" borderId="123" xfId="0" applyNumberFormat="1" applyFont="1" applyFill="1" applyBorder="1" applyAlignment="1">
      <alignment horizontal="right" vertical="center"/>
    </xf>
    <xf numFmtId="3" fontId="59" fillId="4" borderId="123" xfId="0" quotePrefix="1" applyNumberFormat="1" applyFont="1" applyFill="1" applyBorder="1" applyAlignment="1">
      <alignment horizontal="right" vertical="center"/>
    </xf>
    <xf numFmtId="0" fontId="59" fillId="4" borderId="123" xfId="2" applyFont="1" applyFill="1" applyBorder="1" applyAlignment="1" applyProtection="1">
      <alignment horizontal="left" vertical="center" wrapText="1" indent="1"/>
    </xf>
    <xf numFmtId="0" fontId="60" fillId="4" borderId="123" xfId="6" applyFont="1" applyFill="1" applyBorder="1" applyAlignment="1">
      <alignment horizontal="left" vertical="center"/>
    </xf>
    <xf numFmtId="3" fontId="59" fillId="3" borderId="123" xfId="4" applyNumberFormat="1" applyFont="1" applyFill="1" applyBorder="1" applyAlignment="1" applyProtection="1">
      <alignment horizontal="right" vertical="center"/>
    </xf>
    <xf numFmtId="3" fontId="59" fillId="4" borderId="123" xfId="4" applyNumberFormat="1" applyFont="1" applyFill="1" applyBorder="1" applyAlignment="1" applyProtection="1">
      <alignment horizontal="right" vertical="center"/>
    </xf>
    <xf numFmtId="0" fontId="59" fillId="3" borderId="123" xfId="0" applyFont="1" applyFill="1" applyBorder="1" applyAlignment="1">
      <alignment horizontal="left" vertical="center" wrapText="1"/>
    </xf>
    <xf numFmtId="1" fontId="59" fillId="3" borderId="123" xfId="0" applyNumberFormat="1" applyFont="1" applyFill="1" applyBorder="1" applyAlignment="1">
      <alignment horizontal="left" vertical="center" wrapText="1"/>
    </xf>
    <xf numFmtId="1" fontId="4" fillId="3" borderId="0" xfId="0" applyNumberFormat="1" applyFont="1" applyFill="1" applyAlignment="1">
      <alignment horizontal="left" vertical="center" wrapText="1"/>
    </xf>
    <xf numFmtId="0" fontId="4" fillId="0" borderId="123" xfId="0" applyFont="1" applyBorder="1" applyAlignment="1">
      <alignment horizontal="left" vertical="center"/>
    </xf>
    <xf numFmtId="1" fontId="4" fillId="3" borderId="123" xfId="0" applyNumberFormat="1" applyFont="1" applyFill="1" applyBorder="1" applyAlignment="1">
      <alignment horizontal="left" vertical="center" wrapText="1"/>
    </xf>
    <xf numFmtId="0" fontId="3" fillId="4" borderId="123" xfId="0" applyFont="1" applyFill="1" applyBorder="1"/>
    <xf numFmtId="0" fontId="4" fillId="5" borderId="123" xfId="0" applyFont="1" applyFill="1" applyBorder="1"/>
    <xf numFmtId="0" fontId="4" fillId="5" borderId="123" xfId="0" applyFont="1" applyFill="1" applyBorder="1" applyAlignment="1">
      <alignment horizontal="right"/>
    </xf>
    <xf numFmtId="0" fontId="4" fillId="4" borderId="123" xfId="0" applyFont="1" applyFill="1" applyBorder="1" applyAlignment="1">
      <alignment horizontal="left" indent="1"/>
    </xf>
    <xf numFmtId="0" fontId="4" fillId="11" borderId="123" xfId="0" applyFont="1" applyFill="1" applyBorder="1" applyAlignment="1">
      <alignment horizontal="right"/>
    </xf>
    <xf numFmtId="0" fontId="23" fillId="4" borderId="123" xfId="0" applyFont="1" applyFill="1" applyBorder="1" applyAlignment="1">
      <alignment vertical="center" wrapText="1"/>
    </xf>
    <xf numFmtId="0" fontId="504" fillId="4" borderId="123" xfId="0" applyFont="1" applyFill="1" applyBorder="1" applyAlignment="1">
      <alignment vertical="center" wrapText="1"/>
    </xf>
    <xf numFmtId="0" fontId="435" fillId="0" borderId="123" xfId="0" applyFont="1" applyBorder="1"/>
    <xf numFmtId="0" fontId="59" fillId="3" borderId="123" xfId="0" applyFont="1" applyFill="1" applyBorder="1"/>
    <xf numFmtId="0" fontId="59" fillId="0" borderId="123" xfId="0" applyFont="1" applyBorder="1"/>
    <xf numFmtId="0" fontId="59" fillId="0" borderId="123" xfId="0" applyFont="1" applyBorder="1" applyAlignment="1">
      <alignment horizontal="left" vertical="center" indent="1"/>
    </xf>
    <xf numFmtId="3" fontId="59" fillId="3" borderId="123" xfId="0" applyNumberFormat="1" applyFont="1" applyFill="1" applyBorder="1" applyAlignment="1">
      <alignment horizontal="right"/>
    </xf>
    <xf numFmtId="3" fontId="59" fillId="0" borderId="123" xfId="0" applyNumberFormat="1" applyFont="1" applyBorder="1" applyAlignment="1">
      <alignment horizontal="right"/>
    </xf>
    <xf numFmtId="0" fontId="59" fillId="0" borderId="123" xfId="0" applyFont="1" applyBorder="1" applyAlignment="1">
      <alignment vertical="center" wrapText="1"/>
    </xf>
    <xf numFmtId="0" fontId="59" fillId="0" borderId="123" xfId="0" applyFont="1" applyBorder="1" applyAlignment="1">
      <alignment vertical="center"/>
    </xf>
    <xf numFmtId="3" fontId="60" fillId="3" borderId="123" xfId="0" applyNumberFormat="1" applyFont="1" applyFill="1" applyBorder="1" applyAlignment="1">
      <alignment horizontal="right"/>
    </xf>
    <xf numFmtId="3" fontId="60" fillId="217" borderId="123" xfId="0" applyNumberFormat="1" applyFont="1" applyFill="1" applyBorder="1" applyAlignment="1">
      <alignment horizontal="right"/>
    </xf>
    <xf numFmtId="0" fontId="60" fillId="0" borderId="0" xfId="0" applyFont="1" applyAlignment="1">
      <alignment wrapText="1"/>
    </xf>
    <xf numFmtId="3" fontId="60" fillId="225" borderId="0" xfId="0" applyNumberFormat="1" applyFont="1" applyFill="1" applyAlignment="1">
      <alignment horizontal="right" vertical="center"/>
    </xf>
    <xf numFmtId="3" fontId="60" fillId="217" borderId="0" xfId="0" applyNumberFormat="1" applyFont="1" applyFill="1" applyAlignment="1">
      <alignment horizontal="right" vertical="center"/>
    </xf>
    <xf numFmtId="3" fontId="59" fillId="217" borderId="123" xfId="0" applyNumberFormat="1" applyFont="1" applyFill="1" applyBorder="1" applyAlignment="1">
      <alignment horizontal="right" vertical="center"/>
    </xf>
    <xf numFmtId="2" fontId="436" fillId="3" borderId="123" xfId="0" applyNumberFormat="1" applyFont="1" applyFill="1" applyBorder="1" applyAlignment="1">
      <alignment vertical="center"/>
    </xf>
    <xf numFmtId="2" fontId="436" fillId="217" borderId="123" xfId="0" applyNumberFormat="1" applyFont="1" applyFill="1" applyBorder="1" applyAlignment="1">
      <alignment vertical="center"/>
    </xf>
    <xf numFmtId="3" fontId="436" fillId="3" borderId="123" xfId="0" applyNumberFormat="1" applyFont="1" applyFill="1" applyBorder="1" applyAlignment="1">
      <alignment vertical="center"/>
    </xf>
    <xf numFmtId="3" fontId="436" fillId="0" borderId="123" xfId="0" applyNumberFormat="1" applyFont="1" applyBorder="1" applyAlignment="1">
      <alignment vertical="center"/>
    </xf>
    <xf numFmtId="0" fontId="59" fillId="0" borderId="0" xfId="0" applyFont="1" applyAlignment="1">
      <alignment horizontal="right"/>
    </xf>
    <xf numFmtId="0" fontId="60" fillId="0" borderId="0" xfId="0" applyFont="1" applyAlignment="1">
      <alignment horizontal="left" vertical="center" indent="1"/>
    </xf>
    <xf numFmtId="3" fontId="60" fillId="217" borderId="0" xfId="0" applyNumberFormat="1" applyFont="1" applyFill="1" applyAlignment="1">
      <alignment horizontal="right"/>
    </xf>
    <xf numFmtId="0" fontId="60" fillId="0" borderId="0" xfId="0" applyFont="1" applyAlignment="1">
      <alignment horizontal="left" indent="1"/>
    </xf>
    <xf numFmtId="0" fontId="434" fillId="0" borderId="123" xfId="0" applyFont="1" applyBorder="1"/>
    <xf numFmtId="0" fontId="60" fillId="0" borderId="123" xfId="0" applyFont="1" applyBorder="1" applyAlignment="1">
      <alignment horizontal="left" vertical="center" indent="1"/>
    </xf>
    <xf numFmtId="0" fontId="59" fillId="0" borderId="123" xfId="0" applyFont="1" applyBorder="1" applyAlignment="1">
      <alignment horizontal="right"/>
    </xf>
    <xf numFmtId="0" fontId="60" fillId="0" borderId="123" xfId="0" applyFont="1" applyBorder="1" applyAlignment="1">
      <alignment horizontal="left"/>
    </xf>
    <xf numFmtId="0" fontId="60" fillId="0" borderId="123" xfId="0" applyFont="1" applyBorder="1" applyAlignment="1">
      <alignment vertical="center" wrapText="1"/>
    </xf>
    <xf numFmtId="3" fontId="60" fillId="225" borderId="123" xfId="0" applyNumberFormat="1" applyFont="1" applyFill="1" applyBorder="1" applyAlignment="1">
      <alignment horizontal="right" vertical="center"/>
    </xf>
    <xf numFmtId="3" fontId="60" fillId="217" borderId="123" xfId="0" applyNumberFormat="1" applyFont="1" applyFill="1" applyBorder="1" applyAlignment="1">
      <alignment horizontal="right" vertical="center"/>
    </xf>
    <xf numFmtId="0" fontId="60" fillId="0" borderId="123" xfId="0" applyFont="1" applyBorder="1"/>
    <xf numFmtId="0" fontId="59" fillId="0" borderId="123" xfId="0" applyFont="1" applyBorder="1" applyAlignment="1">
      <alignment horizontal="left" indent="1"/>
    </xf>
    <xf numFmtId="3" fontId="434" fillId="3" borderId="123" xfId="3" applyNumberFormat="1" applyFont="1" applyFill="1" applyBorder="1" applyProtection="1"/>
    <xf numFmtId="3" fontId="434" fillId="0" borderId="123" xfId="3" applyNumberFormat="1" applyFont="1" applyFill="1" applyBorder="1" applyProtection="1"/>
    <xf numFmtId="3" fontId="59" fillId="3" borderId="123" xfId="0" applyNumberFormat="1" applyFont="1" applyFill="1" applyBorder="1"/>
    <xf numFmtId="3" fontId="59" fillId="0" borderId="123" xfId="0" applyNumberFormat="1" applyFont="1" applyBorder="1"/>
    <xf numFmtId="0" fontId="30" fillId="4" borderId="123" xfId="0" applyFont="1" applyFill="1" applyBorder="1" applyAlignment="1">
      <alignment horizontal="left" vertical="center" wrapText="1"/>
    </xf>
    <xf numFmtId="0" fontId="30" fillId="0" borderId="123" xfId="0" applyFont="1" applyBorder="1" applyAlignment="1">
      <alignment vertical="top" wrapText="1"/>
    </xf>
    <xf numFmtId="0" fontId="471" fillId="2" borderId="137" xfId="0" applyFont="1" applyFill="1" applyBorder="1" applyAlignment="1">
      <alignment horizontal="left" vertical="center" wrapText="1"/>
    </xf>
    <xf numFmtId="0" fontId="78" fillId="2" borderId="137" xfId="0" applyFont="1" applyFill="1" applyBorder="1" applyAlignment="1">
      <alignment horizontal="left" vertical="center" wrapText="1"/>
    </xf>
    <xf numFmtId="0" fontId="3" fillId="0" borderId="127" xfId="0" applyFont="1" applyBorder="1" applyAlignment="1">
      <alignment vertical="top" wrapText="1"/>
    </xf>
    <xf numFmtId="0" fontId="65" fillId="0" borderId="127" xfId="0" applyFont="1" applyBorder="1" applyAlignment="1">
      <alignment horizontal="left" vertical="top" wrapText="1"/>
    </xf>
    <xf numFmtId="0" fontId="45" fillId="0" borderId="127" xfId="0" applyFont="1" applyBorder="1" applyAlignment="1">
      <alignment horizontal="left" vertical="top" wrapText="1"/>
    </xf>
    <xf numFmtId="0" fontId="478" fillId="0" borderId="127" xfId="0" applyFont="1" applyBorder="1" applyAlignment="1">
      <alignment horizontal="left" vertical="top" wrapText="1"/>
    </xf>
    <xf numFmtId="49" fontId="412" fillId="0" borderId="127" xfId="67" applyFont="1" applyBorder="1" applyAlignment="1" applyProtection="1">
      <alignment horizontal="left" vertical="center" wrapText="1"/>
    </xf>
    <xf numFmtId="0" fontId="55" fillId="0" borderId="127" xfId="0" applyFont="1" applyBorder="1" applyAlignment="1">
      <alignment vertical="top" wrapText="1"/>
    </xf>
    <xf numFmtId="49" fontId="412" fillId="8" borderId="127" xfId="67" applyFont="1" applyFill="1" applyBorder="1" applyAlignment="1" applyProtection="1">
      <alignment horizontal="left" vertical="center" wrapText="1"/>
    </xf>
    <xf numFmtId="0" fontId="55" fillId="0" borderId="127" xfId="0" applyFont="1" applyBorder="1" applyAlignment="1">
      <alignment horizontal="left" vertical="top" wrapText="1"/>
    </xf>
    <xf numFmtId="0" fontId="46" fillId="0" borderId="127" xfId="0" applyFont="1" applyBorder="1" applyAlignment="1">
      <alignment horizontal="left" vertical="top" wrapText="1"/>
    </xf>
    <xf numFmtId="0" fontId="3" fillId="216" borderId="118" xfId="0" applyFont="1" applyFill="1" applyBorder="1" applyAlignment="1">
      <alignment vertical="center"/>
    </xf>
    <xf numFmtId="0" fontId="43" fillId="216" borderId="118" xfId="0" applyFont="1" applyFill="1" applyBorder="1" applyAlignment="1">
      <alignment vertical="center"/>
    </xf>
    <xf numFmtId="0" fontId="3" fillId="216" borderId="121" xfId="0" applyFont="1" applyFill="1" applyBorder="1" applyAlignment="1">
      <alignment vertical="center"/>
    </xf>
    <xf numFmtId="0" fontId="43" fillId="216" borderId="120" xfId="0" applyFont="1" applyFill="1" applyBorder="1" applyAlignment="1">
      <alignment vertical="center"/>
    </xf>
    <xf numFmtId="0" fontId="43" fillId="216" borderId="122" xfId="0" applyFont="1" applyFill="1" applyBorder="1" applyAlignment="1">
      <alignment vertical="center"/>
    </xf>
    <xf numFmtId="0" fontId="90" fillId="215" borderId="0" xfId="0" applyFont="1" applyFill="1" applyAlignment="1">
      <alignment horizontal="left" vertical="center"/>
    </xf>
    <xf numFmtId="0" fontId="3" fillId="216" borderId="138" xfId="0" applyFont="1" applyFill="1" applyBorder="1" applyAlignment="1">
      <alignment vertical="center"/>
    </xf>
    <xf numFmtId="0" fontId="43" fillId="216" borderId="0" xfId="0" applyFont="1" applyFill="1" applyAlignment="1">
      <alignment vertical="center"/>
    </xf>
    <xf numFmtId="0" fontId="43" fillId="216" borderId="139" xfId="0" applyFont="1" applyFill="1" applyBorder="1" applyAlignment="1">
      <alignment vertical="center"/>
    </xf>
    <xf numFmtId="0" fontId="478" fillId="0" borderId="127" xfId="0" applyFont="1" applyBorder="1" applyAlignment="1">
      <alignment vertical="top" wrapText="1"/>
    </xf>
    <xf numFmtId="49" fontId="105" fillId="0" borderId="127" xfId="67" applyFont="1" applyBorder="1" applyAlignment="1" applyProtection="1">
      <alignment horizontal="left" vertical="center" wrapText="1"/>
    </xf>
    <xf numFmtId="0" fontId="540" fillId="0" borderId="127" xfId="0" applyFont="1" applyBorder="1" applyAlignment="1">
      <alignment horizontal="left" vertical="top" wrapText="1"/>
    </xf>
    <xf numFmtId="49" fontId="105" fillId="4" borderId="127" xfId="67" applyFont="1" applyFill="1" applyBorder="1" applyAlignment="1" applyProtection="1">
      <alignment horizontal="left" vertical="center" wrapText="1"/>
    </xf>
    <xf numFmtId="0" fontId="479" fillId="216" borderId="0" xfId="0" applyFont="1" applyFill="1" applyAlignment="1">
      <alignment vertical="center"/>
    </xf>
    <xf numFmtId="0" fontId="479" fillId="216" borderId="139" xfId="0" applyFont="1" applyFill="1" applyBorder="1" applyAlignment="1">
      <alignment vertical="center"/>
    </xf>
    <xf numFmtId="0" fontId="481" fillId="0" borderId="127" xfId="0" applyFont="1" applyBorder="1" applyAlignment="1">
      <alignment horizontal="left" vertical="top" wrapText="1"/>
    </xf>
    <xf numFmtId="0" fontId="90" fillId="215" borderId="138" xfId="0" applyFont="1" applyFill="1" applyBorder="1" applyAlignment="1">
      <alignment vertical="center"/>
    </xf>
    <xf numFmtId="0" fontId="44" fillId="215" borderId="139" xfId="0" applyFont="1" applyFill="1" applyBorder="1" applyAlignment="1">
      <alignment vertical="center"/>
    </xf>
    <xf numFmtId="49" fontId="413" fillId="0" borderId="127" xfId="67" applyFont="1" applyBorder="1" applyAlignment="1" applyProtection="1">
      <alignment horizontal="left" vertical="center" wrapText="1"/>
    </xf>
    <xf numFmtId="0" fontId="3" fillId="216" borderId="143" xfId="0" applyFont="1" applyFill="1" applyBorder="1" applyAlignment="1">
      <alignment vertical="center"/>
    </xf>
    <xf numFmtId="0" fontId="43" fillId="216" borderId="144" xfId="0" applyFont="1" applyFill="1" applyBorder="1" applyAlignment="1">
      <alignment vertical="center"/>
    </xf>
    <xf numFmtId="0" fontId="3" fillId="216" borderId="0" xfId="0" applyFont="1" applyFill="1" applyAlignment="1">
      <alignment vertical="center"/>
    </xf>
    <xf numFmtId="0" fontId="65" fillId="0" borderId="127" xfId="0" applyFont="1" applyBorder="1" applyAlignment="1">
      <alignment horizontal="left" vertical="center" wrapText="1"/>
    </xf>
    <xf numFmtId="49" fontId="412" fillId="4" borderId="127" xfId="67" applyFont="1" applyFill="1" applyBorder="1" applyAlignment="1" applyProtection="1">
      <alignment horizontal="center" vertical="center" wrapText="1"/>
    </xf>
    <xf numFmtId="0" fontId="43" fillId="216" borderId="120" xfId="0" applyFont="1" applyFill="1" applyBorder="1" applyAlignment="1">
      <alignment vertical="top"/>
    </xf>
    <xf numFmtId="49" fontId="412" fillId="4" borderId="127" xfId="67" applyFont="1" applyFill="1" applyBorder="1" applyAlignment="1" applyProtection="1">
      <alignment horizontal="left" vertical="center" wrapText="1"/>
    </xf>
    <xf numFmtId="0" fontId="43" fillId="216" borderId="0" xfId="0" applyFont="1" applyFill="1" applyAlignment="1">
      <alignment vertical="top"/>
    </xf>
    <xf numFmtId="49" fontId="55" fillId="0" borderId="127" xfId="67" applyFont="1" applyBorder="1" applyProtection="1">
      <alignment horizontal="left" vertical="top" wrapText="1"/>
    </xf>
    <xf numFmtId="0" fontId="55" fillId="0" borderId="127" xfId="0" applyFont="1" applyBorder="1" applyAlignment="1">
      <alignment horizontal="center" vertical="center"/>
    </xf>
    <xf numFmtId="0" fontId="55" fillId="0" borderId="127" xfId="0" applyFont="1" applyBorder="1" applyAlignment="1">
      <alignment vertical="center" wrapText="1"/>
    </xf>
    <xf numFmtId="0" fontId="55" fillId="0" borderId="127" xfId="0" applyFont="1" applyBorder="1" applyAlignment="1">
      <alignment horizontal="center" vertical="center" wrapText="1"/>
    </xf>
    <xf numFmtId="0" fontId="478" fillId="0" borderId="127" xfId="0" applyFont="1" applyBorder="1" applyAlignment="1">
      <alignment vertical="center" wrapText="1"/>
    </xf>
    <xf numFmtId="0" fontId="65" fillId="0" borderId="127" xfId="0" applyFont="1" applyBorder="1" applyAlignment="1">
      <alignment vertical="center" wrapText="1"/>
    </xf>
    <xf numFmtId="0" fontId="538" fillId="0" borderId="127" xfId="0" applyFont="1" applyBorder="1" applyAlignment="1">
      <alignment vertical="center" wrapText="1"/>
    </xf>
    <xf numFmtId="0" fontId="538" fillId="0" borderId="127" xfId="0" applyFont="1" applyBorder="1" applyAlignment="1">
      <alignment horizontal="center" vertical="center" wrapText="1"/>
    </xf>
    <xf numFmtId="0" fontId="55" fillId="0" borderId="127" xfId="0" applyFont="1" applyBorder="1" applyAlignment="1">
      <alignment horizontal="center" wrapText="1"/>
    </xf>
    <xf numFmtId="0" fontId="67" fillId="216" borderId="127" xfId="0" applyFont="1" applyFill="1" applyBorder="1" applyAlignment="1">
      <alignment horizontal="center" vertical="center" wrapText="1"/>
    </xf>
    <xf numFmtId="0" fontId="55" fillId="0" borderId="127" xfId="0" applyFont="1" applyBorder="1"/>
    <xf numFmtId="0" fontId="478" fillId="4" borderId="127" xfId="0" applyFont="1" applyFill="1" applyBorder="1" applyAlignment="1">
      <alignment horizontal="left" vertical="top" wrapText="1"/>
    </xf>
    <xf numFmtId="0" fontId="65" fillId="4" borderId="127" xfId="7" applyFont="1" applyFill="1" applyBorder="1" applyAlignment="1">
      <alignment horizontal="left" vertical="top" wrapText="1"/>
    </xf>
    <xf numFmtId="0" fontId="478" fillId="4" borderId="127" xfId="7" applyFont="1" applyFill="1" applyBorder="1" applyAlignment="1">
      <alignment horizontal="left" vertical="top" wrapText="1"/>
    </xf>
    <xf numFmtId="0" fontId="65" fillId="4" borderId="127" xfId="7" applyFont="1" applyFill="1" applyBorder="1" applyAlignment="1">
      <alignment vertical="top" wrapText="1"/>
    </xf>
    <xf numFmtId="0" fontId="478" fillId="4" borderId="127" xfId="7" applyFont="1" applyFill="1" applyBorder="1" applyAlignment="1">
      <alignment vertical="top" wrapText="1"/>
    </xf>
    <xf numFmtId="0" fontId="67" fillId="213" borderId="127" xfId="0" applyFont="1" applyFill="1" applyBorder="1" applyAlignment="1">
      <alignment vertical="center" wrapText="1"/>
    </xf>
    <xf numFmtId="0" fontId="50" fillId="4" borderId="127" xfId="7" applyFont="1" applyFill="1" applyBorder="1" applyAlignment="1">
      <alignment vertical="top" wrapText="1"/>
    </xf>
    <xf numFmtId="0" fontId="478" fillId="0" borderId="127" xfId="7" applyFont="1" applyBorder="1" applyAlignment="1">
      <alignment vertical="top" wrapText="1"/>
    </xf>
    <xf numFmtId="0" fontId="478" fillId="0" borderId="127" xfId="7" applyFont="1" applyBorder="1" applyAlignment="1">
      <alignment horizontal="left" vertical="top" wrapText="1"/>
    </xf>
    <xf numFmtId="0" fontId="65" fillId="0" borderId="127" xfId="7" applyFont="1" applyBorder="1" applyAlignment="1">
      <alignment horizontal="left" vertical="top" wrapText="1"/>
    </xf>
    <xf numFmtId="0" fontId="67" fillId="222" borderId="127" xfId="0" applyFont="1" applyFill="1" applyBorder="1" applyAlignment="1">
      <alignment vertical="center" wrapText="1"/>
    </xf>
    <xf numFmtId="0" fontId="67" fillId="216" borderId="127" xfId="0" applyFont="1" applyFill="1" applyBorder="1" applyAlignment="1">
      <alignment horizontal="left" vertical="center" wrapText="1"/>
    </xf>
    <xf numFmtId="0" fontId="65" fillId="4" borderId="127" xfId="7" applyFont="1" applyFill="1" applyBorder="1" applyAlignment="1">
      <alignment horizontal="left" vertical="center" wrapText="1"/>
    </xf>
    <xf numFmtId="0" fontId="65" fillId="0" borderId="127" xfId="7" applyFont="1" applyBorder="1" applyAlignment="1">
      <alignment horizontal="left" vertical="center" wrapText="1"/>
    </xf>
    <xf numFmtId="0" fontId="65" fillId="4" borderId="127" xfId="7" applyFont="1" applyFill="1" applyBorder="1" applyAlignment="1">
      <alignment horizontal="left" vertical="center" wrapText="1" indent="1"/>
    </xf>
    <xf numFmtId="0" fontId="478" fillId="0" borderId="127" xfId="7" applyFont="1" applyBorder="1" applyAlignment="1">
      <alignment horizontal="left" vertical="center" wrapText="1"/>
    </xf>
    <xf numFmtId="0" fontId="90" fillId="216" borderId="127" xfId="0" applyFont="1" applyFill="1" applyBorder="1" applyAlignment="1">
      <alignment horizontal="center" vertical="center" wrapText="1"/>
    </xf>
    <xf numFmtId="0" fontId="521" fillId="0" borderId="127" xfId="0" applyFont="1" applyBorder="1" applyAlignment="1">
      <alignment vertical="center" wrapText="1"/>
    </xf>
    <xf numFmtId="0" fontId="54" fillId="0" borderId="127" xfId="0" applyFont="1" applyBorder="1" applyAlignment="1">
      <alignment vertical="center" wrapText="1"/>
    </xf>
    <xf numFmtId="0" fontId="65" fillId="4" borderId="127" xfId="7" applyFont="1" applyFill="1" applyBorder="1" applyAlignment="1">
      <alignment horizontal="left" vertical="top" wrapText="1" indent="1"/>
    </xf>
    <xf numFmtId="0" fontId="65" fillId="0" borderId="127" xfId="7" applyFont="1" applyBorder="1" applyAlignment="1">
      <alignment horizontal="left" vertical="top" wrapText="1" indent="1"/>
    </xf>
    <xf numFmtId="165" fontId="4" fillId="3" borderId="0" xfId="3" applyNumberFormat="1" applyFont="1" applyFill="1" applyProtection="1"/>
    <xf numFmtId="165" fontId="4" fillId="3" borderId="123" xfId="3" applyNumberFormat="1" applyFont="1" applyFill="1" applyBorder="1" applyProtection="1"/>
    <xf numFmtId="165" fontId="504" fillId="225" borderId="126" xfId="3" applyNumberFormat="1" applyFont="1" applyFill="1" applyBorder="1"/>
    <xf numFmtId="2" fontId="436" fillId="217" borderId="124" xfId="0" applyNumberFormat="1" applyFont="1" applyFill="1" applyBorder="1" applyAlignment="1">
      <alignment vertical="center"/>
    </xf>
    <xf numFmtId="169" fontId="434" fillId="3" borderId="123" xfId="3" applyNumberFormat="1" applyFont="1" applyFill="1" applyBorder="1"/>
    <xf numFmtId="169" fontId="0" fillId="0" borderId="0" xfId="3" applyNumberFormat="1" applyFont="1" applyFill="1"/>
    <xf numFmtId="0" fontId="545" fillId="0" borderId="0" xfId="0" applyFont="1" applyAlignment="1">
      <alignment horizontal="left" vertical="center" wrapText="1"/>
    </xf>
    <xf numFmtId="3" fontId="504" fillId="11" borderId="0" xfId="11" applyNumberFormat="1" applyFont="1" applyFill="1" applyAlignment="1">
      <alignment horizontal="right" vertical="center"/>
    </xf>
    <xf numFmtId="9" fontId="3" fillId="224" borderId="116" xfId="14" applyFont="1" applyFill="1" applyBorder="1" applyAlignment="1" applyProtection="1">
      <alignment horizontal="right"/>
    </xf>
    <xf numFmtId="9" fontId="4" fillId="225" borderId="123" xfId="4" quotePrefix="1" applyFont="1" applyFill="1" applyBorder="1" applyAlignment="1" applyProtection="1">
      <alignment horizontal="right" vertical="center"/>
    </xf>
    <xf numFmtId="0" fontId="23" fillId="0" borderId="0" xfId="0" applyFont="1" applyAlignment="1">
      <alignment horizontal="left" vertical="center" wrapText="1"/>
    </xf>
    <xf numFmtId="10" fontId="23" fillId="3" borderId="123" xfId="4" applyNumberFormat="1" applyFont="1" applyFill="1" applyBorder="1" applyAlignment="1">
      <alignment vertical="center" wrapText="1"/>
    </xf>
    <xf numFmtId="10" fontId="23" fillId="3" borderId="0" xfId="4" applyNumberFormat="1" applyFont="1" applyFill="1" applyBorder="1" applyAlignment="1">
      <alignment vertical="center" wrapText="1"/>
    </xf>
    <xf numFmtId="10" fontId="504" fillId="225" borderId="123" xfId="4" applyNumberFormat="1" applyFont="1" applyFill="1" applyBorder="1" applyAlignment="1">
      <alignment vertical="center" wrapText="1"/>
    </xf>
    <xf numFmtId="168" fontId="23" fillId="3" borderId="0" xfId="0" applyNumberFormat="1" applyFont="1" applyFill="1" applyAlignment="1">
      <alignment horizontal="center" vertical="center" wrapText="1"/>
    </xf>
    <xf numFmtId="0" fontId="435" fillId="0" borderId="116" xfId="0" applyFont="1" applyBorder="1" applyAlignment="1">
      <alignment horizontal="left" vertical="center"/>
    </xf>
    <xf numFmtId="0" fontId="60" fillId="4" borderId="116" xfId="0" applyFont="1" applyFill="1" applyBorder="1" applyAlignment="1">
      <alignment horizontal="right" vertical="center"/>
    </xf>
    <xf numFmtId="0" fontId="60" fillId="0" borderId="116" xfId="0" applyFont="1" applyBorder="1" applyAlignment="1">
      <alignment horizontal="right" vertical="center"/>
    </xf>
    <xf numFmtId="0" fontId="24" fillId="4" borderId="116" xfId="0" applyFont="1" applyFill="1" applyBorder="1" applyAlignment="1">
      <alignment wrapText="1"/>
    </xf>
    <xf numFmtId="166" fontId="17" fillId="3" borderId="116" xfId="4" applyNumberFormat="1" applyFont="1" applyFill="1" applyBorder="1" applyAlignment="1" applyProtection="1">
      <alignment horizontal="right" vertical="center"/>
    </xf>
    <xf numFmtId="166" fontId="17" fillId="4" borderId="116" xfId="4" applyNumberFormat="1" applyFont="1" applyFill="1" applyBorder="1" applyAlignment="1" applyProtection="1">
      <alignment horizontal="right" vertical="center"/>
    </xf>
    <xf numFmtId="0" fontId="24" fillId="4" borderId="145" xfId="0" applyFont="1" applyFill="1" applyBorder="1" applyAlignment="1">
      <alignment wrapText="1"/>
    </xf>
    <xf numFmtId="166" fontId="17" fillId="3" borderId="145" xfId="4" applyNumberFormat="1" applyFont="1" applyFill="1" applyBorder="1" applyAlignment="1" applyProtection="1">
      <alignment horizontal="right" vertical="center"/>
    </xf>
    <xf numFmtId="166" fontId="17" fillId="4" borderId="145" xfId="4" applyNumberFormat="1" applyFont="1" applyFill="1" applyBorder="1" applyAlignment="1" applyProtection="1">
      <alignment horizontal="right" vertical="center"/>
    </xf>
    <xf numFmtId="0" fontId="435" fillId="0" borderId="117" xfId="0" applyFont="1" applyBorder="1" applyAlignment="1">
      <alignment horizontal="left" vertical="center"/>
    </xf>
    <xf numFmtId="166" fontId="60" fillId="3" borderId="117" xfId="0" applyNumberFormat="1" applyFont="1" applyFill="1" applyBorder="1" applyAlignment="1">
      <alignment horizontal="right" vertical="center"/>
    </xf>
    <xf numFmtId="166" fontId="59" fillId="4" borderId="117" xfId="4" applyNumberFormat="1" applyFont="1" applyFill="1" applyBorder="1" applyAlignment="1" applyProtection="1">
      <alignment horizontal="right" vertical="center"/>
    </xf>
    <xf numFmtId="0" fontId="433" fillId="43" borderId="0" xfId="0" applyFont="1" applyFill="1" applyAlignment="1">
      <alignment horizontal="center" vertical="center" wrapText="1"/>
    </xf>
    <xf numFmtId="0" fontId="0" fillId="4" borderId="0" xfId="0" applyFill="1" applyAlignment="1">
      <alignment wrapText="1"/>
    </xf>
    <xf numFmtId="0" fontId="542" fillId="4" borderId="123" xfId="0" applyFont="1" applyFill="1" applyBorder="1" applyAlignment="1">
      <alignment vertical="center"/>
    </xf>
    <xf numFmtId="9" fontId="23" fillId="3" borderId="123" xfId="4" applyFont="1" applyFill="1" applyBorder="1" applyAlignment="1" applyProtection="1">
      <alignment horizontal="center" vertical="center"/>
    </xf>
    <xf numFmtId="0" fontId="71" fillId="4" borderId="0" xfId="10" applyFill="1" applyAlignment="1">
      <alignment horizontal="left" vertical="center"/>
    </xf>
    <xf numFmtId="0" fontId="0" fillId="0" borderId="0" xfId="0" quotePrefix="1"/>
    <xf numFmtId="0" fontId="426" fillId="0" borderId="0" xfId="0" quotePrefix="1" applyFont="1"/>
    <xf numFmtId="0" fontId="426" fillId="0" borderId="0" xfId="0" applyFont="1" applyAlignment="1">
      <alignment vertical="center"/>
    </xf>
    <xf numFmtId="0" fontId="546" fillId="0" borderId="0" xfId="0" applyFont="1" applyAlignment="1">
      <alignment vertical="center"/>
    </xf>
    <xf numFmtId="0" fontId="73" fillId="0" borderId="0" xfId="0" applyFont="1" applyAlignment="1">
      <alignment horizontal="left" wrapText="1"/>
    </xf>
    <xf numFmtId="0" fontId="0" fillId="0" borderId="0" xfId="0" applyAlignment="1">
      <alignment horizontal="left" vertical="top" wrapText="1"/>
    </xf>
    <xf numFmtId="0" fontId="0" fillId="219" borderId="127" xfId="0" applyFill="1" applyBorder="1" applyAlignment="1">
      <alignment horizontal="center" vertical="center"/>
    </xf>
    <xf numFmtId="0" fontId="0" fillId="219" borderId="127" xfId="0" applyFill="1" applyBorder="1" applyAlignment="1">
      <alignment horizontal="left" vertical="center" wrapText="1"/>
    </xf>
    <xf numFmtId="0" fontId="424" fillId="4" borderId="0" xfId="0" applyFont="1" applyFill="1" applyAlignment="1">
      <alignment horizontal="left" vertical="center" wrapText="1"/>
    </xf>
    <xf numFmtId="0" fontId="0" fillId="217" borderId="127" xfId="0" applyFill="1" applyBorder="1" applyAlignment="1">
      <alignment horizontal="left" vertical="center" wrapText="1"/>
    </xf>
    <xf numFmtId="0" fontId="0" fillId="218" borderId="127" xfId="0" applyFill="1" applyBorder="1" applyAlignment="1">
      <alignment horizontal="left" vertical="center" wrapText="1"/>
    </xf>
    <xf numFmtId="0" fontId="0" fillId="218" borderId="127" xfId="0" applyFill="1" applyBorder="1" applyAlignment="1">
      <alignment horizontal="center" vertical="center"/>
    </xf>
    <xf numFmtId="0" fontId="0" fillId="217" borderId="127" xfId="0" applyFill="1" applyBorder="1" applyAlignment="1">
      <alignment horizontal="center" vertical="center"/>
    </xf>
    <xf numFmtId="0" fontId="0" fillId="4" borderId="127" xfId="0" applyFill="1" applyBorder="1" applyAlignment="1">
      <alignment horizontal="center" vertical="top" wrapText="1"/>
    </xf>
    <xf numFmtId="0" fontId="0" fillId="217" borderId="127" xfId="0" applyFill="1" applyBorder="1" applyAlignment="1">
      <alignment horizontal="center" vertical="center" wrapText="1"/>
    </xf>
    <xf numFmtId="0" fontId="0" fillId="219" borderId="127" xfId="0" applyFill="1" applyBorder="1" applyAlignment="1">
      <alignment horizontal="center" vertical="center" wrapText="1"/>
    </xf>
    <xf numFmtId="0" fontId="0" fillId="218" borderId="127" xfId="0" applyFill="1" applyBorder="1" applyAlignment="1">
      <alignment horizontal="center" vertical="center" wrapText="1"/>
    </xf>
    <xf numFmtId="0" fontId="426" fillId="0" borderId="131" xfId="0" applyFont="1" applyBorder="1" applyAlignment="1">
      <alignment horizontal="left" wrapText="1"/>
    </xf>
    <xf numFmtId="0" fontId="426" fillId="0" borderId="0" xfId="0" applyFont="1" applyAlignment="1">
      <alignment horizontal="left" wrapText="1"/>
    </xf>
    <xf numFmtId="49" fontId="424" fillId="0" borderId="0" xfId="0" applyNumberFormat="1" applyFont="1" applyAlignment="1">
      <alignment horizontal="left" vertical="center" wrapText="1"/>
    </xf>
    <xf numFmtId="0" fontId="0" fillId="0" borderId="0" xfId="0"/>
    <xf numFmtId="0" fontId="424" fillId="0" borderId="0" xfId="0" applyFont="1" applyAlignment="1">
      <alignment horizontal="left" vertical="center" wrapText="1"/>
    </xf>
    <xf numFmtId="0" fontId="13" fillId="0" borderId="117" xfId="0" applyFont="1" applyBorder="1" applyAlignment="1">
      <alignment horizontal="center"/>
    </xf>
    <xf numFmtId="0" fontId="434" fillId="0" borderId="123" xfId="0" applyFont="1" applyBorder="1" applyAlignment="1">
      <alignment horizontal="left" vertical="center" wrapText="1"/>
    </xf>
    <xf numFmtId="0" fontId="441" fillId="4" borderId="0" xfId="2" quotePrefix="1" applyFont="1" applyFill="1" applyBorder="1" applyAlignment="1" applyProtection="1">
      <alignment horizontal="left" vertical="center" wrapText="1"/>
    </xf>
    <xf numFmtId="0" fontId="441" fillId="0" borderId="0" xfId="2" quotePrefix="1" applyFont="1" applyFill="1" applyBorder="1" applyAlignment="1" applyProtection="1">
      <alignment horizontal="left" vertical="center" wrapText="1"/>
    </xf>
    <xf numFmtId="0" fontId="434" fillId="0" borderId="0" xfId="0" applyFont="1" applyAlignment="1">
      <alignment horizontal="left" vertical="center" wrapText="1"/>
    </xf>
    <xf numFmtId="0" fontId="436" fillId="0" borderId="123" xfId="2" applyFont="1" applyBorder="1" applyAlignment="1">
      <alignment horizontal="left" vertical="center" wrapText="1"/>
    </xf>
    <xf numFmtId="0" fontId="17" fillId="0" borderId="0" xfId="0" applyFont="1" applyAlignment="1">
      <alignment horizontal="right"/>
    </xf>
    <xf numFmtId="0" fontId="16" fillId="0" borderId="0" xfId="0" applyFont="1" applyAlignment="1">
      <alignment horizontal="right"/>
    </xf>
    <xf numFmtId="0" fontId="70" fillId="43" borderId="0" xfId="0" applyFont="1" applyFill="1" applyAlignment="1">
      <alignment vertical="center"/>
    </xf>
    <xf numFmtId="0" fontId="70" fillId="43" borderId="0" xfId="0" applyFont="1" applyFill="1" applyAlignment="1">
      <alignment horizontal="right" vertical="center"/>
    </xf>
    <xf numFmtId="0" fontId="70" fillId="43" borderId="0" xfId="0" applyFont="1" applyFill="1" applyAlignment="1">
      <alignment horizontal="right"/>
    </xf>
    <xf numFmtId="0" fontId="441" fillId="0" borderId="0" xfId="0" applyFont="1" applyAlignment="1">
      <alignment horizontal="left" wrapText="1"/>
    </xf>
    <xf numFmtId="0" fontId="70" fillId="43" borderId="0" xfId="0" applyFont="1" applyFill="1" applyAlignment="1">
      <alignment horizontal="left" vertical="center"/>
    </xf>
    <xf numFmtId="0" fontId="31" fillId="43" borderId="0" xfId="0" applyFont="1" applyFill="1" applyAlignment="1">
      <alignment horizontal="right" wrapText="1"/>
    </xf>
    <xf numFmtId="0" fontId="7" fillId="0" borderId="0" xfId="0" applyFont="1" applyAlignment="1">
      <alignment vertical="center" wrapText="1"/>
    </xf>
    <xf numFmtId="0" fontId="78" fillId="43" borderId="0" xfId="0" applyFont="1" applyFill="1" applyAlignment="1">
      <alignment horizontal="left" vertical="center" wrapText="1"/>
    </xf>
    <xf numFmtId="0" fontId="78" fillId="43" borderId="0" xfId="0" applyFont="1" applyFill="1" applyAlignment="1">
      <alignment vertical="center"/>
    </xf>
    <xf numFmtId="0" fontId="70" fillId="43" borderId="0" xfId="1" applyFont="1" applyFill="1" applyAlignment="1">
      <alignment horizontal="center" vertical="center"/>
    </xf>
    <xf numFmtId="0" fontId="78" fillId="43" borderId="0" xfId="0" applyFont="1" applyFill="1" applyAlignment="1">
      <alignment horizontal="right" vertical="center"/>
    </xf>
    <xf numFmtId="0" fontId="426" fillId="0" borderId="0" xfId="0" applyFont="1" applyAlignment="1">
      <alignment vertical="center" wrapText="1"/>
    </xf>
    <xf numFmtId="0" fontId="453" fillId="0" borderId="0" xfId="11" applyFont="1" applyAlignment="1">
      <alignment horizontal="left" vertical="center" wrapText="1"/>
    </xf>
    <xf numFmtId="0" fontId="54" fillId="0" borderId="123" xfId="11" applyFont="1" applyBorder="1" applyAlignment="1">
      <alignment horizontal="left" vertical="center" wrapText="1"/>
    </xf>
    <xf numFmtId="0" fontId="216" fillId="43" borderId="0" xfId="11" applyFont="1" applyFill="1" applyAlignment="1">
      <alignment horizontal="left" vertical="center" wrapText="1"/>
    </xf>
    <xf numFmtId="0" fontId="216" fillId="43" borderId="0" xfId="11" applyFont="1" applyFill="1" applyAlignment="1">
      <alignment horizontal="right" vertical="center"/>
    </xf>
    <xf numFmtId="0" fontId="454" fillId="0" borderId="0" xfId="11" applyFont="1" applyAlignment="1">
      <alignment horizontal="left" vertical="center" wrapText="1"/>
    </xf>
    <xf numFmtId="0" fontId="424" fillId="0" borderId="0" xfId="0" applyFont="1" applyAlignment="1">
      <alignment horizontal="left" wrapText="1"/>
    </xf>
    <xf numFmtId="0" fontId="21" fillId="0" borderId="0" xfId="0" applyFont="1" applyAlignment="1">
      <alignment horizontal="left" wrapText="1"/>
    </xf>
    <xf numFmtId="0" fontId="498" fillId="0" borderId="0" xfId="11" applyFont="1" applyAlignment="1">
      <alignment horizontal="left" wrapText="1"/>
    </xf>
    <xf numFmtId="0" fontId="424" fillId="0" borderId="0" xfId="0" applyFont="1" applyAlignment="1">
      <alignment horizontal="left"/>
    </xf>
    <xf numFmtId="0" fontId="90" fillId="43" borderId="0" xfId="11" applyFont="1" applyFill="1" applyAlignment="1">
      <alignment horizontal="left" vertical="center" wrapText="1"/>
    </xf>
    <xf numFmtId="0" fontId="426" fillId="0" borderId="0" xfId="0" applyFont="1" applyAlignment="1">
      <alignment horizontal="left" vertical="top" wrapText="1"/>
    </xf>
    <xf numFmtId="2" fontId="23" fillId="0" borderId="123" xfId="0" applyNumberFormat="1" applyFont="1" applyBorder="1" applyAlignment="1">
      <alignment horizontal="left" vertical="center" wrapText="1"/>
    </xf>
    <xf numFmtId="0" fontId="433" fillId="43" borderId="128" xfId="0" applyFont="1" applyFill="1" applyBorder="1" applyAlignment="1">
      <alignment horizontal="left" vertical="center" wrapText="1"/>
    </xf>
    <xf numFmtId="0" fontId="433" fillId="43" borderId="0" xfId="0" applyFont="1" applyFill="1" applyAlignment="1">
      <alignment horizontal="left" vertical="center" wrapText="1"/>
    </xf>
    <xf numFmtId="0" fontId="433" fillId="43" borderId="0" xfId="0" applyFont="1" applyFill="1" applyAlignment="1">
      <alignment horizontal="left" vertical="center"/>
    </xf>
    <xf numFmtId="0" fontId="23" fillId="0" borderId="123" xfId="0" applyFont="1" applyBorder="1" applyAlignment="1">
      <alignment horizontal="left" vertical="center" wrapText="1"/>
    </xf>
    <xf numFmtId="0" fontId="23" fillId="0" borderId="0" xfId="0" applyFont="1" applyAlignment="1">
      <alignment horizontal="left" vertical="center" wrapText="1"/>
    </xf>
    <xf numFmtId="0" fontId="59" fillId="4" borderId="0" xfId="0" applyFont="1" applyFill="1" applyAlignment="1">
      <alignment horizontal="left" vertical="center" wrapText="1"/>
    </xf>
    <xf numFmtId="0" fontId="425" fillId="0" borderId="0" xfId="0" applyFont="1" applyAlignment="1">
      <alignment horizontal="left" vertical="top" wrapText="1"/>
    </xf>
    <xf numFmtId="2" fontId="90" fillId="43" borderId="119" xfId="0" applyNumberFormat="1" applyFont="1" applyFill="1" applyBorder="1" applyAlignment="1">
      <alignment horizontal="center" vertical="center" wrapText="1"/>
    </xf>
    <xf numFmtId="0" fontId="425" fillId="0" borderId="0" xfId="0" applyFont="1" applyAlignment="1">
      <alignment horizontal="left"/>
    </xf>
    <xf numFmtId="0" fontId="425" fillId="0" borderId="0" xfId="0" applyFont="1" applyAlignment="1">
      <alignment horizontal="left" wrapText="1"/>
    </xf>
    <xf numFmtId="0" fontId="75" fillId="0" borderId="123" xfId="0" applyFont="1" applyBorder="1" applyAlignment="1">
      <alignment horizontal="left" vertical="center" wrapText="1"/>
    </xf>
    <xf numFmtId="0" fontId="454" fillId="0" borderId="0" xfId="0" applyFont="1" applyAlignment="1">
      <alignment horizontal="left" wrapText="1"/>
    </xf>
    <xf numFmtId="0" fontId="453" fillId="0" borderId="0" xfId="0" applyFont="1" applyAlignment="1">
      <alignment horizontal="left" vertical="center" wrapText="1"/>
    </xf>
    <xf numFmtId="0" fontId="454" fillId="0" borderId="0" xfId="0" applyFont="1" applyAlignment="1">
      <alignment horizontal="left" vertical="center" wrapText="1"/>
    </xf>
    <xf numFmtId="0" fontId="453" fillId="4" borderId="0" xfId="0" applyFont="1" applyFill="1" applyAlignment="1">
      <alignment horizontal="left" vertical="center" wrapText="1"/>
    </xf>
    <xf numFmtId="0" fontId="425" fillId="4" borderId="0" xfId="0" applyFont="1" applyFill="1" applyAlignment="1">
      <alignment horizontal="left" wrapText="1"/>
    </xf>
    <xf numFmtId="0" fontId="439" fillId="4" borderId="0" xfId="0" applyFont="1" applyFill="1" applyAlignment="1">
      <alignment horizontal="left" vertical="top" wrapText="1"/>
    </xf>
    <xf numFmtId="0" fontId="439" fillId="4" borderId="0" xfId="0" applyFont="1" applyFill="1" applyAlignment="1">
      <alignment horizontal="left" vertical="top"/>
    </xf>
    <xf numFmtId="0" fontId="90" fillId="43" borderId="0" xfId="0" applyFont="1" applyFill="1" applyAlignment="1">
      <alignment horizontal="left" vertical="center" wrapText="1"/>
    </xf>
    <xf numFmtId="0" fontId="90" fillId="43" borderId="0" xfId="0" applyFont="1" applyFill="1" applyAlignment="1">
      <alignment horizontal="center" wrapText="1"/>
    </xf>
    <xf numFmtId="0" fontId="425" fillId="4" borderId="0" xfId="0" applyFont="1" applyFill="1" applyAlignment="1">
      <alignment horizontal="left" vertical="center" wrapText="1"/>
    </xf>
    <xf numFmtId="0" fontId="441" fillId="4" borderId="0" xfId="0" applyFont="1" applyFill="1" applyAlignment="1">
      <alignment horizontal="left" wrapText="1"/>
    </xf>
    <xf numFmtId="0" fontId="426" fillId="4" borderId="0" xfId="0" applyFont="1" applyFill="1" applyAlignment="1">
      <alignment horizontal="left" vertical="top" wrapText="1"/>
    </xf>
    <xf numFmtId="0" fontId="439" fillId="0" borderId="0" xfId="0" applyFont="1" applyAlignment="1">
      <alignment horizontal="left" wrapText="1"/>
    </xf>
    <xf numFmtId="0" fontId="426" fillId="0" borderId="0" xfId="0" applyFont="1" applyAlignment="1">
      <alignment wrapText="1"/>
    </xf>
    <xf numFmtId="0" fontId="439" fillId="0" borderId="0" xfId="0" applyFont="1" applyAlignment="1">
      <alignment horizontal="left" vertical="center" wrapText="1"/>
    </xf>
    <xf numFmtId="0" fontId="30" fillId="0" borderId="124" xfId="0" applyFont="1" applyBorder="1" applyAlignment="1">
      <alignment horizontal="left" vertical="top" wrapText="1"/>
    </xf>
    <xf numFmtId="0" fontId="30" fillId="0" borderId="126" xfId="0" applyFont="1" applyBorder="1" applyAlignment="1">
      <alignment horizontal="left" vertical="top" wrapText="1"/>
    </xf>
    <xf numFmtId="0" fontId="30" fillId="4" borderId="124" xfId="0" applyFont="1" applyFill="1" applyBorder="1" applyAlignment="1">
      <alignment horizontal="left" vertical="center" wrapText="1"/>
    </xf>
    <xf numFmtId="0" fontId="30" fillId="4" borderId="126" xfId="0" applyFont="1" applyFill="1" applyBorder="1" applyAlignment="1">
      <alignment horizontal="left" vertical="center" wrapText="1"/>
    </xf>
    <xf numFmtId="0" fontId="3" fillId="0" borderId="127" xfId="0" applyFont="1" applyBorder="1" applyAlignment="1">
      <alignment horizontal="left" vertical="top" wrapText="1"/>
    </xf>
    <xf numFmtId="0" fontId="3" fillId="0" borderId="127" xfId="0" applyFont="1" applyBorder="1" applyAlignment="1">
      <alignment vertical="top" wrapText="1"/>
    </xf>
    <xf numFmtId="0" fontId="3" fillId="0" borderId="140" xfId="0" applyFont="1" applyBorder="1" applyAlignment="1">
      <alignment horizontal="left" vertical="top" wrapText="1"/>
    </xf>
    <xf numFmtId="0" fontId="3" fillId="0" borderId="141" xfId="0" applyFont="1" applyBorder="1" applyAlignment="1">
      <alignment horizontal="left" vertical="top" wrapText="1"/>
    </xf>
    <xf numFmtId="0" fontId="3" fillId="0" borderId="142" xfId="0" applyFont="1" applyBorder="1" applyAlignment="1">
      <alignment horizontal="left" vertical="top" wrapText="1"/>
    </xf>
    <xf numFmtId="0" fontId="67" fillId="0" borderId="127" xfId="0" applyFont="1" applyBorder="1" applyAlignment="1">
      <alignment horizontal="center" vertical="center" wrapText="1"/>
    </xf>
    <xf numFmtId="0" fontId="55" fillId="0" borderId="127" xfId="0" applyFont="1" applyBorder="1" applyAlignment="1">
      <alignment horizontal="center" vertical="center"/>
    </xf>
    <xf numFmtId="0" fontId="55" fillId="0" borderId="127" xfId="0" applyFont="1" applyBorder="1" applyAlignment="1">
      <alignment horizontal="center" vertical="center" wrapText="1"/>
    </xf>
    <xf numFmtId="0" fontId="539" fillId="0" borderId="127" xfId="0" applyFont="1" applyBorder="1" applyAlignment="1">
      <alignment horizontal="center" vertical="center" wrapText="1"/>
    </xf>
    <xf numFmtId="0" fontId="3" fillId="214" borderId="127" xfId="0" applyFont="1" applyFill="1" applyBorder="1" applyAlignment="1">
      <alignment horizontal="left" vertical="center" wrapText="1"/>
    </xf>
    <xf numFmtId="0" fontId="3" fillId="4" borderId="127" xfId="0" applyFont="1" applyFill="1" applyBorder="1" applyAlignment="1">
      <alignment horizontal="center" vertical="center" wrapText="1"/>
    </xf>
    <xf numFmtId="0" fontId="65" fillId="4" borderId="127" xfId="0" applyFont="1" applyFill="1" applyBorder="1" applyAlignment="1">
      <alignment horizontal="left" vertical="top" wrapText="1"/>
    </xf>
    <xf numFmtId="0" fontId="478" fillId="0" borderId="127" xfId="0" applyFont="1" applyBorder="1" applyAlignment="1">
      <alignment horizontal="left" vertical="top" wrapText="1"/>
    </xf>
    <xf numFmtId="0" fontId="65" fillId="0" borderId="127" xfId="0" applyFont="1" applyBorder="1" applyAlignment="1">
      <alignment horizontal="left" vertical="top" wrapText="1"/>
    </xf>
    <xf numFmtId="0" fontId="67" fillId="212" borderId="127" xfId="0" applyFont="1" applyFill="1" applyBorder="1" applyAlignment="1">
      <alignment vertical="center" wrapText="1"/>
    </xf>
    <xf numFmtId="0" fontId="67" fillId="212" borderId="127" xfId="0" applyFont="1" applyFill="1" applyBorder="1" applyAlignment="1">
      <alignment horizontal="left" vertical="center" wrapText="1"/>
    </xf>
    <xf numFmtId="0" fontId="55" fillId="4" borderId="127" xfId="0" applyFont="1" applyFill="1" applyBorder="1" applyAlignment="1">
      <alignment horizontal="left" vertical="center" wrapText="1"/>
    </xf>
    <xf numFmtId="0" fontId="65" fillId="4" borderId="127" xfId="0" applyFont="1" applyFill="1" applyBorder="1" applyAlignment="1">
      <alignment horizontal="left" vertical="center" wrapText="1"/>
    </xf>
    <xf numFmtId="0" fontId="521" fillId="0" borderId="127" xfId="0" applyFont="1" applyBorder="1" applyAlignment="1">
      <alignment horizontal="left" vertical="center" wrapText="1"/>
    </xf>
    <xf numFmtId="0" fontId="521" fillId="4" borderId="127" xfId="0" applyFont="1" applyFill="1" applyBorder="1" applyAlignment="1">
      <alignment vertical="center" wrapText="1"/>
    </xf>
    <xf numFmtId="0" fontId="521" fillId="0" borderId="127" xfId="0" applyFont="1" applyBorder="1" applyAlignment="1">
      <alignment vertical="center" wrapText="1"/>
    </xf>
    <xf numFmtId="9" fontId="23" fillId="225" borderId="123" xfId="4" applyFont="1" applyFill="1" applyBorder="1" applyProtection="1"/>
    <xf numFmtId="9" fontId="23" fillId="225" borderId="0" xfId="4" applyFont="1" applyFill="1" applyProtection="1"/>
    <xf numFmtId="9" fontId="4" fillId="225" borderId="0" xfId="4" applyFont="1" applyFill="1" applyProtection="1"/>
    <xf numFmtId="9" fontId="4" fillId="225" borderId="123" xfId="4" applyFont="1" applyFill="1" applyBorder="1" applyProtection="1"/>
    <xf numFmtId="9" fontId="504" fillId="3" borderId="126" xfId="4" applyFont="1" applyFill="1" applyBorder="1"/>
  </cellXfs>
  <cellStyles count="37598">
    <cellStyle name=" " xfId="125" xr:uid="{00000000-0005-0000-0000-000001000000}"/>
    <cellStyle name="  2" xfId="823" xr:uid="{00000000-0005-0000-0000-000002000000}"/>
    <cellStyle name="  2 2" xfId="7640" xr:uid="{00000000-0005-0000-0000-000003000000}"/>
    <cellStyle name="_x000d__x000a_JournalTemplate=C:\COMFO\CTALK\JOURSTD.TPL_x000d__x000a_LbStateAddress=3 3 0 251 1 89 2 311_x000d__x000a_LbStateJou" xfId="3540" xr:uid="{00000000-0005-0000-0000-000000000000}"/>
    <cellStyle name="$1000s (0)" xfId="3541" xr:uid="{00000000-0005-0000-0000-000071010000}"/>
    <cellStyle name="$1000s (0) 2" xfId="9847" xr:uid="{00000000-0005-0000-0000-000072010000}"/>
    <cellStyle name="%" xfId="3542" xr:uid="{00000000-0005-0000-0000-00006A010000}"/>
    <cellStyle name=".Assumption" xfId="126" xr:uid="{00000000-0005-0000-0000-00005E010000}"/>
    <cellStyle name=".Assumption 2" xfId="3543" xr:uid="{00000000-0005-0000-0000-00005F010000}"/>
    <cellStyle name=".Assumption 2 2" xfId="9848" xr:uid="{00000000-0005-0000-0000-000060010000}"/>
    <cellStyle name=".Assumption 3" xfId="7163" xr:uid="{00000000-0005-0000-0000-000061010000}"/>
    <cellStyle name=".Pickup" xfId="127" xr:uid="{00000000-0005-0000-0000-000062010000}"/>
    <cellStyle name=".Pickup 2" xfId="3544" xr:uid="{00000000-0005-0000-0000-000063010000}"/>
    <cellStyle name=".Warning" xfId="128" xr:uid="{00000000-0005-0000-0000-000064010000}"/>
    <cellStyle name=".Warning 2" xfId="3545" xr:uid="{00000000-0005-0000-0000-000065010000}"/>
    <cellStyle name="??" xfId="129" xr:uid="{00000000-0005-0000-0000-00003C010000}"/>
    <cellStyle name="?? [0.00]_PERSONAL" xfId="130" xr:uid="{00000000-0005-0000-0000-00003D010000}"/>
    <cellStyle name="?? 10" xfId="1004" xr:uid="{00000000-0005-0000-0000-00003E010000}"/>
    <cellStyle name="?? 11" xfId="941" xr:uid="{00000000-0005-0000-0000-00003F010000}"/>
    <cellStyle name="?? 12" xfId="946" xr:uid="{00000000-0005-0000-0000-000040010000}"/>
    <cellStyle name="?? 13" xfId="824" xr:uid="{00000000-0005-0000-0000-000041010000}"/>
    <cellStyle name="?? 14" xfId="892" xr:uid="{00000000-0005-0000-0000-000042010000}"/>
    <cellStyle name="?? 15" xfId="3546" xr:uid="{00000000-0005-0000-0000-000043010000}"/>
    <cellStyle name="?? 16" xfId="3426" xr:uid="{00000000-0005-0000-0000-000044010000}"/>
    <cellStyle name="?? 17" xfId="3444" xr:uid="{00000000-0005-0000-0000-000045010000}"/>
    <cellStyle name="?? 18" xfId="4738" xr:uid="{00000000-0005-0000-0000-000046010000}"/>
    <cellStyle name="?? 19" xfId="4733" xr:uid="{00000000-0005-0000-0000-000047010000}"/>
    <cellStyle name="?? 2" xfId="947" xr:uid="{00000000-0005-0000-0000-000048010000}"/>
    <cellStyle name="?? 20" xfId="37290" xr:uid="{00000000-0005-0000-0000-000049010000}"/>
    <cellStyle name="?? 21" xfId="37486" xr:uid="{00000000-0005-0000-0000-00004A010000}"/>
    <cellStyle name="?? 22" xfId="37539" xr:uid="{00000000-0005-0000-0000-00004B010000}"/>
    <cellStyle name="?? 23" xfId="37541" xr:uid="{00000000-0005-0000-0000-00004C010000}"/>
    <cellStyle name="?? 24" xfId="37515" xr:uid="{00000000-0005-0000-0000-00004D010000}"/>
    <cellStyle name="?? 25" xfId="37396" xr:uid="{00000000-0005-0000-0000-00004E010000}"/>
    <cellStyle name="?? 26" xfId="37536" xr:uid="{00000000-0005-0000-0000-00004F010000}"/>
    <cellStyle name="?? 27" xfId="37544" xr:uid="{00000000-0005-0000-0000-000050010000}"/>
    <cellStyle name="?? 28" xfId="37546" xr:uid="{00000000-0005-0000-0000-000051010000}"/>
    <cellStyle name="?? 3" xfId="940" xr:uid="{00000000-0005-0000-0000-000052010000}"/>
    <cellStyle name="?? 4" xfId="1007" xr:uid="{00000000-0005-0000-0000-000053010000}"/>
    <cellStyle name="?? 5" xfId="967" xr:uid="{00000000-0005-0000-0000-000054010000}"/>
    <cellStyle name="?? 6" xfId="1006" xr:uid="{00000000-0005-0000-0000-000055010000}"/>
    <cellStyle name="?? 7" xfId="961" xr:uid="{00000000-0005-0000-0000-000056010000}"/>
    <cellStyle name="?? 8" xfId="1005" xr:uid="{00000000-0005-0000-0000-000057010000}"/>
    <cellStyle name="?? 9" xfId="958" xr:uid="{00000000-0005-0000-0000-000058010000}"/>
    <cellStyle name="???? [0.00]_PERSONAL" xfId="131" xr:uid="{00000000-0005-0000-0000-00005A010000}"/>
    <cellStyle name="????_PERSONAL" xfId="132" xr:uid="{00000000-0005-0000-0000-00005B010000}"/>
    <cellStyle name="??_2007_09 EBIT Variance Analysis Mar-07" xfId="3547" xr:uid="{00000000-0005-0000-0000-000059010000}"/>
    <cellStyle name="?@Pe_1997 Qty Summary" xfId="3548" xr:uid="{00000000-0005-0000-0000-00005C010000}"/>
    <cellStyle name="?d?A|i_1997 Qty Summary" xfId="3549" xr:uid="{00000000-0005-0000-0000-00005D010000}"/>
    <cellStyle name="_~2930916" xfId="3550" xr:uid="{00000000-0005-0000-0000-000004000000}"/>
    <cellStyle name="_~2930916 2" xfId="9849" xr:uid="{00000000-0005-0000-0000-000005000000}"/>
    <cellStyle name="_001 BHPB simple valuation model - Nickel - CC Update 29 April 08" xfId="133" xr:uid="{00000000-0005-0000-0000-000006000000}"/>
    <cellStyle name="_001 BHPB simple valuation model - Nickel - CC Update 29 April 08 2" xfId="7164" xr:uid="{00000000-0005-0000-0000-000007000000}"/>
    <cellStyle name="_001 Gaul Iron Ore (hooked up)" xfId="134" xr:uid="{00000000-0005-0000-0000-000008000000}"/>
    <cellStyle name="_001 Gaul Iron Ore (hooked up) 2" xfId="7165" xr:uid="{00000000-0005-0000-0000-000009000000}"/>
    <cellStyle name="_002 Roman Iron Ore (hooked up)" xfId="135" xr:uid="{00000000-0005-0000-0000-00000A000000}"/>
    <cellStyle name="_002 Roman Iron Ore (hooked up) 2" xfId="7166" xr:uid="{00000000-0005-0000-0000-00000B000000}"/>
    <cellStyle name="_0106 EGS costs" xfId="3551" xr:uid="{00000000-0005-0000-0000-00000C000000}"/>
    <cellStyle name="_0106 EGS costs 2" xfId="9850" xr:uid="{00000000-0005-0000-0000-00000D000000}"/>
    <cellStyle name="_1203 EGS costs" xfId="3552" xr:uid="{00000000-0005-0000-0000-00000E000000}"/>
    <cellStyle name="_1203 EGS costs 2" xfId="9851" xr:uid="{00000000-0005-0000-0000-00000F000000}"/>
    <cellStyle name="_190 11 Sep" xfId="3553" xr:uid="{00000000-0005-0000-0000-000010000000}"/>
    <cellStyle name="_2003 BUD" xfId="3554" xr:uid="{00000000-0005-0000-0000-000011000000}"/>
    <cellStyle name="_20040730Gam Programme List &amp; Logfile - MASTER" xfId="3555" xr:uid="{00000000-0005-0000-0000-000012000000}"/>
    <cellStyle name="_20040730Gam Programme List &amp; Logfile - MASTER 2" xfId="9852" xr:uid="{00000000-0005-0000-0000-000013000000}"/>
    <cellStyle name="_20040820Gam Programme List &amp; Logfile - MASTER" xfId="3556" xr:uid="{00000000-0005-0000-0000-000014000000}"/>
    <cellStyle name="_20040820Gam Programme List &amp; Logfile - MASTER 2" xfId="9853" xr:uid="{00000000-0005-0000-0000-000015000000}"/>
    <cellStyle name="_20040823Gam Programme List &amp; Logfile - MASTER" xfId="3557" xr:uid="{00000000-0005-0000-0000-000016000000}"/>
    <cellStyle name="_20040823Gam Programme List &amp; Logfile - MASTER 2" xfId="9854" xr:uid="{00000000-0005-0000-0000-000017000000}"/>
    <cellStyle name="_20040902Gam Programme List &amp; Logfile - MASTER" xfId="3558" xr:uid="{00000000-0005-0000-0000-000018000000}"/>
    <cellStyle name="_20040902Gam Programme List &amp; Logfile - MASTER 2" xfId="9855" xr:uid="{00000000-0005-0000-0000-000019000000}"/>
    <cellStyle name="_2005 budget - GLA template" xfId="3559" xr:uid="{00000000-0005-0000-0000-00001A000000}"/>
    <cellStyle name="_2005 budget - GLA template 2" xfId="9856" xr:uid="{00000000-0005-0000-0000-00001B000000}"/>
    <cellStyle name="_2005 GAM Budget - Phase 2 V1" xfId="3560" xr:uid="{00000000-0005-0000-0000-00001C000000}"/>
    <cellStyle name="_2005 GAM Budget - Phase 2 V1 2" xfId="9857" xr:uid="{00000000-0005-0000-0000-00001D000000}"/>
    <cellStyle name="_2005 GAM FORM" xfId="3561" xr:uid="{00000000-0005-0000-0000-00001E000000}"/>
    <cellStyle name="_2005 GAM FORM 2" xfId="9858" xr:uid="{00000000-0005-0000-0000-00001F000000}"/>
    <cellStyle name="_2005 GAM FORM V1.2" xfId="3562" xr:uid="{00000000-0005-0000-0000-000020000000}"/>
    <cellStyle name="_2005 GAM FORM V1.2 2" xfId="9859" xr:uid="{00000000-0005-0000-0000-000021000000}"/>
    <cellStyle name="_2005 Program List" xfId="3563" xr:uid="{00000000-0005-0000-0000-000022000000}"/>
    <cellStyle name="_2005 Program List 2" xfId="9860" xr:uid="{00000000-0005-0000-0000-000023000000}"/>
    <cellStyle name="_2005-05-16 GPL - MASTER" xfId="3564" xr:uid="{00000000-0005-0000-0000-000024000000}"/>
    <cellStyle name="_2005-05-16 GPL - MASTER 2" xfId="9861" xr:uid="{00000000-0005-0000-0000-000025000000}"/>
    <cellStyle name="_2005-06-08 GPL - MASTER" xfId="3565" xr:uid="{00000000-0005-0000-0000-000026000000}"/>
    <cellStyle name="_2005-06-08 GPL - MASTER 2" xfId="9862" xr:uid="{00000000-0005-0000-0000-000027000000}"/>
    <cellStyle name="_2005-07-19 GPL - MASTER" xfId="3566" xr:uid="{00000000-0005-0000-0000-000028000000}"/>
    <cellStyle name="_2005-07-19 GPL - MASTER 2" xfId="9863" xr:uid="{00000000-0005-0000-0000-000029000000}"/>
    <cellStyle name="_2006_Budget_GLA_&amp;_Focus100_Overview_V5_MOD" xfId="3567" xr:uid="{00000000-0005-0000-0000-00002A000000}"/>
    <cellStyle name="_2006_Budget_GLA_&amp;_Focus100_Overview_V5_MOD 2" xfId="9864" xr:uid="{00000000-0005-0000-0000-00002B000000}"/>
    <cellStyle name="_2006_GAM_BUDGET_OVERLAY_PASS_2_V2-9998" xfId="3568" xr:uid="{00000000-0005-0000-0000-00002C000000}"/>
    <cellStyle name="_2006_GAM_BUDGET_OVERLAY_PASS_2_V2-9998 2" xfId="9865" xr:uid="{00000000-0005-0000-0000-00002D000000}"/>
    <cellStyle name="_2006_GAM_BUDGET_OVERLAY_PASS_5" xfId="3569" xr:uid="{00000000-0005-0000-0000-00002E000000}"/>
    <cellStyle name="_2006_GAM_BUDGET_OVERLAY_PASS_5 2" xfId="9866" xr:uid="{00000000-0005-0000-0000-00002F000000}"/>
    <cellStyle name="_2006_GAM_BUDGET_OVERLAY_PASS_5_MOD5" xfId="3570" xr:uid="{00000000-0005-0000-0000-000030000000}"/>
    <cellStyle name="_2006_GAM_BUDGET_OVERLAY_PASS_5_MOD5 2" xfId="9867" xr:uid="{00000000-0005-0000-0000-000031000000}"/>
    <cellStyle name="_2006_GAM_BUDGET_OVERLAY_PASS_5B_7" xfId="3571" xr:uid="{00000000-0005-0000-0000-000032000000}"/>
    <cellStyle name="_2006_GAM_BUDGET_OVERLAY_PASS_5B_7 2" xfId="9868" xr:uid="{00000000-0005-0000-0000-000033000000}"/>
    <cellStyle name="_2006_GAM_BUDGET_OVERLAY_V1- for Carmelo" xfId="3572" xr:uid="{00000000-0005-0000-0000-000034000000}"/>
    <cellStyle name="_2006_GAM_BUDGET_OVERLAY_V1- for Carmelo 2" xfId="9869" xr:uid="{00000000-0005-0000-0000-000035000000}"/>
    <cellStyle name="_2007_09 EBIT Variance Analysis Mar-07" xfId="3573" xr:uid="{00000000-0005-0000-0000-000036000000}"/>
    <cellStyle name="_2007_10 EBIT Variance Analysis Apr-07" xfId="3574" xr:uid="{00000000-0005-0000-0000-000037000000}"/>
    <cellStyle name="_2007-03acm077_Resumen" xfId="3575" xr:uid="{00000000-0005-0000-0000-000038000000}"/>
    <cellStyle name="_2008_09_Group Base" xfId="136" xr:uid="{00000000-0005-0000-0000-000039000000}"/>
    <cellStyle name="_2008_09_Sensitivities_March Plan v Sept Protocols" xfId="137" xr:uid="{00000000-0005-0000-0000-00003A000000}"/>
    <cellStyle name="_8 Cost Components" xfId="3576" xr:uid="{00000000-0005-0000-0000-00003B000000}"/>
    <cellStyle name="_A Ayling 2006 budgetv3 01-07-05" xfId="3577" xr:uid="{00000000-0005-0000-0000-00003C000000}"/>
    <cellStyle name="_A Ayling 2006 budgetv3 01-07-05 2" xfId="9870" xr:uid="{00000000-0005-0000-0000-00003D000000}"/>
    <cellStyle name="_allcountries_domestic" xfId="3578" xr:uid="{00000000-0005-0000-0000-00003E000000}"/>
    <cellStyle name="_Antamina KPIs Apr 08" xfId="3579" xr:uid="{00000000-0005-0000-0000-00003F000000}"/>
    <cellStyle name="_Antamina Total Cost Variance Analysis Jul 08" xfId="3580" xr:uid="{00000000-0005-0000-0000-000040000000}"/>
    <cellStyle name="_Antamina Total Cost Variance Analysis Jun 08" xfId="3581" xr:uid="{00000000-0005-0000-0000-000041000000}"/>
    <cellStyle name="_Antamina Total Cost Variance Analysis May 08" xfId="3582" xr:uid="{00000000-0005-0000-0000-000042000000}"/>
    <cellStyle name="_Antamina Variance 10vs09vs08" xfId="3583" xr:uid="{00000000-0005-0000-0000-000043000000}"/>
    <cellStyle name="_Antamina Variance 5YP 09_13 24Mar08" xfId="3584" xr:uid="{00000000-0005-0000-0000-000044000000}"/>
    <cellStyle name="_Antamina Variance 5YP 09_13 27Mar08" xfId="3585" xr:uid="{00000000-0005-0000-0000-000045000000}"/>
    <cellStyle name="_Antamina Variance model" xfId="3586" xr:uid="{00000000-0005-0000-0000-000046000000}"/>
    <cellStyle name="_ANZ Flash 0806" xfId="3587" xr:uid="{00000000-0005-0000-0000-000047000000}"/>
    <cellStyle name="_ANZ Sep 06 Forecast" xfId="3588" xr:uid="{00000000-0005-0000-0000-000048000000}"/>
    <cellStyle name="_APA Revenue Flash 0204" xfId="3589" xr:uid="{00000000-0005-0000-0000-000049000000}"/>
    <cellStyle name="_Asumptions" xfId="3590" xr:uid="{00000000-0005-0000-0000-00004A000000}"/>
    <cellStyle name="_Attachment 6" xfId="3591" xr:uid="{00000000-0005-0000-0000-00004B000000}"/>
    <cellStyle name="_Attachment 6 2" xfId="37414" xr:uid="{00000000-0005-0000-0000-00004C000000}"/>
    <cellStyle name="_Aug 07 Financials" xfId="3592" xr:uid="{00000000-0005-0000-0000-00004D000000}"/>
    <cellStyle name="_August Rec File" xfId="3593" xr:uid="{00000000-0005-0000-0000-00004E000000}"/>
    <cellStyle name="_Australia Access RFQ v0-4e RG" xfId="3594" xr:uid="{00000000-0005-0000-0000-00004F000000}"/>
    <cellStyle name="_AXA revenue Budget 05 (Final)" xfId="3595" xr:uid="{00000000-0005-0000-0000-000050000000}"/>
    <cellStyle name="_AXA revenue Budget 05 (Final) 2" xfId="9871" xr:uid="{00000000-0005-0000-0000-000051000000}"/>
    <cellStyle name="_Balanced Scorecard for Budget presentation" xfId="3596" xr:uid="{00000000-0005-0000-0000-000052000000}"/>
    <cellStyle name="_Base Metals" xfId="3597" xr:uid="{00000000-0005-0000-0000-000053000000}"/>
    <cellStyle name="_BHPB Energy Coal LIVE" xfId="138" xr:uid="{00000000-0005-0000-0000-000054000000}"/>
    <cellStyle name="_BHPB Energy Coal LIVE 2" xfId="7167" xr:uid="{00000000-0005-0000-0000-000055000000}"/>
    <cellStyle name="_BHPB Petroleum LIVE" xfId="139" xr:uid="{00000000-0005-0000-0000-000056000000}"/>
    <cellStyle name="_BHPB simple valuation model (Met Coal Agg)" xfId="140" xr:uid="{00000000-0005-0000-0000-000057000000}"/>
    <cellStyle name="_BHPB simple valuation model (Met Coal Agg) 2" xfId="7168" xr:uid="{00000000-0005-0000-0000-000058000000}"/>
    <cellStyle name="_BHPB Uranium LIVE" xfId="141" xr:uid="{00000000-0005-0000-0000-000059000000}"/>
    <cellStyle name="_BHPB Uranium LIVE 2" xfId="7169" xr:uid="{00000000-0005-0000-0000-00005A000000}"/>
    <cellStyle name="_BHPB_Proof_of_Concept_V0.0_13June2007 edited RG" xfId="3598" xr:uid="{00000000-0005-0000-0000-00005B000000}"/>
    <cellStyle name="_Book19" xfId="3599" xr:uid="{00000000-0005-0000-0000-00005C000000}"/>
    <cellStyle name="_Book19 2" xfId="9872" xr:uid="{00000000-0005-0000-0000-00005D000000}"/>
    <cellStyle name="_Book2" xfId="3600" xr:uid="{00000000-0005-0000-0000-00005E000000}"/>
    <cellStyle name="_Book3" xfId="3601" xr:uid="{00000000-0005-0000-0000-00005F000000}"/>
    <cellStyle name="_Book3 2" xfId="37415" xr:uid="{00000000-0005-0000-0000-000060000000}"/>
    <cellStyle name="_Book9" xfId="3602" xr:uid="{00000000-0005-0000-0000-000061000000}"/>
    <cellStyle name="_Book9 2" xfId="9873" xr:uid="{00000000-0005-0000-0000-000062000000}"/>
    <cellStyle name="_Boris" xfId="142" xr:uid="{00000000-0005-0000-0000-000063000000}"/>
    <cellStyle name="_BS" xfId="3603" xr:uid="{00000000-0005-0000-0000-000064000000}"/>
    <cellStyle name="_Budget 05 assumptions" xfId="3604" xr:uid="{00000000-0005-0000-0000-000065000000}"/>
    <cellStyle name="_Budget Product codes list" xfId="3605" xr:uid="{00000000-0005-0000-0000-000066000000}"/>
    <cellStyle name="_Budget Product codes list 2" xfId="9874" xr:uid="{00000000-0005-0000-0000-000067000000}"/>
    <cellStyle name="_C1 Inf Req Nov08 FY10 Base" xfId="3606" xr:uid="{00000000-0005-0000-0000-000068000000}"/>
    <cellStyle name="_CAP" xfId="3607" xr:uid="{00000000-0005-0000-0000-000069000000}"/>
    <cellStyle name="_Cap Gemini revenue Budget 05 (Final) - TBC" xfId="3608" xr:uid="{00000000-0005-0000-0000-00006A000000}"/>
    <cellStyle name="_Cap Gemini revenue Budget 05 (Final) - TBC 2" xfId="9875" xr:uid="{00000000-0005-0000-0000-00006B000000}"/>
    <cellStyle name="_Capex" xfId="3609" xr:uid="{00000000-0005-0000-0000-00006C000000}"/>
    <cellStyle name="_CASH" xfId="3610" xr:uid="{00000000-0005-0000-0000-00006D000000}"/>
    <cellStyle name="_Chilean Assets Total Cost VA FY09Bgt vs FY08fcst" xfId="3611" xr:uid="{00000000-0005-0000-0000-00006E000000}"/>
    <cellStyle name="_Club Med revenue Budget 05 (Final)" xfId="3612" xr:uid="{00000000-0005-0000-0000-00006F000000}"/>
    <cellStyle name="_Club Med revenue Budget 05 (Final) 2" xfId="9876" xr:uid="{00000000-0005-0000-0000-000070000000}"/>
    <cellStyle name="_CMA StatData Template Jan07" xfId="3613" xr:uid="{00000000-0005-0000-0000-000071000000}"/>
    <cellStyle name="_Combined Data" xfId="3614" xr:uid="{00000000-0005-0000-0000-000072000000}"/>
    <cellStyle name="_concentrator production" xfId="3615" xr:uid="{00000000-0005-0000-0000-000073000000}"/>
    <cellStyle name="_CONSOLIDADO PRECIOS MDA Y SOPORTE Rev3" xfId="3616" xr:uid="{00000000-0005-0000-0000-000074000000}"/>
    <cellStyle name="_CONSOLIDADO PRECIOS MDA Y SOPORTE Rev3 2" xfId="9877" xr:uid="{00000000-0005-0000-0000-000075000000}"/>
    <cellStyle name="_Copy of BM Exco slides Abr 08_2" xfId="3617" xr:uid="{00000000-0005-0000-0000-000076000000}"/>
    <cellStyle name="_Country - MC Mapping - UPDATED" xfId="3618" xr:uid="{00000000-0005-0000-0000-000077000000}"/>
    <cellStyle name="_Country - MC Mapping - UPDATED 2" xfId="9878" xr:uid="{00000000-0005-0000-0000-000078000000}"/>
    <cellStyle name="_Country Bandings" xfId="3619" xr:uid="{00000000-0005-0000-0000-000079000000}"/>
    <cellStyle name="_CPE Pricing" xfId="3620" xr:uid="{00000000-0005-0000-0000-00007A000000}"/>
    <cellStyle name="_Credit Lyonnais revenue Budget 05 (Final)" xfId="3621" xr:uid="{00000000-0005-0000-0000-00007B000000}"/>
    <cellStyle name="_Credit Lyonnais revenue Budget 05 (Final) 2" xfId="9879" xr:uid="{00000000-0005-0000-0000-00007C000000}"/>
    <cellStyle name="_Creditors" xfId="3622" xr:uid="{00000000-0005-0000-0000-00007D000000}"/>
    <cellStyle name="_Creditors 2005 Budget" xfId="3623" xr:uid="{00000000-0005-0000-0000-00007E000000}"/>
    <cellStyle name="_CS&amp;N NBM - Cost centre and Org charts - AUGUST 2002" xfId="3624" xr:uid="{00000000-0005-0000-0000-00007F000000}"/>
    <cellStyle name="_CSG Appraisal slides Felipe" xfId="3625" xr:uid="{00000000-0005-0000-0000-000080000000}"/>
    <cellStyle name="_CuDiv Assets Dec02 - Finacc" xfId="3626" xr:uid="{00000000-0005-0000-0000-000081000000}"/>
    <cellStyle name="_Customer Extract (060106)" xfId="3627" xr:uid="{00000000-0005-0000-0000-000082000000}"/>
    <cellStyle name="_Customer Extract (060106) 2" xfId="9880" xr:uid="{00000000-0005-0000-0000-000083000000}"/>
    <cellStyle name="_Customer Input Template (Final) - ESI" xfId="3628" xr:uid="{00000000-0005-0000-0000-000084000000}"/>
    <cellStyle name="_Customer Input Template (Final) - ESI 2" xfId="9881" xr:uid="{00000000-0005-0000-0000-000085000000}"/>
    <cellStyle name="_Customer Input Template (Final) - RDZ" xfId="3629" xr:uid="{00000000-0005-0000-0000-000086000000}"/>
    <cellStyle name="_Customer Input Template (Final) - RDZ 2" xfId="9882" xr:uid="{00000000-0005-0000-0000-000087000000}"/>
    <cellStyle name="_Customer V4" xfId="3630" xr:uid="{00000000-0005-0000-0000-000088000000}"/>
    <cellStyle name="_Customer V4 2" xfId="9883" xr:uid="{00000000-0005-0000-0000-000089000000}"/>
    <cellStyle name="_Data Presentación Ingles 18 Abril P7" xfId="3631" xr:uid="{00000000-0005-0000-0000-00008A000000}"/>
    <cellStyle name="_DataSheet" xfId="3632" xr:uid="{00000000-0005-0000-0000-00008B000000}"/>
    <cellStyle name="_Debello BM BHPB" xfId="143" xr:uid="{00000000-0005-0000-0000-00008C000000}"/>
    <cellStyle name="_Debello BM BHPB 2" xfId="144" xr:uid="{00000000-0005-0000-0000-00008D000000}"/>
    <cellStyle name="_Debello BM BHPB_BHPB Inputs" xfId="145" xr:uid="{00000000-0005-0000-0000-00008E000000}"/>
    <cellStyle name="_Debello BM BHPB_Sensitivities" xfId="146" xr:uid="{00000000-0005-0000-0000-00008F000000}"/>
    <cellStyle name="_Debello BM BHPB_Valuation" xfId="147" xr:uid="{00000000-0005-0000-0000-000090000000}"/>
    <cellStyle name="_Debello BM BHPB_WAC Acorn Model SH v39 det" xfId="148" xr:uid="{00000000-0005-0000-0000-000091000000}"/>
    <cellStyle name="_Debello BM BHPB_WBS- Project Capex Inputs" xfId="149" xr:uid="{00000000-0005-0000-0000-000092000000}"/>
    <cellStyle name="_Debello extract" xfId="150" xr:uid="{00000000-0005-0000-0000-000093000000}"/>
    <cellStyle name="_Debello extract (proj only)" xfId="151" xr:uid="{00000000-0005-0000-0000-000094000000}"/>
    <cellStyle name="_Debello extract 2" xfId="7170" xr:uid="{00000000-0005-0000-0000-000095000000}"/>
    <cellStyle name="_Debello extract_1" xfId="152" xr:uid="{00000000-0005-0000-0000-000096000000}"/>
    <cellStyle name="_Debello extract_1 2" xfId="7171" xr:uid="{00000000-0005-0000-0000-000097000000}"/>
    <cellStyle name="_Debello extract_BHPB Petroleum LIVE" xfId="153" xr:uid="{00000000-0005-0000-0000-000098000000}"/>
    <cellStyle name="_Debello extract_BHPB Uranium LIVE" xfId="154" xr:uid="{00000000-0005-0000-0000-000099000000}"/>
    <cellStyle name="_Debello extract_BHPB Uranium LIVE 2" xfId="7172" xr:uid="{00000000-0005-0000-0000-00009A000000}"/>
    <cellStyle name="_Debello extract_Rio Base Metals LIVE" xfId="155" xr:uid="{00000000-0005-0000-0000-00009B000000}"/>
    <cellStyle name="_Draft BM IM FY10 v4 13 MArch" xfId="3633" xr:uid="{00000000-0005-0000-0000-00009C000000}"/>
    <cellStyle name="_Draft BM IM FY10 v4 13 MArch 2" xfId="9884" xr:uid="{00000000-0005-0000-0000-00009D000000}"/>
    <cellStyle name="_EA business Performance Graphs" xfId="3634" xr:uid="{00000000-0005-0000-0000-00009E000000}"/>
    <cellStyle name="_EBIT Variance Feb 09" xfId="3635" xr:uid="{00000000-0005-0000-0000-00009F000000}"/>
    <cellStyle name="_EGS  -  2005 budget - Sum of upload files V3 - AXA - ZFS - JTI - Cap" xfId="3636" xr:uid="{00000000-0005-0000-0000-0000A0000000}"/>
    <cellStyle name="_EGS  -  2005 budget - Sum of upload files V3 - AXA - ZFS - JTI - Cap 2" xfId="9885" xr:uid="{00000000-0005-0000-0000-0000A1000000}"/>
    <cellStyle name="_EGS costs October" xfId="3637" xr:uid="{00000000-0005-0000-0000-0000A2000000}"/>
    <cellStyle name="_EGS costs October 2" xfId="9886" xr:uid="{00000000-0005-0000-0000-0000A3000000}"/>
    <cellStyle name="_EGS6" xfId="3638" xr:uid="{00000000-0005-0000-0000-0000A4000000}"/>
    <cellStyle name="_EGS6 2" xfId="9887" xr:uid="{00000000-0005-0000-0000-0000A5000000}"/>
    <cellStyle name="_Equant Access Circuit Response" xfId="3639" xr:uid="{00000000-0005-0000-0000-0000A6000000}"/>
    <cellStyle name="_Equant IP VPN Margin Tool v8.4 15 February 2006" xfId="3640" xr:uid="{00000000-0005-0000-0000-0000A7000000}"/>
    <cellStyle name="_Equant IP VPN Margin Tool v8.5 8 March 2006" xfId="3641" xr:uid="{00000000-0005-0000-0000-0000A8000000}"/>
    <cellStyle name="_Equant_BHP_SpecialOffer_120705_Final_v3" xfId="3642" xr:uid="{00000000-0005-0000-0000-0000A9000000}"/>
    <cellStyle name="_FCF" xfId="3643" xr:uid="{00000000-0005-0000-0000-0000AA000000}"/>
    <cellStyle name="_Fcst NY - enter by month" xfId="3644" xr:uid="{00000000-0005-0000-0000-0000AB000000}"/>
    <cellStyle name="_FFY09 VS FY105YP" xfId="3645" xr:uid="{00000000-0005-0000-0000-0000AC000000}"/>
    <cellStyle name="_Final Template V3.5" xfId="3646" xr:uid="{00000000-0005-0000-0000-0000AD000000}"/>
    <cellStyle name="_Final Template V3.5 2" xfId="9888" xr:uid="{00000000-0005-0000-0000-0000AE000000}"/>
    <cellStyle name="_Final Template V4.2" xfId="3647" xr:uid="{00000000-0005-0000-0000-0000AF000000}"/>
    <cellStyle name="_Final Template V4.2 2" xfId="9889" xr:uid="{00000000-0005-0000-0000-0000B0000000}"/>
    <cellStyle name="_Flash Jan03" xfId="3648" xr:uid="{00000000-0005-0000-0000-0000B1000000}"/>
    <cellStyle name="_Flash Jan03 2" xfId="9890" xr:uid="{00000000-0005-0000-0000-0000B2000000}"/>
    <cellStyle name="_FRENCH DOUBLE BUBBLE_CHANGES_REFORECAST_2006_PASS_3" xfId="3649" xr:uid="{00000000-0005-0000-0000-0000B3000000}"/>
    <cellStyle name="_FRENCH DOUBLE BUBBLE_CHANGES_REFORECAST_2006_PASS_3 2" xfId="9891" xr:uid="{00000000-0005-0000-0000-0000B4000000}"/>
    <cellStyle name="_FY07 Budget Pack as of May3" xfId="3650" xr:uid="{00000000-0005-0000-0000-0000B5000000}"/>
    <cellStyle name="_FY08 FY09 Budget Pack" xfId="3651" xr:uid="{00000000-0005-0000-0000-0000B6000000}"/>
    <cellStyle name="_FY08 FY09 Budget Pack July update" xfId="3652" xr:uid="{00000000-0005-0000-0000-0000B7000000}"/>
    <cellStyle name="_FY100908 COST VARIANCE" xfId="3653" xr:uid="{00000000-0005-0000-0000-0000B8000000}"/>
    <cellStyle name="_GAM - France Customer Transfers April YTD_996" xfId="3654" xr:uid="{00000000-0005-0000-0000-0000B9000000}"/>
    <cellStyle name="_GAM - France Customer Transfers April YTD_996 2" xfId="9892" xr:uid="{00000000-0005-0000-0000-0000BA000000}"/>
    <cellStyle name="_GAM Journal File (France Customers - Journal File)2_MOD2" xfId="3655" xr:uid="{00000000-0005-0000-0000-0000BB000000}"/>
    <cellStyle name="_GAM Journal File (France Customers - Journal File)2_MOD2 2" xfId="9893" xr:uid="{00000000-0005-0000-0000-0000BC000000}"/>
    <cellStyle name="_GAM_Transfer_File_July_V.2_Definitive" xfId="3656" xr:uid="{00000000-0005-0000-0000-0000BD000000}"/>
    <cellStyle name="_GAM_Transfer_File_July_V.2_Definitive 2" xfId="9894" xr:uid="{00000000-0005-0000-0000-0000BE000000}"/>
    <cellStyle name="_GAM_Transfer_File_July_V.2_Definitive NGB" xfId="3657" xr:uid="{00000000-0005-0000-0000-0000BF000000}"/>
    <cellStyle name="_GAM_Transfer_File_July_V.2_Definitive NGB 2" xfId="9895" xr:uid="{00000000-0005-0000-0000-0000C0000000}"/>
    <cellStyle name="_GPL_2006-07-13" xfId="3658" xr:uid="{00000000-0005-0000-0000-0000C1000000}"/>
    <cellStyle name="_GPL_2006-07-13 2" xfId="9896" xr:uid="{00000000-0005-0000-0000-0000C2000000}"/>
    <cellStyle name="_GPL_2006-07-17" xfId="3659" xr:uid="{00000000-0005-0000-0000-0000C3000000}"/>
    <cellStyle name="_GPL_2006-07-17 2" xfId="9897" xr:uid="{00000000-0005-0000-0000-0000C4000000}"/>
    <cellStyle name="_H2 RFC - Hyperion upload format" xfId="3660" xr:uid="{00000000-0005-0000-0000-0000C5000000}"/>
    <cellStyle name="_Hyperion Full Extract Data File_PASS3_FINAL_POST3" xfId="3661" xr:uid="{00000000-0005-0000-0000-0000C6000000}"/>
    <cellStyle name="_Hyperion Full Extract Data File_PASS3_FINAL_POST3 2" xfId="9898" xr:uid="{00000000-0005-0000-0000-0000C7000000}"/>
    <cellStyle name="_INC" xfId="3662" xr:uid="{00000000-0005-0000-0000-0000C8000000}"/>
    <cellStyle name="_Income Statement" xfId="3663" xr:uid="{00000000-0005-0000-0000-0000C9000000}"/>
    <cellStyle name="_Input 5YP with expansion" xfId="3664" xr:uid="{00000000-0005-0000-0000-0000CA000000}"/>
    <cellStyle name="_Iron Ore Network Management v5 proposed" xfId="3665" xr:uid="{00000000-0005-0000-0000-0000CB000000}"/>
    <cellStyle name="_IT BM Budget Distribución de Costos 13 Marzo23" xfId="3666" xr:uid="{00000000-0005-0000-0000-0000CC000000}"/>
    <cellStyle name="_IT BM Budget Distribución de Costos 13 Marzo23 2" xfId="9899" xr:uid="{00000000-0005-0000-0000-0000CD000000}"/>
    <cellStyle name="_January Forecast Acid_Fuel_Power" xfId="3667" xr:uid="{00000000-0005-0000-0000-0000CE000000}"/>
    <cellStyle name="_JTI BC Budget Base Case April 2004 Rev1 V4 MB Approved" xfId="3668" xr:uid="{00000000-0005-0000-0000-0000CF000000}"/>
    <cellStyle name="_JTI revenue Budget 05 (Final)" xfId="3669" xr:uid="{00000000-0005-0000-0000-0000D0000000}"/>
    <cellStyle name="_JTI revenue Budget 05 (Final) 2" xfId="9900" xr:uid="{00000000-0005-0000-0000-0000D1000000}"/>
    <cellStyle name="_JTI TCO Costs End State NGB v3" xfId="3670" xr:uid="{00000000-0005-0000-0000-0000D2000000}"/>
    <cellStyle name="_July 07 Check with Tania 20 July 2007" xfId="3671" xr:uid="{00000000-0005-0000-0000-0000D3000000}"/>
    <cellStyle name="_June FCast as at 11July post meeting GS JB" xfId="3672" xr:uid="{00000000-0005-0000-0000-0000D4000000}"/>
    <cellStyle name="_KEY" xfId="3673" xr:uid="{00000000-0005-0000-0000-0000D5000000}"/>
    <cellStyle name="_KPI" xfId="3674" xr:uid="{00000000-0005-0000-0000-0000D6000000}"/>
    <cellStyle name="_Kvaerner revenue Budget 05 (Final)" xfId="3675" xr:uid="{00000000-0005-0000-0000-0000D7000000}"/>
    <cellStyle name="_Kvaerner revenue Budget 05 (Final) 2" xfId="9901" xr:uid="{00000000-0005-0000-0000-0000D8000000}"/>
    <cellStyle name="_Labor  Contractor" xfId="3676" xr:uid="{00000000-0005-0000-0000-0000D9000000}"/>
    <cellStyle name="_May FCast BHandy1" xfId="3677" xr:uid="{00000000-0005-0000-0000-0000DA000000}"/>
    <cellStyle name="_MEL Input C1 Var Req FY09" xfId="3678" xr:uid="{00000000-0005-0000-0000-0000DB000000}"/>
    <cellStyle name="_MEL Total Cost Variance Analysis" xfId="3679" xr:uid="{00000000-0005-0000-0000-0000DC000000}"/>
    <cellStyle name="_MFR Flash Template" xfId="3680" xr:uid="{00000000-0005-0000-0000-0000DD000000}"/>
    <cellStyle name="_MFR Flash Template 2" xfId="9902" xr:uid="{00000000-0005-0000-0000-0000DE000000}"/>
    <cellStyle name="_MTD" xfId="3681" xr:uid="{00000000-0005-0000-0000-0000DF000000}"/>
    <cellStyle name="_NAS Backup Price request" xfId="3682" xr:uid="{00000000-0005-0000-0000-0000E0000000}"/>
    <cellStyle name="_NEW GAM FORM 2005 GAM SPOC DRAFT Rev5" xfId="3683" xr:uid="{00000000-0005-0000-0000-0000E1000000}"/>
    <cellStyle name="_NEW GAM FORM 2005 GAM SPOC DRAFT Rev5 2" xfId="9903" xr:uid="{00000000-0005-0000-0000-0000E2000000}"/>
    <cellStyle name="_New with Nethub &amp; Wit" xfId="3684" xr:uid="{00000000-0005-0000-0000-0000E3000000}"/>
    <cellStyle name="_NICS PG SM RG 22 Mar05 new intl gw cross check rmb" xfId="3685" xr:uid="{00000000-0005-0000-0000-0000E4000000}"/>
    <cellStyle name="_Nov 07 Appraisal - Business Review-slides Felipe" xfId="3686" xr:uid="{00000000-0005-0000-0000-0000E5000000}"/>
    <cellStyle name="_OBS - RSA Redesign v4" xfId="3687" xr:uid="{00000000-0005-0000-0000-0000E6000000}"/>
    <cellStyle name="_OBS - SAMAN Access V6.0" xfId="3688" xr:uid="{00000000-0005-0000-0000-0000E7000000}"/>
    <cellStyle name="_OBS_FY09_V2 0" xfId="3689" xr:uid="{00000000-0005-0000-0000-0000E8000000}"/>
    <cellStyle name="_OBS_v2 0 (2)" xfId="3690" xr:uid="{00000000-0005-0000-0000-0000E9000000}"/>
    <cellStyle name="_OD KPIs Nov 05 V1xls" xfId="3691" xr:uid="{00000000-0005-0000-0000-0000EA000000}"/>
    <cellStyle name="_Operating Statistics" xfId="3692" xr:uid="{00000000-0005-0000-0000-0000EB000000}"/>
    <cellStyle name="_P&amp;L_BS_A" xfId="156" xr:uid="{00000000-0005-0000-0000-0000EC000000}"/>
    <cellStyle name="_Pablo Slides 07" xfId="3693" xr:uid="{00000000-0005-0000-0000-0000ED000000}"/>
    <cellStyle name="_Partner Dimension - Ian 19 Mar" xfId="3694" xr:uid="{00000000-0005-0000-0000-0000EE000000}"/>
    <cellStyle name="_Partner Dimension - Ian 19 Mar 2" xfId="9904" xr:uid="{00000000-0005-0000-0000-0000EF000000}"/>
    <cellStyle name="_PDM TOTAL_CHUNKY Valuation Model_2007-10-29_DEVELOPMENT" xfId="157" xr:uid="{00000000-0005-0000-0000-0000F0000000}"/>
    <cellStyle name="_PIMS status and modifications" xfId="3695" xr:uid="{00000000-0005-0000-0000-0000F1000000}"/>
    <cellStyle name="_Pipeline (France + International) revenue Budget 05 (Final) v2" xfId="3696" xr:uid="{00000000-0005-0000-0000-0000F2000000}"/>
    <cellStyle name="_Pipeline (France + International) revenue Budget 05 (Final) v2 2" xfId="9905" xr:uid="{00000000-0005-0000-0000-0000F3000000}"/>
    <cellStyle name="_Pivot (7)" xfId="3697" xr:uid="{00000000-0005-0000-0000-0000F4000000}"/>
    <cellStyle name="_Plan Data" xfId="3698" xr:uid="{00000000-0005-0000-0000-0000F5000000}"/>
    <cellStyle name="_PPM" xfId="3699" xr:uid="{00000000-0005-0000-0000-0000F6000000}"/>
    <cellStyle name="_Prepaid Mining" xfId="3700" xr:uid="{00000000-0005-0000-0000-0000F7000000}"/>
    <cellStyle name="_Prices 5 Yr Plan" xfId="3701" xr:uid="{00000000-0005-0000-0000-0000F8000000}"/>
    <cellStyle name="_Product Code List &amp; Mapping Table (Final)" xfId="3702" xr:uid="{00000000-0005-0000-0000-0000F9000000}"/>
    <cellStyle name="_Product Code List &amp; Mapping Table (Final) 2" xfId="9906" xr:uid="{00000000-0005-0000-0000-0000FA000000}"/>
    <cellStyle name="_product mapping" xfId="3703" xr:uid="{00000000-0005-0000-0000-0000FB000000}"/>
    <cellStyle name="_product mapping 2" xfId="9907" xr:uid="{00000000-0005-0000-0000-0000FC000000}"/>
    <cellStyle name="_Production" xfId="3704" xr:uid="{00000000-0005-0000-0000-0000FD000000}"/>
    <cellStyle name="_Products Mapping 2005 Budget" xfId="3705" xr:uid="{00000000-0005-0000-0000-0000FE000000}"/>
    <cellStyle name="_Products Mapping 2005 Budget 2" xfId="9908" xr:uid="{00000000-0005-0000-0000-0000FF000000}"/>
    <cellStyle name="_Products-practice mapping" xfId="3706" xr:uid="{00000000-0005-0000-0000-000000010000}"/>
    <cellStyle name="_Products-practice mapping 2" xfId="9909" xr:uid="{00000000-0005-0000-0000-000001010000}"/>
    <cellStyle name="_Products-practice mapping Ian 19 Mar" xfId="3707" xr:uid="{00000000-0005-0000-0000-000002010000}"/>
    <cellStyle name="_Products-practice mapping Ian 19 Mar 2" xfId="9910" xr:uid="{00000000-0005-0000-0000-000003010000}"/>
    <cellStyle name="_Revenue ANZ 0104" xfId="3708" xr:uid="{00000000-0005-0000-0000-000004010000}"/>
    <cellStyle name="_Revenue ANZ 0104 2" xfId="9911" xr:uid="{00000000-0005-0000-0000-000005010000}"/>
    <cellStyle name="_Revenue ASN 0104" xfId="3709" xr:uid="{00000000-0005-0000-0000-000006010000}"/>
    <cellStyle name="_Revenue ASN 0104 2" xfId="9912" xr:uid="{00000000-0005-0000-0000-000007010000}"/>
    <cellStyle name="_Revenue GRC 0104" xfId="3710" xr:uid="{00000000-0005-0000-0000-000008010000}"/>
    <cellStyle name="_Revenue GRC 0104 2" xfId="9913" xr:uid="{00000000-0005-0000-0000-000009010000}"/>
    <cellStyle name="_Revenue JPN 0104" xfId="3711" xr:uid="{00000000-0005-0000-0000-00000A010000}"/>
    <cellStyle name="_Revenue JPN 0104 2" xfId="9914" xr:uid="{00000000-0005-0000-0000-00000B010000}"/>
    <cellStyle name="_Revenue KOR 0104" xfId="3712" xr:uid="{00000000-0005-0000-0000-00000C010000}"/>
    <cellStyle name="_Revenue KOR 0104 2" xfId="9915" xr:uid="{00000000-0005-0000-0000-00000D010000}"/>
    <cellStyle name="_Revenue_Adjustments_01022005_V999991" xfId="3713" xr:uid="{00000000-0005-0000-0000-00000E010000}"/>
    <cellStyle name="_Revenue_Adjustments_01022005_V999991 2" xfId="9916" xr:uid="{00000000-0005-0000-0000-00000F010000}"/>
    <cellStyle name="_Revenue_Adjustments_042005_V99997" xfId="3714" xr:uid="{00000000-0005-0000-0000-000010010000}"/>
    <cellStyle name="_Revenue_Adjustments_042005_V99997 2" xfId="9917" xr:uid="{00000000-0005-0000-0000-000011010000}"/>
    <cellStyle name="_Rio Coal - 16 May 08" xfId="158" xr:uid="{00000000-0005-0000-0000-000012010000}"/>
    <cellStyle name="_Rio Energy Coal LIVE" xfId="159" xr:uid="{00000000-0005-0000-0000-000013010000}"/>
    <cellStyle name="_RIO Flash 0706" xfId="3715" xr:uid="{00000000-0005-0000-0000-000014010000}"/>
    <cellStyle name="_Rio Test" xfId="3716" xr:uid="{00000000-0005-0000-0000-000015010000}"/>
    <cellStyle name="_Roman Iron Ore LIVE" xfId="160" xr:uid="{00000000-0005-0000-0000-000016010000}"/>
    <cellStyle name="_Roman Iron Ore LIVE 2" xfId="7173" xr:uid="{00000000-0005-0000-0000-000017010000}"/>
    <cellStyle name="_SAL" xfId="3717" xr:uid="{00000000-0005-0000-0000-000018010000}"/>
    <cellStyle name="_Sept 06 - Current Billing" xfId="3718" xr:uid="{00000000-0005-0000-0000-000019010000}"/>
    <cellStyle name="_Sept 06 - Current Billing 2" xfId="9918" xr:uid="{00000000-0005-0000-0000-00001A010000}"/>
    <cellStyle name="_Sheet1" xfId="3719" xr:uid="{00000000-0005-0000-0000-00001B010000}"/>
    <cellStyle name="_Sheet1_1" xfId="3720" xr:uid="{00000000-0005-0000-0000-00001C010000}"/>
    <cellStyle name="_Sheet1_2YB EBIT Sensitivity MB Summ (0)" xfId="3721" xr:uid="{00000000-0005-0000-0000-00001D010000}"/>
    <cellStyle name="_Sheet5" xfId="3722" xr:uid="{00000000-0005-0000-0000-00001E010000}"/>
    <cellStyle name="_Shipment Statement Nov 07" xfId="3723" xr:uid="{00000000-0005-0000-0000-00001F010000}"/>
    <cellStyle name="_Soc Sec, Pension, Benefits Summary" xfId="3724" xr:uid="{00000000-0005-0000-0000-000020010000}"/>
    <cellStyle name="_Soc Sec, Pension, Benefits Summary 2" xfId="9919" xr:uid="{00000000-0005-0000-0000-000021010000}"/>
    <cellStyle name="_SPC EBIT Variance 0807" xfId="3725" xr:uid="{00000000-0005-0000-0000-000022010000}"/>
    <cellStyle name="_Stat Upload Template_v2.8_BM_Other" xfId="3726" xr:uid="{00000000-0005-0000-0000-000023010000}"/>
    <cellStyle name="_Stat Upload Template_v2.8_CMAOPS6728_Exco" xfId="3727" xr:uid="{00000000-0005-0000-0000-000024010000}"/>
    <cellStyle name="_stats" xfId="3728" xr:uid="{00000000-0005-0000-0000-000025010000}"/>
    <cellStyle name="_Supplementary Data" xfId="3729" xr:uid="{00000000-0005-0000-0000-000026010000}"/>
    <cellStyle name="_Supplementary Data (2)" xfId="3730" xr:uid="{00000000-0005-0000-0000-000027010000}"/>
    <cellStyle name="_SWIFT v1" xfId="3731" xr:uid="{00000000-0005-0000-0000-000028010000}"/>
    <cellStyle name="_SWIFT v1 2" xfId="9920" xr:uid="{00000000-0005-0000-0000-000029010000}"/>
    <cellStyle name="_TCRCs" xfId="3732" xr:uid="{00000000-0005-0000-0000-00002A010000}"/>
    <cellStyle name="_Temp 1" xfId="3733" xr:uid="{00000000-0005-0000-0000-00002B010000}"/>
    <cellStyle name="_Temp 11" xfId="3734" xr:uid="{00000000-0005-0000-0000-00002C010000}"/>
    <cellStyle name="_Temp 8" xfId="3735" xr:uid="{00000000-0005-0000-0000-00002D010000}"/>
    <cellStyle name="_Thomson Revenue Heads-Up June04" xfId="3736" xr:uid="{00000000-0005-0000-0000-00002E010000}"/>
    <cellStyle name="_TMM revenue Budget 05 (Final)" xfId="3737" xr:uid="{00000000-0005-0000-0000-00002F010000}"/>
    <cellStyle name="_TMM revenue Budget 05 (Final) 2" xfId="9921" xr:uid="{00000000-0005-0000-0000-000030010000}"/>
    <cellStyle name="_Total Cost Variance Analysis FY09 vs FY08" xfId="3738" xr:uid="{00000000-0005-0000-0000-000031010000}"/>
    <cellStyle name="_Total Costs Variance FY Fcst vs Budget" xfId="3739" xr:uid="{00000000-0005-0000-0000-000032010000}"/>
    <cellStyle name="_Upload" xfId="3740" xr:uid="{00000000-0005-0000-0000-000033010000}"/>
    <cellStyle name="_Var F8 Feb08" xfId="3741" xr:uid="{00000000-0005-0000-0000-000034010000}"/>
    <cellStyle name="_WMC Access Circuit Feasibility" xfId="3742" xr:uid="{00000000-0005-0000-0000-000035010000}"/>
    <cellStyle name="_WMC Access Circuit Feasibility (Nelson version)" xfId="3743" xr:uid="{00000000-0005-0000-0000-000036010000}"/>
    <cellStyle name="_Working" xfId="3744" xr:uid="{00000000-0005-0000-0000-000037010000}"/>
    <cellStyle name="_ZFS  -  Summary of 12.2 Exhibit and BCV5.3 - Dec close - Jan5th" xfId="3745" xr:uid="{00000000-0005-0000-0000-000038010000}"/>
    <cellStyle name="_ZFS  -  Summary of 12.2 Exhibit and BCV5.3 - Jan close - Feb5th" xfId="3746" xr:uid="{00000000-0005-0000-0000-000039010000}"/>
    <cellStyle name="_ZFS revenue Budget 05 (Final)" xfId="3747" xr:uid="{00000000-0005-0000-0000-00003A010000}"/>
    <cellStyle name="_ZFS revenue Budget 05 (Final) 2" xfId="9922" xr:uid="{00000000-0005-0000-0000-00003B010000}"/>
    <cellStyle name="{SWISS10}" xfId="3748" xr:uid="{00000000-0005-0000-0000-000068010000}"/>
    <cellStyle name="{SWISS10} 2" xfId="9923" xr:uid="{00000000-0005-0000-0000-000069010000}"/>
    <cellStyle name="¨_x000c_ LŒB" xfId="3749" xr:uid="{00000000-0005-0000-0000-00006D010000}"/>
    <cellStyle name="’Ê‰Ý [0.00]_INVDEC" xfId="3750" xr:uid="{00000000-0005-0000-0000-000066010000}"/>
    <cellStyle name="’Ê‰Ý_INVDEC" xfId="3751" xr:uid="{00000000-0005-0000-0000-000067010000}"/>
    <cellStyle name="£[2]" xfId="162" xr:uid="{00000000-0005-0000-0000-000073010000}"/>
    <cellStyle name="£[2] 2" xfId="7174" xr:uid="{00000000-0005-0000-0000-000074010000}"/>
    <cellStyle name="&lt;Default Style&gt;" xfId="3752" xr:uid="{00000000-0005-0000-0000-00006E010000}"/>
    <cellStyle name="=C:\WINNT\SYSTEM32\COMMAND.COM" xfId="3753" xr:uid="{00000000-0005-0000-0000-00006F010000}"/>
    <cellStyle name="=C:\WINNT35\SYSTEM32\COMMAND.COM" xfId="161" xr:uid="{00000000-0005-0000-0000-000070010000}"/>
    <cellStyle name="•\¦Ï‚Ý‚ÌƒnƒCƒp[ƒŠƒ“ƒN" xfId="3754" xr:uid="{00000000-0005-0000-0000-00006B010000}"/>
    <cellStyle name="•W_Feb98" xfId="3755" xr:uid="{00000000-0005-0000-0000-00006C010000}"/>
    <cellStyle name="0,0_x000d__x000a_NA_x000d__x000a_" xfId="3756" xr:uid="{00000000-0005-0000-0000-000075010000}"/>
    <cellStyle name="0752-93035" xfId="3757" xr:uid="{00000000-0005-0000-0000-000076010000}"/>
    <cellStyle name="0DP" xfId="163" xr:uid="{00000000-0005-0000-0000-000077010000}"/>
    <cellStyle name="0DP 2" xfId="7175" xr:uid="{00000000-0005-0000-0000-000078010000}"/>
    <cellStyle name="0DP bold" xfId="164" xr:uid="{00000000-0005-0000-0000-000079010000}"/>
    <cellStyle name="0DP bold 2" xfId="7176" xr:uid="{00000000-0005-0000-0000-00007A010000}"/>
    <cellStyle name="1000s (0)" xfId="3758" xr:uid="{00000000-0005-0000-0000-00007B010000}"/>
    <cellStyle name="1000s (0) 2" xfId="9924" xr:uid="{00000000-0005-0000-0000-00007C010000}"/>
    <cellStyle name="1DP" xfId="165" xr:uid="{00000000-0005-0000-0000-00007D010000}"/>
    <cellStyle name="1DP 2" xfId="7177" xr:uid="{00000000-0005-0000-0000-00007E010000}"/>
    <cellStyle name="1DP bold" xfId="166" xr:uid="{00000000-0005-0000-0000-00007F010000}"/>
    <cellStyle name="1DP bold 2" xfId="7178" xr:uid="{00000000-0005-0000-0000-000080010000}"/>
    <cellStyle name="¹éºÐÀ²_±âÅ¸" xfId="3759" xr:uid="{00000000-0005-0000-0000-000081010000}"/>
    <cellStyle name="20% - Accent1" xfId="29" builtinId="30" customBuiltin="1"/>
    <cellStyle name="20% - Accent1 10" xfId="729" xr:uid="{00000000-0005-0000-0000-000083010000}"/>
    <cellStyle name="20% - Accent1 10 2" xfId="1748" xr:uid="{00000000-0005-0000-0000-000084010000}"/>
    <cellStyle name="20% - Accent1 10 2 2" xfId="2988" xr:uid="{00000000-0005-0000-0000-000085010000}"/>
    <cellStyle name="20% - Accent1 10 2 2 2" xfId="13716" xr:uid="{00000000-0005-0000-0000-000086010000}"/>
    <cellStyle name="20% - Accent1 10 2 2 3" xfId="9399" xr:uid="{00000000-0005-0000-0000-000087010000}"/>
    <cellStyle name="20% - Accent1 10 2 3" xfId="12683" xr:uid="{00000000-0005-0000-0000-000088010000}"/>
    <cellStyle name="20% - Accent1 10 2 4" xfId="8336" xr:uid="{00000000-0005-0000-0000-000089010000}"/>
    <cellStyle name="20% - Accent1 10 3" xfId="2493" xr:uid="{00000000-0005-0000-0000-00008A010000}"/>
    <cellStyle name="20% - Accent1 10 3 2" xfId="13221" xr:uid="{00000000-0005-0000-0000-00008B010000}"/>
    <cellStyle name="20% - Accent1 10 3 3" xfId="8983" xr:uid="{00000000-0005-0000-0000-00008C010000}"/>
    <cellStyle name="20% - Accent1 10 4" xfId="12165" xr:uid="{00000000-0005-0000-0000-00008D010000}"/>
    <cellStyle name="20% - Accent1 10 5" xfId="7554" xr:uid="{00000000-0005-0000-0000-00008E010000}"/>
    <cellStyle name="20% - Accent1 11" xfId="751" xr:uid="{00000000-0005-0000-0000-00008F010000}"/>
    <cellStyle name="20% - Accent1 11 2" xfId="1765" xr:uid="{00000000-0005-0000-0000-000090010000}"/>
    <cellStyle name="20% - Accent1 11 2 2" xfId="3002" xr:uid="{00000000-0005-0000-0000-000091010000}"/>
    <cellStyle name="20% - Accent1 11 2 2 2" xfId="13730" xr:uid="{00000000-0005-0000-0000-000092010000}"/>
    <cellStyle name="20% - Accent1 11 2 2 3" xfId="9412" xr:uid="{00000000-0005-0000-0000-000093010000}"/>
    <cellStyle name="20% - Accent1 11 2 3" xfId="12697" xr:uid="{00000000-0005-0000-0000-000094010000}"/>
    <cellStyle name="20% - Accent1 11 2 4" xfId="8352" xr:uid="{00000000-0005-0000-0000-000095010000}"/>
    <cellStyle name="20% - Accent1 11 3" xfId="2507" xr:uid="{00000000-0005-0000-0000-000096010000}"/>
    <cellStyle name="20% - Accent1 11 3 2" xfId="13235" xr:uid="{00000000-0005-0000-0000-000097010000}"/>
    <cellStyle name="20% - Accent1 11 3 3" xfId="8996" xr:uid="{00000000-0005-0000-0000-000098010000}"/>
    <cellStyle name="20% - Accent1 11 4" xfId="12179" xr:uid="{00000000-0005-0000-0000-000099010000}"/>
    <cellStyle name="20% - Accent1 11 5" xfId="7575" xr:uid="{00000000-0005-0000-0000-00009A010000}"/>
    <cellStyle name="20% - Accent1 12" xfId="804" xr:uid="{00000000-0005-0000-0000-00009B010000}"/>
    <cellStyle name="20% - Accent1 12 2" xfId="1788" xr:uid="{00000000-0005-0000-0000-00009C010000}"/>
    <cellStyle name="20% - Accent1 12 2 2" xfId="3020" xr:uid="{00000000-0005-0000-0000-00009D010000}"/>
    <cellStyle name="20% - Accent1 12 2 2 2" xfId="13748" xr:uid="{00000000-0005-0000-0000-00009E010000}"/>
    <cellStyle name="20% - Accent1 12 2 2 3" xfId="9425" xr:uid="{00000000-0005-0000-0000-00009F010000}"/>
    <cellStyle name="20% - Accent1 12 2 3" xfId="12715" xr:uid="{00000000-0005-0000-0000-0000A0010000}"/>
    <cellStyle name="20% - Accent1 12 2 4" xfId="8370" xr:uid="{00000000-0005-0000-0000-0000A1010000}"/>
    <cellStyle name="20% - Accent1 12 3" xfId="2525" xr:uid="{00000000-0005-0000-0000-0000A2010000}"/>
    <cellStyle name="20% - Accent1 12 3 2" xfId="13253" xr:uid="{00000000-0005-0000-0000-0000A3010000}"/>
    <cellStyle name="20% - Accent1 12 3 3" xfId="9009" xr:uid="{00000000-0005-0000-0000-0000A4010000}"/>
    <cellStyle name="20% - Accent1 12 4" xfId="12197" xr:uid="{00000000-0005-0000-0000-0000A5010000}"/>
    <cellStyle name="20% - Accent1 12 5" xfId="7623" xr:uid="{00000000-0005-0000-0000-0000A6010000}"/>
    <cellStyle name="20% - Accent1 13" xfId="1351" xr:uid="{00000000-0005-0000-0000-0000A7010000}"/>
    <cellStyle name="20% - Accent1 13 2" xfId="2116" xr:uid="{00000000-0005-0000-0000-0000A8010000}"/>
    <cellStyle name="20% - Accent1 13 2 2" xfId="3310" xr:uid="{00000000-0005-0000-0000-0000A9010000}"/>
    <cellStyle name="20% - Accent1 13 2 2 2" xfId="14038" xr:uid="{00000000-0005-0000-0000-0000AA010000}"/>
    <cellStyle name="20% - Accent1 13 2 2 3" xfId="9672" xr:uid="{00000000-0005-0000-0000-0000AB010000}"/>
    <cellStyle name="20% - Accent1 13 2 3" xfId="13004" xr:uid="{00000000-0005-0000-0000-0000AC010000}"/>
    <cellStyle name="20% - Accent1 13 2 4" xfId="8656" xr:uid="{00000000-0005-0000-0000-0000AD010000}"/>
    <cellStyle name="20% - Accent1 13 3" xfId="2802" xr:uid="{00000000-0005-0000-0000-0000AE010000}"/>
    <cellStyle name="20% - Accent1 13 3 2" xfId="13530" xr:uid="{00000000-0005-0000-0000-0000AF010000}"/>
    <cellStyle name="20% - Accent1 13 3 3" xfId="9256" xr:uid="{00000000-0005-0000-0000-0000B0010000}"/>
    <cellStyle name="20% - Accent1 13 4" xfId="12496" xr:uid="{00000000-0005-0000-0000-0000B1010000}"/>
    <cellStyle name="20% - Accent1 13 5" xfId="7990" xr:uid="{00000000-0005-0000-0000-0000B2010000}"/>
    <cellStyle name="20% - Accent1 14" xfId="1434" xr:uid="{00000000-0005-0000-0000-0000B3010000}"/>
    <cellStyle name="20% - Accent1 14 2" xfId="2150" xr:uid="{00000000-0005-0000-0000-0000B4010000}"/>
    <cellStyle name="20% - Accent1 14 2 2" xfId="3333" xr:uid="{00000000-0005-0000-0000-0000B5010000}"/>
    <cellStyle name="20% - Accent1 14 2 2 2" xfId="14061" xr:uid="{00000000-0005-0000-0000-0000B6010000}"/>
    <cellStyle name="20% - Accent1 14 2 2 3" xfId="9685" xr:uid="{00000000-0005-0000-0000-0000B7010000}"/>
    <cellStyle name="20% - Accent1 14 2 3" xfId="13027" xr:uid="{00000000-0005-0000-0000-0000B8010000}"/>
    <cellStyle name="20% - Accent1 14 2 4" xfId="8680" xr:uid="{00000000-0005-0000-0000-0000B9010000}"/>
    <cellStyle name="20% - Accent1 14 3" xfId="2825" xr:uid="{00000000-0005-0000-0000-0000BA010000}"/>
    <cellStyle name="20% - Accent1 14 3 2" xfId="13553" xr:uid="{00000000-0005-0000-0000-0000BB010000}"/>
    <cellStyle name="20% - Accent1 14 3 3" xfId="9269" xr:uid="{00000000-0005-0000-0000-0000BC010000}"/>
    <cellStyle name="20% - Accent1 14 4" xfId="12518" xr:uid="{00000000-0005-0000-0000-0000BD010000}"/>
    <cellStyle name="20% - Accent1 14 5" xfId="8064" xr:uid="{00000000-0005-0000-0000-0000BE010000}"/>
    <cellStyle name="20% - Accent1 15" xfId="1503" xr:uid="{00000000-0005-0000-0000-0000BF010000}"/>
    <cellStyle name="20% - Accent1 15 2" xfId="4233" xr:uid="{00000000-0005-0000-0000-0000C0010000}"/>
    <cellStyle name="20% - Accent1 15 2 2" xfId="4589" xr:uid="{00000000-0005-0000-0000-0000C1010000}"/>
    <cellStyle name="20% - Accent1 15 2 2 2" xfId="14639" xr:uid="{00000000-0005-0000-0000-0000C2010000}"/>
    <cellStyle name="20% - Accent1 15 2 2 3" xfId="10473" xr:uid="{00000000-0005-0000-0000-0000C3010000}"/>
    <cellStyle name="20% - Accent1 15 2 3" xfId="14311" xr:uid="{00000000-0005-0000-0000-0000C4010000}"/>
    <cellStyle name="20% - Accent1 15 2 4" xfId="10171" xr:uid="{00000000-0005-0000-0000-0000C5010000}"/>
    <cellStyle name="20% - Accent1 15 3" xfId="4406" xr:uid="{00000000-0005-0000-0000-0000C6010000}"/>
    <cellStyle name="20% - Accent1 15 3 2" xfId="14464" xr:uid="{00000000-0005-0000-0000-0000C7010000}"/>
    <cellStyle name="20% - Accent1 15 3 3" xfId="10314" xr:uid="{00000000-0005-0000-0000-0000C8010000}"/>
    <cellStyle name="20% - Accent1 15 4" xfId="3431" xr:uid="{00000000-0005-0000-0000-0000C9010000}"/>
    <cellStyle name="20% - Accent1 15 4 2" xfId="14116" xr:uid="{00000000-0005-0000-0000-0000CA010000}"/>
    <cellStyle name="20% - Accent1 15 4 3" xfId="9742" xr:uid="{00000000-0005-0000-0000-0000CB010000}"/>
    <cellStyle name="20% - Accent1 15 5" xfId="8123" xr:uid="{00000000-0005-0000-0000-0000CC010000}"/>
    <cellStyle name="20% - Accent1 16" xfId="1465" xr:uid="{00000000-0005-0000-0000-0000CD010000}"/>
    <cellStyle name="20% - Accent1 16 2" xfId="2839" xr:uid="{00000000-0005-0000-0000-0000CE010000}"/>
    <cellStyle name="20% - Accent1 16 2 2" xfId="4602" xr:uid="{00000000-0005-0000-0000-0000CF010000}"/>
    <cellStyle name="20% - Accent1 16 2 2 2" xfId="14652" xr:uid="{00000000-0005-0000-0000-0000D0010000}"/>
    <cellStyle name="20% - Accent1 16 2 2 3" xfId="10486" xr:uid="{00000000-0005-0000-0000-0000D1010000}"/>
    <cellStyle name="20% - Accent1 16 2 3" xfId="13567" xr:uid="{00000000-0005-0000-0000-0000D2010000}"/>
    <cellStyle name="20% - Accent1 16 2 4" xfId="9282" xr:uid="{00000000-0005-0000-0000-0000D3010000}"/>
    <cellStyle name="20% - Accent1 16 3" xfId="4419" xr:uid="{00000000-0005-0000-0000-0000D4010000}"/>
    <cellStyle name="20% - Accent1 16 3 2" xfId="14477" xr:uid="{00000000-0005-0000-0000-0000D5010000}"/>
    <cellStyle name="20% - Accent1 16 3 3" xfId="10327" xr:uid="{00000000-0005-0000-0000-0000D6010000}"/>
    <cellStyle name="20% - Accent1 16 4" xfId="12532" xr:uid="{00000000-0005-0000-0000-0000D7010000}"/>
    <cellStyle name="20% - Accent1 16 5" xfId="8094" xr:uid="{00000000-0005-0000-0000-0000D8010000}"/>
    <cellStyle name="20% - Accent1 17" xfId="2290" xr:uid="{00000000-0005-0000-0000-0000D9010000}"/>
    <cellStyle name="20% - Accent1 17 2" xfId="4247" xr:uid="{00000000-0005-0000-0000-0000DA010000}"/>
    <cellStyle name="20% - Accent1 17 2 2" xfId="4615" xr:uid="{00000000-0005-0000-0000-0000DB010000}"/>
    <cellStyle name="20% - Accent1 17 2 2 2" xfId="14665" xr:uid="{00000000-0005-0000-0000-0000DC010000}"/>
    <cellStyle name="20% - Accent1 17 2 2 3" xfId="10499" xr:uid="{00000000-0005-0000-0000-0000DD010000}"/>
    <cellStyle name="20% - Accent1 17 2 3" xfId="14325" xr:uid="{00000000-0005-0000-0000-0000DE010000}"/>
    <cellStyle name="20% - Accent1 17 2 4" xfId="10185" xr:uid="{00000000-0005-0000-0000-0000DF010000}"/>
    <cellStyle name="20% - Accent1 17 3" xfId="4432" xr:uid="{00000000-0005-0000-0000-0000E0010000}"/>
    <cellStyle name="20% - Accent1 17 3 2" xfId="14490" xr:uid="{00000000-0005-0000-0000-0000E1010000}"/>
    <cellStyle name="20% - Accent1 17 3 3" xfId="10340" xr:uid="{00000000-0005-0000-0000-0000E2010000}"/>
    <cellStyle name="20% - Accent1 17 4" xfId="3446" xr:uid="{00000000-0005-0000-0000-0000E3010000}"/>
    <cellStyle name="20% - Accent1 17 4 2" xfId="14130" xr:uid="{00000000-0005-0000-0000-0000E4010000}"/>
    <cellStyle name="20% - Accent1 17 4 3" xfId="9756" xr:uid="{00000000-0005-0000-0000-0000E5010000}"/>
    <cellStyle name="20% - Accent1 17 5" xfId="13051" xr:uid="{00000000-0005-0000-0000-0000E6010000}"/>
    <cellStyle name="20% - Accent1 17 6" xfId="8806" xr:uid="{00000000-0005-0000-0000-0000E7010000}"/>
    <cellStyle name="20% - Accent1 18" xfId="2313" xr:uid="{00000000-0005-0000-0000-0000E8010000}"/>
    <cellStyle name="20% - Accent1 18 2" xfId="4260" xr:uid="{00000000-0005-0000-0000-0000E9010000}"/>
    <cellStyle name="20% - Accent1 18 2 2" xfId="4628" xr:uid="{00000000-0005-0000-0000-0000EA010000}"/>
    <cellStyle name="20% - Accent1 18 2 2 2" xfId="14678" xr:uid="{00000000-0005-0000-0000-0000EB010000}"/>
    <cellStyle name="20% - Accent1 18 2 2 3" xfId="10512" xr:uid="{00000000-0005-0000-0000-0000EC010000}"/>
    <cellStyle name="20% - Accent1 18 2 3" xfId="14338" xr:uid="{00000000-0005-0000-0000-0000ED010000}"/>
    <cellStyle name="20% - Accent1 18 2 4" xfId="10198" xr:uid="{00000000-0005-0000-0000-0000EE010000}"/>
    <cellStyle name="20% - Accent1 18 3" xfId="4445" xr:uid="{00000000-0005-0000-0000-0000EF010000}"/>
    <cellStyle name="20% - Accent1 18 3 2" xfId="14503" xr:uid="{00000000-0005-0000-0000-0000F0010000}"/>
    <cellStyle name="20% - Accent1 18 3 3" xfId="10353" xr:uid="{00000000-0005-0000-0000-0000F1010000}"/>
    <cellStyle name="20% - Accent1 18 4" xfId="3459" xr:uid="{00000000-0005-0000-0000-0000F2010000}"/>
    <cellStyle name="20% - Accent1 18 4 2" xfId="14143" xr:uid="{00000000-0005-0000-0000-0000F3010000}"/>
    <cellStyle name="20% - Accent1 18 4 3" xfId="9769" xr:uid="{00000000-0005-0000-0000-0000F4010000}"/>
    <cellStyle name="20% - Accent1 18 5" xfId="13066" xr:uid="{00000000-0005-0000-0000-0000F5010000}"/>
    <cellStyle name="20% - Accent1 18 6" xfId="8827" xr:uid="{00000000-0005-0000-0000-0000F6010000}"/>
    <cellStyle name="20% - Accent1 19" xfId="2342" xr:uid="{00000000-0005-0000-0000-0000F7010000}"/>
    <cellStyle name="20% - Accent1 19 2" xfId="4273" xr:uid="{00000000-0005-0000-0000-0000F8010000}"/>
    <cellStyle name="20% - Accent1 19 2 2" xfId="4641" xr:uid="{00000000-0005-0000-0000-0000F9010000}"/>
    <cellStyle name="20% - Accent1 19 2 2 2" xfId="14691" xr:uid="{00000000-0005-0000-0000-0000FA010000}"/>
    <cellStyle name="20% - Accent1 19 2 2 3" xfId="10525" xr:uid="{00000000-0005-0000-0000-0000FB010000}"/>
    <cellStyle name="20% - Accent1 19 2 3" xfId="14351" xr:uid="{00000000-0005-0000-0000-0000FC010000}"/>
    <cellStyle name="20% - Accent1 19 2 4" xfId="10211" xr:uid="{00000000-0005-0000-0000-0000FD010000}"/>
    <cellStyle name="20% - Accent1 19 3" xfId="4458" xr:uid="{00000000-0005-0000-0000-0000FE010000}"/>
    <cellStyle name="20% - Accent1 19 3 2" xfId="14516" xr:uid="{00000000-0005-0000-0000-0000FF010000}"/>
    <cellStyle name="20% - Accent1 19 3 3" xfId="10366" xr:uid="{00000000-0005-0000-0000-000000020000}"/>
    <cellStyle name="20% - Accent1 19 4" xfId="13081" xr:uid="{00000000-0005-0000-0000-000001020000}"/>
    <cellStyle name="20% - Accent1 19 5" xfId="8854" xr:uid="{00000000-0005-0000-0000-000002020000}"/>
    <cellStyle name="20% - Accent1 2" xfId="461" xr:uid="{00000000-0005-0000-0000-000003020000}"/>
    <cellStyle name="20% - Accent1 2 10" xfId="37291" xr:uid="{00000000-0005-0000-0000-000004020000}"/>
    <cellStyle name="20% - Accent1 2 2" xfId="1029" xr:uid="{00000000-0005-0000-0000-000005020000}"/>
    <cellStyle name="20% - Accent1 2 2 2" xfId="1044" xr:uid="{00000000-0005-0000-0000-000006020000}"/>
    <cellStyle name="20% - Accent1 2 2 2 2" xfId="1857" xr:uid="{00000000-0005-0000-0000-000007020000}"/>
    <cellStyle name="20% - Accent1 2 2 2 2 2" xfId="3061" xr:uid="{00000000-0005-0000-0000-000008020000}"/>
    <cellStyle name="20% - Accent1 2 2 2 2 2 2" xfId="13789" xr:uid="{00000000-0005-0000-0000-000009020000}"/>
    <cellStyle name="20% - Accent1 2 2 2 2 2 3" xfId="9451" xr:uid="{00000000-0005-0000-0000-00000A020000}"/>
    <cellStyle name="20% - Accent1 2 2 2 2 3" xfId="12755" xr:uid="{00000000-0005-0000-0000-00000B020000}"/>
    <cellStyle name="20% - Accent1 2 2 2 2 4" xfId="8425" xr:uid="{00000000-0005-0000-0000-00000C020000}"/>
    <cellStyle name="20% - Accent1 2 2 2 3" xfId="2553" xr:uid="{00000000-0005-0000-0000-00000D020000}"/>
    <cellStyle name="20% - Accent1 2 2 2 3 2" xfId="13281" xr:uid="{00000000-0005-0000-0000-00000E020000}"/>
    <cellStyle name="20% - Accent1 2 2 2 3 3" xfId="9035" xr:uid="{00000000-0005-0000-0000-00000F020000}"/>
    <cellStyle name="20% - Accent1 2 2 2 4" xfId="4782" xr:uid="{00000000-0005-0000-0000-000010020000}"/>
    <cellStyle name="20% - Accent1 2 2 2 5" xfId="12242" xr:uid="{00000000-0005-0000-0000-000011020000}"/>
    <cellStyle name="20% - Accent1 2 2 2 6" xfId="7724" xr:uid="{00000000-0005-0000-0000-000012020000}"/>
    <cellStyle name="20% - Accent1 2 2 3" xfId="1843" xr:uid="{00000000-0005-0000-0000-000013020000}"/>
    <cellStyle name="20% - Accent1 2 2 3 2" xfId="3047" xr:uid="{00000000-0005-0000-0000-000014020000}"/>
    <cellStyle name="20% - Accent1 2 2 3 2 2" xfId="13775" xr:uid="{00000000-0005-0000-0000-000015020000}"/>
    <cellStyle name="20% - Accent1 2 2 3 2 3" xfId="9438" xr:uid="{00000000-0005-0000-0000-000016020000}"/>
    <cellStyle name="20% - Accent1 2 2 3 3" xfId="4766" xr:uid="{00000000-0005-0000-0000-000017020000}"/>
    <cellStyle name="20% - Accent1 2 2 3 4" xfId="12741" xr:uid="{00000000-0005-0000-0000-000018020000}"/>
    <cellStyle name="20% - Accent1 2 2 3 5" xfId="8412" xr:uid="{00000000-0005-0000-0000-000019020000}"/>
    <cellStyle name="20% - Accent1 2 2 4" xfId="2539" xr:uid="{00000000-0005-0000-0000-00001A020000}"/>
    <cellStyle name="20% - Accent1 2 2 4 2" xfId="13267" xr:uid="{00000000-0005-0000-0000-00001B020000}"/>
    <cellStyle name="20% - Accent1 2 2 4 3" xfId="9022" xr:uid="{00000000-0005-0000-0000-00001C020000}"/>
    <cellStyle name="20% - Accent1 2 2 5" xfId="4790" xr:uid="{00000000-0005-0000-0000-00001D020000}"/>
    <cellStyle name="20% - Accent1 2 2 6" xfId="12227" xr:uid="{00000000-0005-0000-0000-00001E020000}"/>
    <cellStyle name="20% - Accent1 2 2 7" xfId="7710" xr:uid="{00000000-0005-0000-0000-00001F020000}"/>
    <cellStyle name="20% - Accent1 2 3" xfId="1045" xr:uid="{00000000-0005-0000-0000-000020020000}"/>
    <cellStyle name="20% - Accent1 2 3 2" xfId="1858" xr:uid="{00000000-0005-0000-0000-000021020000}"/>
    <cellStyle name="20% - Accent1 2 3 2 2" xfId="3062" xr:uid="{00000000-0005-0000-0000-000022020000}"/>
    <cellStyle name="20% - Accent1 2 3 2 2 2" xfId="13790" xr:uid="{00000000-0005-0000-0000-000023020000}"/>
    <cellStyle name="20% - Accent1 2 3 2 2 3" xfId="9452" xr:uid="{00000000-0005-0000-0000-000024020000}"/>
    <cellStyle name="20% - Accent1 2 3 2 3" xfId="12756" xr:uid="{00000000-0005-0000-0000-000025020000}"/>
    <cellStyle name="20% - Accent1 2 3 2 4" xfId="8426" xr:uid="{00000000-0005-0000-0000-000026020000}"/>
    <cellStyle name="20% - Accent1 2 3 3" xfId="2554" xr:uid="{00000000-0005-0000-0000-000027020000}"/>
    <cellStyle name="20% - Accent1 2 3 3 2" xfId="13282" xr:uid="{00000000-0005-0000-0000-000028020000}"/>
    <cellStyle name="20% - Accent1 2 3 3 3" xfId="9036" xr:uid="{00000000-0005-0000-0000-000029020000}"/>
    <cellStyle name="20% - Accent1 2 3 4" xfId="12243" xr:uid="{00000000-0005-0000-0000-00002A020000}"/>
    <cellStyle name="20% - Accent1 2 3 5" xfId="7725" xr:uid="{00000000-0005-0000-0000-00002B020000}"/>
    <cellStyle name="20% - Accent1 2 4" xfId="1043" xr:uid="{00000000-0005-0000-0000-00002C020000}"/>
    <cellStyle name="20% - Accent1 2 4 2" xfId="1856" xr:uid="{00000000-0005-0000-0000-00002D020000}"/>
    <cellStyle name="20% - Accent1 2 4 2 2" xfId="3060" xr:uid="{00000000-0005-0000-0000-00002E020000}"/>
    <cellStyle name="20% - Accent1 2 4 2 2 2" xfId="13788" xr:uid="{00000000-0005-0000-0000-00002F020000}"/>
    <cellStyle name="20% - Accent1 2 4 2 2 3" xfId="9450" xr:uid="{00000000-0005-0000-0000-000030020000}"/>
    <cellStyle name="20% - Accent1 2 4 2 3" xfId="12754" xr:uid="{00000000-0005-0000-0000-000031020000}"/>
    <cellStyle name="20% - Accent1 2 4 2 4" xfId="8424" xr:uid="{00000000-0005-0000-0000-000032020000}"/>
    <cellStyle name="20% - Accent1 2 4 3" xfId="2552" xr:uid="{00000000-0005-0000-0000-000033020000}"/>
    <cellStyle name="20% - Accent1 2 4 3 2" xfId="13280" xr:uid="{00000000-0005-0000-0000-000034020000}"/>
    <cellStyle name="20% - Accent1 2 4 3 3" xfId="9034" xr:uid="{00000000-0005-0000-0000-000035020000}"/>
    <cellStyle name="20% - Accent1 2 4 4" xfId="12241" xr:uid="{00000000-0005-0000-0000-000036020000}"/>
    <cellStyle name="20% - Accent1 2 4 5" xfId="7723" xr:uid="{00000000-0005-0000-0000-000037020000}"/>
    <cellStyle name="20% - Accent1 2 5" xfId="1603" xr:uid="{00000000-0005-0000-0000-000038020000}"/>
    <cellStyle name="20% - Accent1 2 5 2" xfId="2865" xr:uid="{00000000-0005-0000-0000-000039020000}"/>
    <cellStyle name="20% - Accent1 2 5 2 2" xfId="13593" xr:uid="{00000000-0005-0000-0000-00003A020000}"/>
    <cellStyle name="20% - Accent1 2 5 2 3" xfId="9294" xr:uid="{00000000-0005-0000-0000-00003B020000}"/>
    <cellStyle name="20% - Accent1 2 5 3" xfId="12560" xr:uid="{00000000-0005-0000-0000-00003C020000}"/>
    <cellStyle name="20% - Accent1 2 5 4" xfId="8209" xr:uid="{00000000-0005-0000-0000-00003D020000}"/>
    <cellStyle name="20% - Accent1 2 6" xfId="2371" xr:uid="{00000000-0005-0000-0000-00003E020000}"/>
    <cellStyle name="20% - Accent1 2 6 2" xfId="13099" xr:uid="{00000000-0005-0000-0000-00003F020000}"/>
    <cellStyle name="20% - Accent1 2 6 3" xfId="8878" xr:uid="{00000000-0005-0000-0000-000040020000}"/>
    <cellStyle name="20% - Accent1 2 7" xfId="4749" xr:uid="{00000000-0005-0000-0000-000041020000}"/>
    <cellStyle name="20% - Accent1 2 8" xfId="12023" xr:uid="{00000000-0005-0000-0000-000042020000}"/>
    <cellStyle name="20% - Accent1 2 9" xfId="7325" xr:uid="{00000000-0005-0000-0000-000043020000}"/>
    <cellStyle name="20% - Accent1 20" xfId="3472" xr:uid="{00000000-0005-0000-0000-000044020000}"/>
    <cellStyle name="20% - Accent1 20 2" xfId="4286" xr:uid="{00000000-0005-0000-0000-000045020000}"/>
    <cellStyle name="20% - Accent1 20 2 2" xfId="4654" xr:uid="{00000000-0005-0000-0000-000046020000}"/>
    <cellStyle name="20% - Accent1 20 2 2 2" xfId="14704" xr:uid="{00000000-0005-0000-0000-000047020000}"/>
    <cellStyle name="20% - Accent1 20 2 2 3" xfId="10538" xr:uid="{00000000-0005-0000-0000-000048020000}"/>
    <cellStyle name="20% - Accent1 20 2 3" xfId="14364" xr:uid="{00000000-0005-0000-0000-000049020000}"/>
    <cellStyle name="20% - Accent1 20 2 4" xfId="10224" xr:uid="{00000000-0005-0000-0000-00004A020000}"/>
    <cellStyle name="20% - Accent1 20 3" xfId="4471" xr:uid="{00000000-0005-0000-0000-00004B020000}"/>
    <cellStyle name="20% - Accent1 20 3 2" xfId="14529" xr:uid="{00000000-0005-0000-0000-00004C020000}"/>
    <cellStyle name="20% - Accent1 20 3 3" xfId="10379" xr:uid="{00000000-0005-0000-0000-00004D020000}"/>
    <cellStyle name="20% - Accent1 20 4" xfId="14156" xr:uid="{00000000-0005-0000-0000-00004E020000}"/>
    <cellStyle name="20% - Accent1 20 5" xfId="9782" xr:uid="{00000000-0005-0000-0000-00004F020000}"/>
    <cellStyle name="20% - Accent1 21" xfId="3485" xr:uid="{00000000-0005-0000-0000-000050020000}"/>
    <cellStyle name="20% - Accent1 21 2" xfId="4299" xr:uid="{00000000-0005-0000-0000-000051020000}"/>
    <cellStyle name="20% - Accent1 21 2 2" xfId="4667" xr:uid="{00000000-0005-0000-0000-000052020000}"/>
    <cellStyle name="20% - Accent1 21 2 2 2" xfId="14717" xr:uid="{00000000-0005-0000-0000-000053020000}"/>
    <cellStyle name="20% - Accent1 21 2 2 3" xfId="10551" xr:uid="{00000000-0005-0000-0000-000054020000}"/>
    <cellStyle name="20% - Accent1 21 2 3" xfId="14377" xr:uid="{00000000-0005-0000-0000-000055020000}"/>
    <cellStyle name="20% - Accent1 21 2 4" xfId="10237" xr:uid="{00000000-0005-0000-0000-000056020000}"/>
    <cellStyle name="20% - Accent1 21 3" xfId="4484" xr:uid="{00000000-0005-0000-0000-000057020000}"/>
    <cellStyle name="20% - Accent1 21 3 2" xfId="14542" xr:uid="{00000000-0005-0000-0000-000058020000}"/>
    <cellStyle name="20% - Accent1 21 3 3" xfId="10392" xr:uid="{00000000-0005-0000-0000-000059020000}"/>
    <cellStyle name="20% - Accent1 21 4" xfId="14169" xr:uid="{00000000-0005-0000-0000-00005A020000}"/>
    <cellStyle name="20% - Accent1 21 5" xfId="9795" xr:uid="{00000000-0005-0000-0000-00005B020000}"/>
    <cellStyle name="20% - Accent1 22" xfId="3498" xr:uid="{00000000-0005-0000-0000-00005C020000}"/>
    <cellStyle name="20% - Accent1 22 2" xfId="4162" xr:uid="{00000000-0005-0000-0000-00005D020000}"/>
    <cellStyle name="20% - Accent1 22 2 2" xfId="10121" xr:uid="{00000000-0005-0000-0000-00005E020000}"/>
    <cellStyle name="20% - Accent1 22 3" xfId="4497" xr:uid="{00000000-0005-0000-0000-00005F020000}"/>
    <cellStyle name="20% - Accent1 22 3 2" xfId="14555" xr:uid="{00000000-0005-0000-0000-000060020000}"/>
    <cellStyle name="20% - Accent1 22 3 3" xfId="10405" xr:uid="{00000000-0005-0000-0000-000061020000}"/>
    <cellStyle name="20% - Accent1 22 4" xfId="14182" xr:uid="{00000000-0005-0000-0000-000062020000}"/>
    <cellStyle name="20% - Accent1 22 5" xfId="9808" xr:uid="{00000000-0005-0000-0000-000063020000}"/>
    <cellStyle name="20% - Accent1 23" xfId="3511" xr:uid="{00000000-0005-0000-0000-000064020000}"/>
    <cellStyle name="20% - Accent1 23 2" xfId="4510" xr:uid="{00000000-0005-0000-0000-000065020000}"/>
    <cellStyle name="20% - Accent1 23 2 2" xfId="14568" xr:uid="{00000000-0005-0000-0000-000066020000}"/>
    <cellStyle name="20% - Accent1 23 2 3" xfId="10418" xr:uid="{00000000-0005-0000-0000-000067020000}"/>
    <cellStyle name="20% - Accent1 23 3" xfId="14195" xr:uid="{00000000-0005-0000-0000-000068020000}"/>
    <cellStyle name="20% - Accent1 23 4" xfId="9821" xr:uid="{00000000-0005-0000-0000-000069020000}"/>
    <cellStyle name="20% - Accent1 24" xfId="3524" xr:uid="{00000000-0005-0000-0000-00006A020000}"/>
    <cellStyle name="20% - Accent1 24 2" xfId="4523" xr:uid="{00000000-0005-0000-0000-00006B020000}"/>
    <cellStyle name="20% - Accent1 24 2 2" xfId="14581" xr:uid="{00000000-0005-0000-0000-00006C020000}"/>
    <cellStyle name="20% - Accent1 24 2 3" xfId="10431" xr:uid="{00000000-0005-0000-0000-00006D020000}"/>
    <cellStyle name="20% - Accent1 24 3" xfId="14208" xr:uid="{00000000-0005-0000-0000-00006E020000}"/>
    <cellStyle name="20% - Accent1 24 4" xfId="9834" xr:uid="{00000000-0005-0000-0000-00006F020000}"/>
    <cellStyle name="20% - Accent1 25" xfId="4325" xr:uid="{00000000-0005-0000-0000-000070020000}"/>
    <cellStyle name="20% - Accent1 25 2" xfId="4680" xr:uid="{00000000-0005-0000-0000-000071020000}"/>
    <cellStyle name="20% - Accent1 25 2 2" xfId="14730" xr:uid="{00000000-0005-0000-0000-000072020000}"/>
    <cellStyle name="20% - Accent1 25 2 3" xfId="10564" xr:uid="{00000000-0005-0000-0000-000073020000}"/>
    <cellStyle name="20% - Accent1 25 3" xfId="14390" xr:uid="{00000000-0005-0000-0000-000074020000}"/>
    <cellStyle name="20% - Accent1 25 4" xfId="10250" xr:uid="{00000000-0005-0000-0000-000075020000}"/>
    <cellStyle name="20% - Accent1 26" xfId="4338" xr:uid="{00000000-0005-0000-0000-000076020000}"/>
    <cellStyle name="20% - Accent1 26 2" xfId="4693" xr:uid="{00000000-0005-0000-0000-000077020000}"/>
    <cellStyle name="20% - Accent1 26 2 2" xfId="14743" xr:uid="{00000000-0005-0000-0000-000078020000}"/>
    <cellStyle name="20% - Accent1 26 2 3" xfId="10577" xr:uid="{00000000-0005-0000-0000-000079020000}"/>
    <cellStyle name="20% - Accent1 26 3" xfId="14403" xr:uid="{00000000-0005-0000-0000-00007A020000}"/>
    <cellStyle name="20% - Accent1 26 4" xfId="10263" xr:uid="{00000000-0005-0000-0000-00007B020000}"/>
    <cellStyle name="20% - Accent1 27" xfId="4351" xr:uid="{00000000-0005-0000-0000-00007C020000}"/>
    <cellStyle name="20% - Accent1 27 2" xfId="4706" xr:uid="{00000000-0005-0000-0000-00007D020000}"/>
    <cellStyle name="20% - Accent1 27 2 2" xfId="14756" xr:uid="{00000000-0005-0000-0000-00007E020000}"/>
    <cellStyle name="20% - Accent1 27 2 3" xfId="10590" xr:uid="{00000000-0005-0000-0000-00007F020000}"/>
    <cellStyle name="20% - Accent1 27 3" xfId="14416" xr:uid="{00000000-0005-0000-0000-000080020000}"/>
    <cellStyle name="20% - Accent1 27 4" xfId="10276" xr:uid="{00000000-0005-0000-0000-000081020000}"/>
    <cellStyle name="20% - Accent1 28" xfId="4364" xr:uid="{00000000-0005-0000-0000-000082020000}"/>
    <cellStyle name="20% - Accent1 28 2" xfId="14429" xr:uid="{00000000-0005-0000-0000-000083020000}"/>
    <cellStyle name="20% - Accent1 28 3" xfId="10289" xr:uid="{00000000-0005-0000-0000-000084020000}"/>
    <cellStyle name="20% - Accent1 29" xfId="11955" xr:uid="{00000000-0005-0000-0000-000085020000}"/>
    <cellStyle name="20% - Accent1 3" xfId="462" xr:uid="{00000000-0005-0000-0000-000086020000}"/>
    <cellStyle name="20% - Accent1 3 2" xfId="1047" xr:uid="{00000000-0005-0000-0000-000087020000}"/>
    <cellStyle name="20% - Accent1 3 2 2" xfId="1860" xr:uid="{00000000-0005-0000-0000-000088020000}"/>
    <cellStyle name="20% - Accent1 3 2 2 2" xfId="3064" xr:uid="{00000000-0005-0000-0000-000089020000}"/>
    <cellStyle name="20% - Accent1 3 2 2 2 2" xfId="13792" xr:uid="{00000000-0005-0000-0000-00008A020000}"/>
    <cellStyle name="20% - Accent1 3 2 2 2 3" xfId="9454" xr:uid="{00000000-0005-0000-0000-00008B020000}"/>
    <cellStyle name="20% - Accent1 3 2 2 3" xfId="12758" xr:uid="{00000000-0005-0000-0000-00008C020000}"/>
    <cellStyle name="20% - Accent1 3 2 2 4" xfId="8428" xr:uid="{00000000-0005-0000-0000-00008D020000}"/>
    <cellStyle name="20% - Accent1 3 2 3" xfId="2556" xr:uid="{00000000-0005-0000-0000-00008E020000}"/>
    <cellStyle name="20% - Accent1 3 2 3 2" xfId="13284" xr:uid="{00000000-0005-0000-0000-00008F020000}"/>
    <cellStyle name="20% - Accent1 3 2 3 3" xfId="9038" xr:uid="{00000000-0005-0000-0000-000090020000}"/>
    <cellStyle name="20% - Accent1 3 2 4" xfId="12245" xr:uid="{00000000-0005-0000-0000-000091020000}"/>
    <cellStyle name="20% - Accent1 3 2 5" xfId="7727" xr:uid="{00000000-0005-0000-0000-000092020000}"/>
    <cellStyle name="20% - Accent1 3 3" xfId="1048" xr:uid="{00000000-0005-0000-0000-000093020000}"/>
    <cellStyle name="20% - Accent1 3 3 2" xfId="1861" xr:uid="{00000000-0005-0000-0000-000094020000}"/>
    <cellStyle name="20% - Accent1 3 3 2 2" xfId="3065" xr:uid="{00000000-0005-0000-0000-000095020000}"/>
    <cellStyle name="20% - Accent1 3 3 2 2 2" xfId="13793" xr:uid="{00000000-0005-0000-0000-000096020000}"/>
    <cellStyle name="20% - Accent1 3 3 2 2 3" xfId="9455" xr:uid="{00000000-0005-0000-0000-000097020000}"/>
    <cellStyle name="20% - Accent1 3 3 2 3" xfId="12759" xr:uid="{00000000-0005-0000-0000-000098020000}"/>
    <cellStyle name="20% - Accent1 3 3 2 4" xfId="8429" xr:uid="{00000000-0005-0000-0000-000099020000}"/>
    <cellStyle name="20% - Accent1 3 3 3" xfId="2557" xr:uid="{00000000-0005-0000-0000-00009A020000}"/>
    <cellStyle name="20% - Accent1 3 3 3 2" xfId="13285" xr:uid="{00000000-0005-0000-0000-00009B020000}"/>
    <cellStyle name="20% - Accent1 3 3 3 3" xfId="9039" xr:uid="{00000000-0005-0000-0000-00009C020000}"/>
    <cellStyle name="20% - Accent1 3 3 4" xfId="12246" xr:uid="{00000000-0005-0000-0000-00009D020000}"/>
    <cellStyle name="20% - Accent1 3 3 5" xfId="7728" xr:uid="{00000000-0005-0000-0000-00009E020000}"/>
    <cellStyle name="20% - Accent1 3 4" xfId="1046" xr:uid="{00000000-0005-0000-0000-00009F020000}"/>
    <cellStyle name="20% - Accent1 3 4 2" xfId="1859" xr:uid="{00000000-0005-0000-0000-0000A0020000}"/>
    <cellStyle name="20% - Accent1 3 4 2 2" xfId="3063" xr:uid="{00000000-0005-0000-0000-0000A1020000}"/>
    <cellStyle name="20% - Accent1 3 4 2 2 2" xfId="13791" xr:uid="{00000000-0005-0000-0000-0000A2020000}"/>
    <cellStyle name="20% - Accent1 3 4 2 2 3" xfId="9453" xr:uid="{00000000-0005-0000-0000-0000A3020000}"/>
    <cellStyle name="20% - Accent1 3 4 2 3" xfId="12757" xr:uid="{00000000-0005-0000-0000-0000A4020000}"/>
    <cellStyle name="20% - Accent1 3 4 2 4" xfId="8427" xr:uid="{00000000-0005-0000-0000-0000A5020000}"/>
    <cellStyle name="20% - Accent1 3 4 3" xfId="2555" xr:uid="{00000000-0005-0000-0000-0000A6020000}"/>
    <cellStyle name="20% - Accent1 3 4 3 2" xfId="13283" xr:uid="{00000000-0005-0000-0000-0000A7020000}"/>
    <cellStyle name="20% - Accent1 3 4 3 3" xfId="9037" xr:uid="{00000000-0005-0000-0000-0000A8020000}"/>
    <cellStyle name="20% - Accent1 3 4 4" xfId="12244" xr:uid="{00000000-0005-0000-0000-0000A9020000}"/>
    <cellStyle name="20% - Accent1 3 4 5" xfId="7726" xr:uid="{00000000-0005-0000-0000-0000AA020000}"/>
    <cellStyle name="20% - Accent1 3 5" xfId="1604" xr:uid="{00000000-0005-0000-0000-0000AB020000}"/>
    <cellStyle name="20% - Accent1 3 5 2" xfId="2866" xr:uid="{00000000-0005-0000-0000-0000AC020000}"/>
    <cellStyle name="20% - Accent1 3 5 2 2" xfId="13594" xr:uid="{00000000-0005-0000-0000-0000AD020000}"/>
    <cellStyle name="20% - Accent1 3 5 2 3" xfId="9295" xr:uid="{00000000-0005-0000-0000-0000AE020000}"/>
    <cellStyle name="20% - Accent1 3 5 3" xfId="12561" xr:uid="{00000000-0005-0000-0000-0000AF020000}"/>
    <cellStyle name="20% - Accent1 3 5 4" xfId="8210" xr:uid="{00000000-0005-0000-0000-0000B0020000}"/>
    <cellStyle name="20% - Accent1 3 6" xfId="2372" xr:uid="{00000000-0005-0000-0000-0000B1020000}"/>
    <cellStyle name="20% - Accent1 3 6 2" xfId="13100" xr:uid="{00000000-0005-0000-0000-0000B2020000}"/>
    <cellStyle name="20% - Accent1 3 6 3" xfId="8879" xr:uid="{00000000-0005-0000-0000-0000B3020000}"/>
    <cellStyle name="20% - Accent1 3 7" xfId="12024" xr:uid="{00000000-0005-0000-0000-0000B4020000}"/>
    <cellStyle name="20% - Accent1 3 8" xfId="7326" xr:uid="{00000000-0005-0000-0000-0000B5020000}"/>
    <cellStyle name="20% - Accent1 30" xfId="7139" xr:uid="{00000000-0005-0000-0000-0000B6020000}"/>
    <cellStyle name="20% - Accent1 31" xfId="101" xr:uid="{00000000-0005-0000-0000-0000B7020000}"/>
    <cellStyle name="20% - Accent1 4" xfId="463" xr:uid="{00000000-0005-0000-0000-0000B8020000}"/>
    <cellStyle name="20% - Accent1 4 2" xfId="1050" xr:uid="{00000000-0005-0000-0000-0000B9020000}"/>
    <cellStyle name="20% - Accent1 4 2 2" xfId="1863" xr:uid="{00000000-0005-0000-0000-0000BA020000}"/>
    <cellStyle name="20% - Accent1 4 2 2 2" xfId="3067" xr:uid="{00000000-0005-0000-0000-0000BB020000}"/>
    <cellStyle name="20% - Accent1 4 2 2 2 2" xfId="13795" xr:uid="{00000000-0005-0000-0000-0000BC020000}"/>
    <cellStyle name="20% - Accent1 4 2 2 2 3" xfId="9457" xr:uid="{00000000-0005-0000-0000-0000BD020000}"/>
    <cellStyle name="20% - Accent1 4 2 2 3" xfId="12761" xr:uid="{00000000-0005-0000-0000-0000BE020000}"/>
    <cellStyle name="20% - Accent1 4 2 2 4" xfId="8431" xr:uid="{00000000-0005-0000-0000-0000BF020000}"/>
    <cellStyle name="20% - Accent1 4 2 3" xfId="2559" xr:uid="{00000000-0005-0000-0000-0000C0020000}"/>
    <cellStyle name="20% - Accent1 4 2 3 2" xfId="13287" xr:uid="{00000000-0005-0000-0000-0000C1020000}"/>
    <cellStyle name="20% - Accent1 4 2 3 3" xfId="9041" xr:uid="{00000000-0005-0000-0000-0000C2020000}"/>
    <cellStyle name="20% - Accent1 4 2 4" xfId="12248" xr:uid="{00000000-0005-0000-0000-0000C3020000}"/>
    <cellStyle name="20% - Accent1 4 2 5" xfId="7730" xr:uid="{00000000-0005-0000-0000-0000C4020000}"/>
    <cellStyle name="20% - Accent1 4 3" xfId="1051" xr:uid="{00000000-0005-0000-0000-0000C5020000}"/>
    <cellStyle name="20% - Accent1 4 3 2" xfId="1864" xr:uid="{00000000-0005-0000-0000-0000C6020000}"/>
    <cellStyle name="20% - Accent1 4 3 2 2" xfId="3068" xr:uid="{00000000-0005-0000-0000-0000C7020000}"/>
    <cellStyle name="20% - Accent1 4 3 2 2 2" xfId="13796" xr:uid="{00000000-0005-0000-0000-0000C8020000}"/>
    <cellStyle name="20% - Accent1 4 3 2 2 3" xfId="9458" xr:uid="{00000000-0005-0000-0000-0000C9020000}"/>
    <cellStyle name="20% - Accent1 4 3 2 3" xfId="12762" xr:uid="{00000000-0005-0000-0000-0000CA020000}"/>
    <cellStyle name="20% - Accent1 4 3 2 4" xfId="8432" xr:uid="{00000000-0005-0000-0000-0000CB020000}"/>
    <cellStyle name="20% - Accent1 4 3 3" xfId="2560" xr:uid="{00000000-0005-0000-0000-0000CC020000}"/>
    <cellStyle name="20% - Accent1 4 3 3 2" xfId="13288" xr:uid="{00000000-0005-0000-0000-0000CD020000}"/>
    <cellStyle name="20% - Accent1 4 3 3 3" xfId="9042" xr:uid="{00000000-0005-0000-0000-0000CE020000}"/>
    <cellStyle name="20% - Accent1 4 3 4" xfId="12249" xr:uid="{00000000-0005-0000-0000-0000CF020000}"/>
    <cellStyle name="20% - Accent1 4 3 5" xfId="7731" xr:uid="{00000000-0005-0000-0000-0000D0020000}"/>
    <cellStyle name="20% - Accent1 4 4" xfId="1049" xr:uid="{00000000-0005-0000-0000-0000D1020000}"/>
    <cellStyle name="20% - Accent1 4 4 2" xfId="1862" xr:uid="{00000000-0005-0000-0000-0000D2020000}"/>
    <cellStyle name="20% - Accent1 4 4 2 2" xfId="3066" xr:uid="{00000000-0005-0000-0000-0000D3020000}"/>
    <cellStyle name="20% - Accent1 4 4 2 2 2" xfId="13794" xr:uid="{00000000-0005-0000-0000-0000D4020000}"/>
    <cellStyle name="20% - Accent1 4 4 2 2 3" xfId="9456" xr:uid="{00000000-0005-0000-0000-0000D5020000}"/>
    <cellStyle name="20% - Accent1 4 4 2 3" xfId="12760" xr:uid="{00000000-0005-0000-0000-0000D6020000}"/>
    <cellStyle name="20% - Accent1 4 4 2 4" xfId="8430" xr:uid="{00000000-0005-0000-0000-0000D7020000}"/>
    <cellStyle name="20% - Accent1 4 4 3" xfId="2558" xr:uid="{00000000-0005-0000-0000-0000D8020000}"/>
    <cellStyle name="20% - Accent1 4 4 3 2" xfId="13286" xr:uid="{00000000-0005-0000-0000-0000D9020000}"/>
    <cellStyle name="20% - Accent1 4 4 3 3" xfId="9040" xr:uid="{00000000-0005-0000-0000-0000DA020000}"/>
    <cellStyle name="20% - Accent1 4 4 4" xfId="12247" xr:uid="{00000000-0005-0000-0000-0000DB020000}"/>
    <cellStyle name="20% - Accent1 4 4 5" xfId="7729" xr:uid="{00000000-0005-0000-0000-0000DC020000}"/>
    <cellStyle name="20% - Accent1 4 5" xfId="1605" xr:uid="{00000000-0005-0000-0000-0000DD020000}"/>
    <cellStyle name="20% - Accent1 4 5 2" xfId="2867" xr:uid="{00000000-0005-0000-0000-0000DE020000}"/>
    <cellStyle name="20% - Accent1 4 5 2 2" xfId="13595" xr:uid="{00000000-0005-0000-0000-0000DF020000}"/>
    <cellStyle name="20% - Accent1 4 5 2 3" xfId="9296" xr:uid="{00000000-0005-0000-0000-0000E0020000}"/>
    <cellStyle name="20% - Accent1 4 5 3" xfId="12562" xr:uid="{00000000-0005-0000-0000-0000E1020000}"/>
    <cellStyle name="20% - Accent1 4 5 4" xfId="8211" xr:uid="{00000000-0005-0000-0000-0000E2020000}"/>
    <cellStyle name="20% - Accent1 4 6" xfId="2373" xr:uid="{00000000-0005-0000-0000-0000E3020000}"/>
    <cellStyle name="20% - Accent1 4 6 2" xfId="13101" xr:uid="{00000000-0005-0000-0000-0000E4020000}"/>
    <cellStyle name="20% - Accent1 4 6 3" xfId="8880" xr:uid="{00000000-0005-0000-0000-0000E5020000}"/>
    <cellStyle name="20% - Accent1 4 7" xfId="12025" xr:uid="{00000000-0005-0000-0000-0000E6020000}"/>
    <cellStyle name="20% - Accent1 4 8" xfId="7327" xr:uid="{00000000-0005-0000-0000-0000E7020000}"/>
    <cellStyle name="20% - Accent1 5" xfId="464" xr:uid="{00000000-0005-0000-0000-0000E8020000}"/>
    <cellStyle name="20% - Accent1 5 2" xfId="1053" xr:uid="{00000000-0005-0000-0000-0000E9020000}"/>
    <cellStyle name="20% - Accent1 5 2 2" xfId="1866" xr:uid="{00000000-0005-0000-0000-0000EA020000}"/>
    <cellStyle name="20% - Accent1 5 2 2 2" xfId="3070" xr:uid="{00000000-0005-0000-0000-0000EB020000}"/>
    <cellStyle name="20% - Accent1 5 2 2 2 2" xfId="13798" xr:uid="{00000000-0005-0000-0000-0000EC020000}"/>
    <cellStyle name="20% - Accent1 5 2 2 2 3" xfId="9460" xr:uid="{00000000-0005-0000-0000-0000ED020000}"/>
    <cellStyle name="20% - Accent1 5 2 2 3" xfId="12764" xr:uid="{00000000-0005-0000-0000-0000EE020000}"/>
    <cellStyle name="20% - Accent1 5 2 2 4" xfId="8434" xr:uid="{00000000-0005-0000-0000-0000EF020000}"/>
    <cellStyle name="20% - Accent1 5 2 3" xfId="2562" xr:uid="{00000000-0005-0000-0000-0000F0020000}"/>
    <cellStyle name="20% - Accent1 5 2 3 2" xfId="13290" xr:uid="{00000000-0005-0000-0000-0000F1020000}"/>
    <cellStyle name="20% - Accent1 5 2 3 3" xfId="9044" xr:uid="{00000000-0005-0000-0000-0000F2020000}"/>
    <cellStyle name="20% - Accent1 5 2 4" xfId="12251" xr:uid="{00000000-0005-0000-0000-0000F3020000}"/>
    <cellStyle name="20% - Accent1 5 2 5" xfId="7733" xr:uid="{00000000-0005-0000-0000-0000F4020000}"/>
    <cellStyle name="20% - Accent1 5 3" xfId="1054" xr:uid="{00000000-0005-0000-0000-0000F5020000}"/>
    <cellStyle name="20% - Accent1 5 3 2" xfId="1867" xr:uid="{00000000-0005-0000-0000-0000F6020000}"/>
    <cellStyle name="20% - Accent1 5 3 2 2" xfId="3071" xr:uid="{00000000-0005-0000-0000-0000F7020000}"/>
    <cellStyle name="20% - Accent1 5 3 2 2 2" xfId="13799" xr:uid="{00000000-0005-0000-0000-0000F8020000}"/>
    <cellStyle name="20% - Accent1 5 3 2 2 3" xfId="9461" xr:uid="{00000000-0005-0000-0000-0000F9020000}"/>
    <cellStyle name="20% - Accent1 5 3 2 3" xfId="12765" xr:uid="{00000000-0005-0000-0000-0000FA020000}"/>
    <cellStyle name="20% - Accent1 5 3 2 4" xfId="8435" xr:uid="{00000000-0005-0000-0000-0000FB020000}"/>
    <cellStyle name="20% - Accent1 5 3 3" xfId="2563" xr:uid="{00000000-0005-0000-0000-0000FC020000}"/>
    <cellStyle name="20% - Accent1 5 3 3 2" xfId="13291" xr:uid="{00000000-0005-0000-0000-0000FD020000}"/>
    <cellStyle name="20% - Accent1 5 3 3 3" xfId="9045" xr:uid="{00000000-0005-0000-0000-0000FE020000}"/>
    <cellStyle name="20% - Accent1 5 3 4" xfId="12252" xr:uid="{00000000-0005-0000-0000-0000FF020000}"/>
    <cellStyle name="20% - Accent1 5 3 5" xfId="7734" xr:uid="{00000000-0005-0000-0000-000000030000}"/>
    <cellStyle name="20% - Accent1 5 4" xfId="1052" xr:uid="{00000000-0005-0000-0000-000001030000}"/>
    <cellStyle name="20% - Accent1 5 4 2" xfId="1865" xr:uid="{00000000-0005-0000-0000-000002030000}"/>
    <cellStyle name="20% - Accent1 5 4 2 2" xfId="3069" xr:uid="{00000000-0005-0000-0000-000003030000}"/>
    <cellStyle name="20% - Accent1 5 4 2 2 2" xfId="13797" xr:uid="{00000000-0005-0000-0000-000004030000}"/>
    <cellStyle name="20% - Accent1 5 4 2 2 3" xfId="9459" xr:uid="{00000000-0005-0000-0000-000005030000}"/>
    <cellStyle name="20% - Accent1 5 4 2 3" xfId="12763" xr:uid="{00000000-0005-0000-0000-000006030000}"/>
    <cellStyle name="20% - Accent1 5 4 2 4" xfId="8433" xr:uid="{00000000-0005-0000-0000-000007030000}"/>
    <cellStyle name="20% - Accent1 5 4 3" xfId="2561" xr:uid="{00000000-0005-0000-0000-000008030000}"/>
    <cellStyle name="20% - Accent1 5 4 3 2" xfId="13289" xr:uid="{00000000-0005-0000-0000-000009030000}"/>
    <cellStyle name="20% - Accent1 5 4 3 3" xfId="9043" xr:uid="{00000000-0005-0000-0000-00000A030000}"/>
    <cellStyle name="20% - Accent1 5 4 4" xfId="12250" xr:uid="{00000000-0005-0000-0000-00000B030000}"/>
    <cellStyle name="20% - Accent1 5 4 5" xfId="7732" xr:uid="{00000000-0005-0000-0000-00000C030000}"/>
    <cellStyle name="20% - Accent1 5 5" xfId="1606" xr:uid="{00000000-0005-0000-0000-00000D030000}"/>
    <cellStyle name="20% - Accent1 5 5 2" xfId="2868" xr:uid="{00000000-0005-0000-0000-00000E030000}"/>
    <cellStyle name="20% - Accent1 5 5 2 2" xfId="13596" xr:uid="{00000000-0005-0000-0000-00000F030000}"/>
    <cellStyle name="20% - Accent1 5 5 2 3" xfId="9297" xr:uid="{00000000-0005-0000-0000-000010030000}"/>
    <cellStyle name="20% - Accent1 5 5 3" xfId="12563" xr:uid="{00000000-0005-0000-0000-000011030000}"/>
    <cellStyle name="20% - Accent1 5 5 4" xfId="8212" xr:uid="{00000000-0005-0000-0000-000012030000}"/>
    <cellStyle name="20% - Accent1 5 6" xfId="2374" xr:uid="{00000000-0005-0000-0000-000013030000}"/>
    <cellStyle name="20% - Accent1 5 6 2" xfId="13102" xr:uid="{00000000-0005-0000-0000-000014030000}"/>
    <cellStyle name="20% - Accent1 5 6 3" xfId="8881" xr:uid="{00000000-0005-0000-0000-000015030000}"/>
    <cellStyle name="20% - Accent1 5 7" xfId="12026" xr:uid="{00000000-0005-0000-0000-000016030000}"/>
    <cellStyle name="20% - Accent1 5 8" xfId="7328" xr:uid="{00000000-0005-0000-0000-000017030000}"/>
    <cellStyle name="20% - Accent1 6" xfId="465" xr:uid="{00000000-0005-0000-0000-000018030000}"/>
    <cellStyle name="20% - Accent1 6 2" xfId="1056" xr:uid="{00000000-0005-0000-0000-000019030000}"/>
    <cellStyle name="20% - Accent1 6 2 2" xfId="1869" xr:uid="{00000000-0005-0000-0000-00001A030000}"/>
    <cellStyle name="20% - Accent1 6 2 2 2" xfId="3073" xr:uid="{00000000-0005-0000-0000-00001B030000}"/>
    <cellStyle name="20% - Accent1 6 2 2 2 2" xfId="13801" xr:uid="{00000000-0005-0000-0000-00001C030000}"/>
    <cellStyle name="20% - Accent1 6 2 2 2 3" xfId="9463" xr:uid="{00000000-0005-0000-0000-00001D030000}"/>
    <cellStyle name="20% - Accent1 6 2 2 3" xfId="12767" xr:uid="{00000000-0005-0000-0000-00001E030000}"/>
    <cellStyle name="20% - Accent1 6 2 2 4" xfId="8437" xr:uid="{00000000-0005-0000-0000-00001F030000}"/>
    <cellStyle name="20% - Accent1 6 2 3" xfId="2565" xr:uid="{00000000-0005-0000-0000-000020030000}"/>
    <cellStyle name="20% - Accent1 6 2 3 2" xfId="13293" xr:uid="{00000000-0005-0000-0000-000021030000}"/>
    <cellStyle name="20% - Accent1 6 2 3 3" xfId="9047" xr:uid="{00000000-0005-0000-0000-000022030000}"/>
    <cellStyle name="20% - Accent1 6 2 4" xfId="12254" xr:uid="{00000000-0005-0000-0000-000023030000}"/>
    <cellStyle name="20% - Accent1 6 2 5" xfId="7736" xr:uid="{00000000-0005-0000-0000-000024030000}"/>
    <cellStyle name="20% - Accent1 6 3" xfId="1055" xr:uid="{00000000-0005-0000-0000-000025030000}"/>
    <cellStyle name="20% - Accent1 6 3 2" xfId="1868" xr:uid="{00000000-0005-0000-0000-000026030000}"/>
    <cellStyle name="20% - Accent1 6 3 2 2" xfId="3072" xr:uid="{00000000-0005-0000-0000-000027030000}"/>
    <cellStyle name="20% - Accent1 6 3 2 2 2" xfId="13800" xr:uid="{00000000-0005-0000-0000-000028030000}"/>
    <cellStyle name="20% - Accent1 6 3 2 2 3" xfId="9462" xr:uid="{00000000-0005-0000-0000-000029030000}"/>
    <cellStyle name="20% - Accent1 6 3 2 3" xfId="12766" xr:uid="{00000000-0005-0000-0000-00002A030000}"/>
    <cellStyle name="20% - Accent1 6 3 2 4" xfId="8436" xr:uid="{00000000-0005-0000-0000-00002B030000}"/>
    <cellStyle name="20% - Accent1 6 3 3" xfId="2564" xr:uid="{00000000-0005-0000-0000-00002C030000}"/>
    <cellStyle name="20% - Accent1 6 3 3 2" xfId="13292" xr:uid="{00000000-0005-0000-0000-00002D030000}"/>
    <cellStyle name="20% - Accent1 6 3 3 3" xfId="9046" xr:uid="{00000000-0005-0000-0000-00002E030000}"/>
    <cellStyle name="20% - Accent1 6 3 4" xfId="12253" xr:uid="{00000000-0005-0000-0000-00002F030000}"/>
    <cellStyle name="20% - Accent1 6 3 5" xfId="7735" xr:uid="{00000000-0005-0000-0000-000030030000}"/>
    <cellStyle name="20% - Accent1 6 4" xfId="1607" xr:uid="{00000000-0005-0000-0000-000031030000}"/>
    <cellStyle name="20% - Accent1 6 4 2" xfId="2869" xr:uid="{00000000-0005-0000-0000-000032030000}"/>
    <cellStyle name="20% - Accent1 6 4 2 2" xfId="13597" xr:uid="{00000000-0005-0000-0000-000033030000}"/>
    <cellStyle name="20% - Accent1 6 4 2 3" xfId="9298" xr:uid="{00000000-0005-0000-0000-000034030000}"/>
    <cellStyle name="20% - Accent1 6 4 3" xfId="12564" xr:uid="{00000000-0005-0000-0000-000035030000}"/>
    <cellStyle name="20% - Accent1 6 4 4" xfId="8213" xr:uid="{00000000-0005-0000-0000-000036030000}"/>
    <cellStyle name="20% - Accent1 6 5" xfId="2375" xr:uid="{00000000-0005-0000-0000-000037030000}"/>
    <cellStyle name="20% - Accent1 6 5 2" xfId="13103" xr:uid="{00000000-0005-0000-0000-000038030000}"/>
    <cellStyle name="20% - Accent1 6 5 3" xfId="8882" xr:uid="{00000000-0005-0000-0000-000039030000}"/>
    <cellStyle name="20% - Accent1 6 6" xfId="12027" xr:uid="{00000000-0005-0000-0000-00003A030000}"/>
    <cellStyle name="20% - Accent1 6 7" xfId="7329" xr:uid="{00000000-0005-0000-0000-00003B030000}"/>
    <cellStyle name="20% - Accent1 7" xfId="466" xr:uid="{00000000-0005-0000-0000-00003C030000}"/>
    <cellStyle name="20% - Accent1 7 2" xfId="1058" xr:uid="{00000000-0005-0000-0000-00003D030000}"/>
    <cellStyle name="20% - Accent1 7 2 2" xfId="1871" xr:uid="{00000000-0005-0000-0000-00003E030000}"/>
    <cellStyle name="20% - Accent1 7 2 2 2" xfId="3075" xr:uid="{00000000-0005-0000-0000-00003F030000}"/>
    <cellStyle name="20% - Accent1 7 2 2 2 2" xfId="13803" xr:uid="{00000000-0005-0000-0000-000040030000}"/>
    <cellStyle name="20% - Accent1 7 2 2 2 3" xfId="9465" xr:uid="{00000000-0005-0000-0000-000041030000}"/>
    <cellStyle name="20% - Accent1 7 2 2 3" xfId="12769" xr:uid="{00000000-0005-0000-0000-000042030000}"/>
    <cellStyle name="20% - Accent1 7 2 2 4" xfId="8439" xr:uid="{00000000-0005-0000-0000-000043030000}"/>
    <cellStyle name="20% - Accent1 7 2 3" xfId="2567" xr:uid="{00000000-0005-0000-0000-000044030000}"/>
    <cellStyle name="20% - Accent1 7 2 3 2" xfId="13295" xr:uid="{00000000-0005-0000-0000-000045030000}"/>
    <cellStyle name="20% - Accent1 7 2 3 3" xfId="9049" xr:uid="{00000000-0005-0000-0000-000046030000}"/>
    <cellStyle name="20% - Accent1 7 2 4" xfId="12256" xr:uid="{00000000-0005-0000-0000-000047030000}"/>
    <cellStyle name="20% - Accent1 7 2 5" xfId="7738" xr:uid="{00000000-0005-0000-0000-000048030000}"/>
    <cellStyle name="20% - Accent1 7 3" xfId="1057" xr:uid="{00000000-0005-0000-0000-000049030000}"/>
    <cellStyle name="20% - Accent1 7 3 2" xfId="1870" xr:uid="{00000000-0005-0000-0000-00004A030000}"/>
    <cellStyle name="20% - Accent1 7 3 2 2" xfId="3074" xr:uid="{00000000-0005-0000-0000-00004B030000}"/>
    <cellStyle name="20% - Accent1 7 3 2 2 2" xfId="13802" xr:uid="{00000000-0005-0000-0000-00004C030000}"/>
    <cellStyle name="20% - Accent1 7 3 2 2 3" xfId="9464" xr:uid="{00000000-0005-0000-0000-00004D030000}"/>
    <cellStyle name="20% - Accent1 7 3 2 3" xfId="12768" xr:uid="{00000000-0005-0000-0000-00004E030000}"/>
    <cellStyle name="20% - Accent1 7 3 2 4" xfId="8438" xr:uid="{00000000-0005-0000-0000-00004F030000}"/>
    <cellStyle name="20% - Accent1 7 3 3" xfId="2566" xr:uid="{00000000-0005-0000-0000-000050030000}"/>
    <cellStyle name="20% - Accent1 7 3 3 2" xfId="13294" xr:uid="{00000000-0005-0000-0000-000051030000}"/>
    <cellStyle name="20% - Accent1 7 3 3 3" xfId="9048" xr:uid="{00000000-0005-0000-0000-000052030000}"/>
    <cellStyle name="20% - Accent1 7 3 4" xfId="12255" xr:uid="{00000000-0005-0000-0000-000053030000}"/>
    <cellStyle name="20% - Accent1 7 3 5" xfId="7737" xr:uid="{00000000-0005-0000-0000-000054030000}"/>
    <cellStyle name="20% - Accent1 7 4" xfId="1608" xr:uid="{00000000-0005-0000-0000-000055030000}"/>
    <cellStyle name="20% - Accent1 7 4 2" xfId="2870" xr:uid="{00000000-0005-0000-0000-000056030000}"/>
    <cellStyle name="20% - Accent1 7 4 2 2" xfId="13598" xr:uid="{00000000-0005-0000-0000-000057030000}"/>
    <cellStyle name="20% - Accent1 7 4 2 3" xfId="9299" xr:uid="{00000000-0005-0000-0000-000058030000}"/>
    <cellStyle name="20% - Accent1 7 4 3" xfId="12565" xr:uid="{00000000-0005-0000-0000-000059030000}"/>
    <cellStyle name="20% - Accent1 7 4 4" xfId="8214" xr:uid="{00000000-0005-0000-0000-00005A030000}"/>
    <cellStyle name="20% - Accent1 7 5" xfId="2376" xr:uid="{00000000-0005-0000-0000-00005B030000}"/>
    <cellStyle name="20% - Accent1 7 5 2" xfId="13104" xr:uid="{00000000-0005-0000-0000-00005C030000}"/>
    <cellStyle name="20% - Accent1 7 5 3" xfId="8883" xr:uid="{00000000-0005-0000-0000-00005D030000}"/>
    <cellStyle name="20% - Accent1 7 6" xfId="12028" xr:uid="{00000000-0005-0000-0000-00005E030000}"/>
    <cellStyle name="20% - Accent1 7 7" xfId="7330" xr:uid="{00000000-0005-0000-0000-00005F030000}"/>
    <cellStyle name="20% - Accent1 8" xfId="678" xr:uid="{00000000-0005-0000-0000-000060030000}"/>
    <cellStyle name="20% - Accent1 8 2" xfId="1059" xr:uid="{00000000-0005-0000-0000-000061030000}"/>
    <cellStyle name="20% - Accent1 8 2 2" xfId="4565" xr:uid="{00000000-0005-0000-0000-000062030000}"/>
    <cellStyle name="20% - Accent1 8 2 2 2" xfId="14616" xr:uid="{00000000-0005-0000-0000-000063030000}"/>
    <cellStyle name="20% - Accent1 8 2 2 3" xfId="10456" xr:uid="{00000000-0005-0000-0000-000064030000}"/>
    <cellStyle name="20% - Accent1 8 2 3" xfId="4207" xr:uid="{00000000-0005-0000-0000-000065030000}"/>
    <cellStyle name="20% - Accent1 8 2 3 2" xfId="14288" xr:uid="{00000000-0005-0000-0000-000066030000}"/>
    <cellStyle name="20% - Accent1 8 2 3 3" xfId="10154" xr:uid="{00000000-0005-0000-0000-000067030000}"/>
    <cellStyle name="20% - Accent1 8 2 4" xfId="7739" xr:uid="{00000000-0005-0000-0000-000068030000}"/>
    <cellStyle name="20% - Accent1 8 3" xfId="1713" xr:uid="{00000000-0005-0000-0000-000069030000}"/>
    <cellStyle name="20% - Accent1 8 3 2" xfId="2958" xr:uid="{00000000-0005-0000-0000-00006A030000}"/>
    <cellStyle name="20% - Accent1 8 3 2 2" xfId="13686" xr:uid="{00000000-0005-0000-0000-00006B030000}"/>
    <cellStyle name="20% - Accent1 8 3 2 3" xfId="9373" xr:uid="{00000000-0005-0000-0000-00006C030000}"/>
    <cellStyle name="20% - Accent1 8 3 3" xfId="12653" xr:uid="{00000000-0005-0000-0000-00006D030000}"/>
    <cellStyle name="20% - Accent1 8 3 4" xfId="8305" xr:uid="{00000000-0005-0000-0000-00006E030000}"/>
    <cellStyle name="20% - Accent1 8 4" xfId="2463" xr:uid="{00000000-0005-0000-0000-00006F030000}"/>
    <cellStyle name="20% - Accent1 8 4 2" xfId="13191" xr:uid="{00000000-0005-0000-0000-000070030000}"/>
    <cellStyle name="20% - Accent1 8 4 3" xfId="8957" xr:uid="{00000000-0005-0000-0000-000071030000}"/>
    <cellStyle name="20% - Accent1 8 5" xfId="12135" xr:uid="{00000000-0005-0000-0000-000072030000}"/>
    <cellStyle name="20% - Accent1 8 6" xfId="7507" xr:uid="{00000000-0005-0000-0000-000073030000}"/>
    <cellStyle name="20% - Accent1 9" xfId="700" xr:uid="{00000000-0005-0000-0000-000074030000}"/>
    <cellStyle name="20% - Accent1 9 2" xfId="1060" xr:uid="{00000000-0005-0000-0000-000075030000}"/>
    <cellStyle name="20% - Accent1 9 2 2" xfId="1872" xr:uid="{00000000-0005-0000-0000-000076030000}"/>
    <cellStyle name="20% - Accent1 9 2 2 2" xfId="3076" xr:uid="{00000000-0005-0000-0000-000077030000}"/>
    <cellStyle name="20% - Accent1 9 2 2 2 2" xfId="13804" xr:uid="{00000000-0005-0000-0000-000078030000}"/>
    <cellStyle name="20% - Accent1 9 2 2 2 3" xfId="9466" xr:uid="{00000000-0005-0000-0000-000079030000}"/>
    <cellStyle name="20% - Accent1 9 2 2 3" xfId="12770" xr:uid="{00000000-0005-0000-0000-00007A030000}"/>
    <cellStyle name="20% - Accent1 9 2 2 4" xfId="8440" xr:uid="{00000000-0005-0000-0000-00007B030000}"/>
    <cellStyle name="20% - Accent1 9 2 3" xfId="2568" xr:uid="{00000000-0005-0000-0000-00007C030000}"/>
    <cellStyle name="20% - Accent1 9 2 3 2" xfId="13296" xr:uid="{00000000-0005-0000-0000-00007D030000}"/>
    <cellStyle name="20% - Accent1 9 2 3 3" xfId="9050" xr:uid="{00000000-0005-0000-0000-00007E030000}"/>
    <cellStyle name="20% - Accent1 9 2 4" xfId="12257" xr:uid="{00000000-0005-0000-0000-00007F030000}"/>
    <cellStyle name="20% - Accent1 9 2 5" xfId="7740" xr:uid="{00000000-0005-0000-0000-000080030000}"/>
    <cellStyle name="20% - Accent1 9 3" xfId="1728" xr:uid="{00000000-0005-0000-0000-000081030000}"/>
    <cellStyle name="20% - Accent1 9 3 2" xfId="2973" xr:uid="{00000000-0005-0000-0000-000082030000}"/>
    <cellStyle name="20% - Accent1 9 3 2 2" xfId="13701" xr:uid="{00000000-0005-0000-0000-000083030000}"/>
    <cellStyle name="20% - Accent1 9 3 2 3" xfId="9386" xr:uid="{00000000-0005-0000-0000-000084030000}"/>
    <cellStyle name="20% - Accent1 9 3 3" xfId="12668" xr:uid="{00000000-0005-0000-0000-000085030000}"/>
    <cellStyle name="20% - Accent1 9 3 4" xfId="8318" xr:uid="{00000000-0005-0000-0000-000086030000}"/>
    <cellStyle name="20% - Accent1 9 4" xfId="2478" xr:uid="{00000000-0005-0000-0000-000087030000}"/>
    <cellStyle name="20% - Accent1 9 4 2" xfId="13206" xr:uid="{00000000-0005-0000-0000-000088030000}"/>
    <cellStyle name="20% - Accent1 9 4 3" xfId="8970" xr:uid="{00000000-0005-0000-0000-000089030000}"/>
    <cellStyle name="20% - Accent1 9 5" xfId="12150" xr:uid="{00000000-0005-0000-0000-00008A030000}"/>
    <cellStyle name="20% - Accent1 9 6" xfId="7527" xr:uid="{00000000-0005-0000-0000-00008B030000}"/>
    <cellStyle name="20% - Accent2" xfId="32" builtinId="34" customBuiltin="1"/>
    <cellStyle name="20% - Accent2 10" xfId="732" xr:uid="{00000000-0005-0000-0000-00008D030000}"/>
    <cellStyle name="20% - Accent2 10 2" xfId="1751" xr:uid="{00000000-0005-0000-0000-00008E030000}"/>
    <cellStyle name="20% - Accent2 10 2 2" xfId="2990" xr:uid="{00000000-0005-0000-0000-00008F030000}"/>
    <cellStyle name="20% - Accent2 10 2 2 2" xfId="13718" xr:uid="{00000000-0005-0000-0000-000090030000}"/>
    <cellStyle name="20% - Accent2 10 2 2 3" xfId="9401" xr:uid="{00000000-0005-0000-0000-000091030000}"/>
    <cellStyle name="20% - Accent2 10 2 3" xfId="12685" xr:uid="{00000000-0005-0000-0000-000092030000}"/>
    <cellStyle name="20% - Accent2 10 2 4" xfId="8339" xr:uid="{00000000-0005-0000-0000-000093030000}"/>
    <cellStyle name="20% - Accent2 10 3" xfId="2495" xr:uid="{00000000-0005-0000-0000-000094030000}"/>
    <cellStyle name="20% - Accent2 10 3 2" xfId="13223" xr:uid="{00000000-0005-0000-0000-000095030000}"/>
    <cellStyle name="20% - Accent2 10 3 3" xfId="8985" xr:uid="{00000000-0005-0000-0000-000096030000}"/>
    <cellStyle name="20% - Accent2 10 4" xfId="12167" xr:uid="{00000000-0005-0000-0000-000097030000}"/>
    <cellStyle name="20% - Accent2 10 5" xfId="7557" xr:uid="{00000000-0005-0000-0000-000098030000}"/>
    <cellStyle name="20% - Accent2 11" xfId="754" xr:uid="{00000000-0005-0000-0000-000099030000}"/>
    <cellStyle name="20% - Accent2 11 2" xfId="1767" xr:uid="{00000000-0005-0000-0000-00009A030000}"/>
    <cellStyle name="20% - Accent2 11 2 2" xfId="3004" xr:uid="{00000000-0005-0000-0000-00009B030000}"/>
    <cellStyle name="20% - Accent2 11 2 2 2" xfId="13732" xr:uid="{00000000-0005-0000-0000-00009C030000}"/>
    <cellStyle name="20% - Accent2 11 2 2 3" xfId="9414" xr:uid="{00000000-0005-0000-0000-00009D030000}"/>
    <cellStyle name="20% - Accent2 11 2 3" xfId="12699" xr:uid="{00000000-0005-0000-0000-00009E030000}"/>
    <cellStyle name="20% - Accent2 11 2 4" xfId="8354" xr:uid="{00000000-0005-0000-0000-00009F030000}"/>
    <cellStyle name="20% - Accent2 11 3" xfId="2509" xr:uid="{00000000-0005-0000-0000-0000A0030000}"/>
    <cellStyle name="20% - Accent2 11 3 2" xfId="13237" xr:uid="{00000000-0005-0000-0000-0000A1030000}"/>
    <cellStyle name="20% - Accent2 11 3 3" xfId="8998" xr:uid="{00000000-0005-0000-0000-0000A2030000}"/>
    <cellStyle name="20% - Accent2 11 4" xfId="12181" xr:uid="{00000000-0005-0000-0000-0000A3030000}"/>
    <cellStyle name="20% - Accent2 11 5" xfId="7578" xr:uid="{00000000-0005-0000-0000-0000A4030000}"/>
    <cellStyle name="20% - Accent2 12" xfId="807" xr:uid="{00000000-0005-0000-0000-0000A5030000}"/>
    <cellStyle name="20% - Accent2 12 2" xfId="1790" xr:uid="{00000000-0005-0000-0000-0000A6030000}"/>
    <cellStyle name="20% - Accent2 12 2 2" xfId="3022" xr:uid="{00000000-0005-0000-0000-0000A7030000}"/>
    <cellStyle name="20% - Accent2 12 2 2 2" xfId="13750" xr:uid="{00000000-0005-0000-0000-0000A8030000}"/>
    <cellStyle name="20% - Accent2 12 2 2 3" xfId="9427" xr:uid="{00000000-0005-0000-0000-0000A9030000}"/>
    <cellStyle name="20% - Accent2 12 2 3" xfId="12717" xr:uid="{00000000-0005-0000-0000-0000AA030000}"/>
    <cellStyle name="20% - Accent2 12 2 4" xfId="8372" xr:uid="{00000000-0005-0000-0000-0000AB030000}"/>
    <cellStyle name="20% - Accent2 12 3" xfId="2527" xr:uid="{00000000-0005-0000-0000-0000AC030000}"/>
    <cellStyle name="20% - Accent2 12 3 2" xfId="13255" xr:uid="{00000000-0005-0000-0000-0000AD030000}"/>
    <cellStyle name="20% - Accent2 12 3 3" xfId="9011" xr:uid="{00000000-0005-0000-0000-0000AE030000}"/>
    <cellStyle name="20% - Accent2 12 4" xfId="12199" xr:uid="{00000000-0005-0000-0000-0000AF030000}"/>
    <cellStyle name="20% - Accent2 12 5" xfId="7626" xr:uid="{00000000-0005-0000-0000-0000B0030000}"/>
    <cellStyle name="20% - Accent2 13" xfId="1355" xr:uid="{00000000-0005-0000-0000-0000B1030000}"/>
    <cellStyle name="20% - Accent2 13 2" xfId="2118" xr:uid="{00000000-0005-0000-0000-0000B2030000}"/>
    <cellStyle name="20% - Accent2 13 2 2" xfId="3312" xr:uid="{00000000-0005-0000-0000-0000B3030000}"/>
    <cellStyle name="20% - Accent2 13 2 2 2" xfId="14040" xr:uid="{00000000-0005-0000-0000-0000B4030000}"/>
    <cellStyle name="20% - Accent2 13 2 2 3" xfId="9674" xr:uid="{00000000-0005-0000-0000-0000B5030000}"/>
    <cellStyle name="20% - Accent2 13 2 3" xfId="13006" xr:uid="{00000000-0005-0000-0000-0000B6030000}"/>
    <cellStyle name="20% - Accent2 13 2 4" xfId="8658" xr:uid="{00000000-0005-0000-0000-0000B7030000}"/>
    <cellStyle name="20% - Accent2 13 3" xfId="2804" xr:uid="{00000000-0005-0000-0000-0000B8030000}"/>
    <cellStyle name="20% - Accent2 13 3 2" xfId="13532" xr:uid="{00000000-0005-0000-0000-0000B9030000}"/>
    <cellStyle name="20% - Accent2 13 3 3" xfId="9258" xr:uid="{00000000-0005-0000-0000-0000BA030000}"/>
    <cellStyle name="20% - Accent2 13 4" xfId="12498" xr:uid="{00000000-0005-0000-0000-0000BB030000}"/>
    <cellStyle name="20% - Accent2 13 5" xfId="7994" xr:uid="{00000000-0005-0000-0000-0000BC030000}"/>
    <cellStyle name="20% - Accent2 14" xfId="1437" xr:uid="{00000000-0005-0000-0000-0000BD030000}"/>
    <cellStyle name="20% - Accent2 14 2" xfId="2152" xr:uid="{00000000-0005-0000-0000-0000BE030000}"/>
    <cellStyle name="20% - Accent2 14 2 2" xfId="3335" xr:uid="{00000000-0005-0000-0000-0000BF030000}"/>
    <cellStyle name="20% - Accent2 14 2 2 2" xfId="14063" xr:uid="{00000000-0005-0000-0000-0000C0030000}"/>
    <cellStyle name="20% - Accent2 14 2 2 3" xfId="9687" xr:uid="{00000000-0005-0000-0000-0000C1030000}"/>
    <cellStyle name="20% - Accent2 14 2 3" xfId="13029" xr:uid="{00000000-0005-0000-0000-0000C2030000}"/>
    <cellStyle name="20% - Accent2 14 2 4" xfId="8682" xr:uid="{00000000-0005-0000-0000-0000C3030000}"/>
    <cellStyle name="20% - Accent2 14 3" xfId="2827" xr:uid="{00000000-0005-0000-0000-0000C4030000}"/>
    <cellStyle name="20% - Accent2 14 3 2" xfId="13555" xr:uid="{00000000-0005-0000-0000-0000C5030000}"/>
    <cellStyle name="20% - Accent2 14 3 3" xfId="9271" xr:uid="{00000000-0005-0000-0000-0000C6030000}"/>
    <cellStyle name="20% - Accent2 14 4" xfId="12520" xr:uid="{00000000-0005-0000-0000-0000C7030000}"/>
    <cellStyle name="20% - Accent2 14 5" xfId="8067" xr:uid="{00000000-0005-0000-0000-0000C8030000}"/>
    <cellStyle name="20% - Accent2 15" xfId="1507" xr:uid="{00000000-0005-0000-0000-0000C9030000}"/>
    <cellStyle name="20% - Accent2 15 2" xfId="4235" xr:uid="{00000000-0005-0000-0000-0000CA030000}"/>
    <cellStyle name="20% - Accent2 15 2 2" xfId="4591" xr:uid="{00000000-0005-0000-0000-0000CB030000}"/>
    <cellStyle name="20% - Accent2 15 2 2 2" xfId="14641" xr:uid="{00000000-0005-0000-0000-0000CC030000}"/>
    <cellStyle name="20% - Accent2 15 2 2 3" xfId="10475" xr:uid="{00000000-0005-0000-0000-0000CD030000}"/>
    <cellStyle name="20% - Accent2 15 2 3" xfId="14313" xr:uid="{00000000-0005-0000-0000-0000CE030000}"/>
    <cellStyle name="20% - Accent2 15 2 4" xfId="10173" xr:uid="{00000000-0005-0000-0000-0000CF030000}"/>
    <cellStyle name="20% - Accent2 15 3" xfId="4408" xr:uid="{00000000-0005-0000-0000-0000D0030000}"/>
    <cellStyle name="20% - Accent2 15 3 2" xfId="14466" xr:uid="{00000000-0005-0000-0000-0000D1030000}"/>
    <cellStyle name="20% - Accent2 15 3 3" xfId="10316" xr:uid="{00000000-0005-0000-0000-0000D2030000}"/>
    <cellStyle name="20% - Accent2 15 4" xfId="3433" xr:uid="{00000000-0005-0000-0000-0000D3030000}"/>
    <cellStyle name="20% - Accent2 15 4 2" xfId="14118" xr:uid="{00000000-0005-0000-0000-0000D4030000}"/>
    <cellStyle name="20% - Accent2 15 4 3" xfId="9744" xr:uid="{00000000-0005-0000-0000-0000D5030000}"/>
    <cellStyle name="20% - Accent2 15 5" xfId="8127" xr:uid="{00000000-0005-0000-0000-0000D6030000}"/>
    <cellStyle name="20% - Accent2 16" xfId="1468" xr:uid="{00000000-0005-0000-0000-0000D7030000}"/>
    <cellStyle name="20% - Accent2 16 2" xfId="2841" xr:uid="{00000000-0005-0000-0000-0000D8030000}"/>
    <cellStyle name="20% - Accent2 16 2 2" xfId="4604" xr:uid="{00000000-0005-0000-0000-0000D9030000}"/>
    <cellStyle name="20% - Accent2 16 2 2 2" xfId="14654" xr:uid="{00000000-0005-0000-0000-0000DA030000}"/>
    <cellStyle name="20% - Accent2 16 2 2 3" xfId="10488" xr:uid="{00000000-0005-0000-0000-0000DB030000}"/>
    <cellStyle name="20% - Accent2 16 2 3" xfId="13569" xr:uid="{00000000-0005-0000-0000-0000DC030000}"/>
    <cellStyle name="20% - Accent2 16 2 4" xfId="9284" xr:uid="{00000000-0005-0000-0000-0000DD030000}"/>
    <cellStyle name="20% - Accent2 16 3" xfId="4421" xr:uid="{00000000-0005-0000-0000-0000DE030000}"/>
    <cellStyle name="20% - Accent2 16 3 2" xfId="14479" xr:uid="{00000000-0005-0000-0000-0000DF030000}"/>
    <cellStyle name="20% - Accent2 16 3 3" xfId="10329" xr:uid="{00000000-0005-0000-0000-0000E0030000}"/>
    <cellStyle name="20% - Accent2 16 4" xfId="12534" xr:uid="{00000000-0005-0000-0000-0000E1030000}"/>
    <cellStyle name="20% - Accent2 16 5" xfId="8097" xr:uid="{00000000-0005-0000-0000-0000E2030000}"/>
    <cellStyle name="20% - Accent2 17" xfId="2293" xr:uid="{00000000-0005-0000-0000-0000E3030000}"/>
    <cellStyle name="20% - Accent2 17 2" xfId="4249" xr:uid="{00000000-0005-0000-0000-0000E4030000}"/>
    <cellStyle name="20% - Accent2 17 2 2" xfId="4617" xr:uid="{00000000-0005-0000-0000-0000E5030000}"/>
    <cellStyle name="20% - Accent2 17 2 2 2" xfId="14667" xr:uid="{00000000-0005-0000-0000-0000E6030000}"/>
    <cellStyle name="20% - Accent2 17 2 2 3" xfId="10501" xr:uid="{00000000-0005-0000-0000-0000E7030000}"/>
    <cellStyle name="20% - Accent2 17 2 3" xfId="14327" xr:uid="{00000000-0005-0000-0000-0000E8030000}"/>
    <cellStyle name="20% - Accent2 17 2 4" xfId="10187" xr:uid="{00000000-0005-0000-0000-0000E9030000}"/>
    <cellStyle name="20% - Accent2 17 3" xfId="4434" xr:uid="{00000000-0005-0000-0000-0000EA030000}"/>
    <cellStyle name="20% - Accent2 17 3 2" xfId="14492" xr:uid="{00000000-0005-0000-0000-0000EB030000}"/>
    <cellStyle name="20% - Accent2 17 3 3" xfId="10342" xr:uid="{00000000-0005-0000-0000-0000EC030000}"/>
    <cellStyle name="20% - Accent2 17 4" xfId="3448" xr:uid="{00000000-0005-0000-0000-0000ED030000}"/>
    <cellStyle name="20% - Accent2 17 4 2" xfId="14132" xr:uid="{00000000-0005-0000-0000-0000EE030000}"/>
    <cellStyle name="20% - Accent2 17 4 3" xfId="9758" xr:uid="{00000000-0005-0000-0000-0000EF030000}"/>
    <cellStyle name="20% - Accent2 17 5" xfId="13053" xr:uid="{00000000-0005-0000-0000-0000F0030000}"/>
    <cellStyle name="20% - Accent2 17 6" xfId="8809" xr:uid="{00000000-0005-0000-0000-0000F1030000}"/>
    <cellStyle name="20% - Accent2 18" xfId="2316" xr:uid="{00000000-0005-0000-0000-0000F2030000}"/>
    <cellStyle name="20% - Accent2 18 2" xfId="4262" xr:uid="{00000000-0005-0000-0000-0000F3030000}"/>
    <cellStyle name="20% - Accent2 18 2 2" xfId="4630" xr:uid="{00000000-0005-0000-0000-0000F4030000}"/>
    <cellStyle name="20% - Accent2 18 2 2 2" xfId="14680" xr:uid="{00000000-0005-0000-0000-0000F5030000}"/>
    <cellStyle name="20% - Accent2 18 2 2 3" xfId="10514" xr:uid="{00000000-0005-0000-0000-0000F6030000}"/>
    <cellStyle name="20% - Accent2 18 2 3" xfId="14340" xr:uid="{00000000-0005-0000-0000-0000F7030000}"/>
    <cellStyle name="20% - Accent2 18 2 4" xfId="10200" xr:uid="{00000000-0005-0000-0000-0000F8030000}"/>
    <cellStyle name="20% - Accent2 18 3" xfId="4447" xr:uid="{00000000-0005-0000-0000-0000F9030000}"/>
    <cellStyle name="20% - Accent2 18 3 2" xfId="14505" xr:uid="{00000000-0005-0000-0000-0000FA030000}"/>
    <cellStyle name="20% - Accent2 18 3 3" xfId="10355" xr:uid="{00000000-0005-0000-0000-0000FB030000}"/>
    <cellStyle name="20% - Accent2 18 4" xfId="3461" xr:uid="{00000000-0005-0000-0000-0000FC030000}"/>
    <cellStyle name="20% - Accent2 18 4 2" xfId="14145" xr:uid="{00000000-0005-0000-0000-0000FD030000}"/>
    <cellStyle name="20% - Accent2 18 4 3" xfId="9771" xr:uid="{00000000-0005-0000-0000-0000FE030000}"/>
    <cellStyle name="20% - Accent2 18 5" xfId="13068" xr:uid="{00000000-0005-0000-0000-0000FF030000}"/>
    <cellStyle name="20% - Accent2 18 6" xfId="8830" xr:uid="{00000000-0005-0000-0000-000000040000}"/>
    <cellStyle name="20% - Accent2 19" xfId="2345" xr:uid="{00000000-0005-0000-0000-000001040000}"/>
    <cellStyle name="20% - Accent2 19 2" xfId="4275" xr:uid="{00000000-0005-0000-0000-000002040000}"/>
    <cellStyle name="20% - Accent2 19 2 2" xfId="4643" xr:uid="{00000000-0005-0000-0000-000003040000}"/>
    <cellStyle name="20% - Accent2 19 2 2 2" xfId="14693" xr:uid="{00000000-0005-0000-0000-000004040000}"/>
    <cellStyle name="20% - Accent2 19 2 2 3" xfId="10527" xr:uid="{00000000-0005-0000-0000-000005040000}"/>
    <cellStyle name="20% - Accent2 19 2 3" xfId="14353" xr:uid="{00000000-0005-0000-0000-000006040000}"/>
    <cellStyle name="20% - Accent2 19 2 4" xfId="10213" xr:uid="{00000000-0005-0000-0000-000007040000}"/>
    <cellStyle name="20% - Accent2 19 3" xfId="4460" xr:uid="{00000000-0005-0000-0000-000008040000}"/>
    <cellStyle name="20% - Accent2 19 3 2" xfId="14518" xr:uid="{00000000-0005-0000-0000-000009040000}"/>
    <cellStyle name="20% - Accent2 19 3 3" xfId="10368" xr:uid="{00000000-0005-0000-0000-00000A040000}"/>
    <cellStyle name="20% - Accent2 19 4" xfId="13083" xr:uid="{00000000-0005-0000-0000-00000B040000}"/>
    <cellStyle name="20% - Accent2 19 5" xfId="8857" xr:uid="{00000000-0005-0000-0000-00000C040000}"/>
    <cellStyle name="20% - Accent2 2" xfId="467" xr:uid="{00000000-0005-0000-0000-00000D040000}"/>
    <cellStyle name="20% - Accent2 2 10" xfId="37292" xr:uid="{00000000-0005-0000-0000-00000E040000}"/>
    <cellStyle name="20% - Accent2 2 2" xfId="1031" xr:uid="{00000000-0005-0000-0000-00000F040000}"/>
    <cellStyle name="20% - Accent2 2 2 2" xfId="1062" xr:uid="{00000000-0005-0000-0000-000010040000}"/>
    <cellStyle name="20% - Accent2 2 2 2 2" xfId="1874" xr:uid="{00000000-0005-0000-0000-000011040000}"/>
    <cellStyle name="20% - Accent2 2 2 2 2 2" xfId="3078" xr:uid="{00000000-0005-0000-0000-000012040000}"/>
    <cellStyle name="20% - Accent2 2 2 2 2 2 2" xfId="13806" xr:uid="{00000000-0005-0000-0000-000013040000}"/>
    <cellStyle name="20% - Accent2 2 2 2 2 2 3" xfId="9468" xr:uid="{00000000-0005-0000-0000-000014040000}"/>
    <cellStyle name="20% - Accent2 2 2 2 2 3" xfId="12772" xr:uid="{00000000-0005-0000-0000-000015040000}"/>
    <cellStyle name="20% - Accent2 2 2 2 2 4" xfId="8442" xr:uid="{00000000-0005-0000-0000-000016040000}"/>
    <cellStyle name="20% - Accent2 2 2 2 3" xfId="2570" xr:uid="{00000000-0005-0000-0000-000017040000}"/>
    <cellStyle name="20% - Accent2 2 2 2 3 2" xfId="13298" xr:uid="{00000000-0005-0000-0000-000018040000}"/>
    <cellStyle name="20% - Accent2 2 2 2 3 3" xfId="9052" xr:uid="{00000000-0005-0000-0000-000019040000}"/>
    <cellStyle name="20% - Accent2 2 2 2 4" xfId="4783" xr:uid="{00000000-0005-0000-0000-00001A040000}"/>
    <cellStyle name="20% - Accent2 2 2 2 5" xfId="12259" xr:uid="{00000000-0005-0000-0000-00001B040000}"/>
    <cellStyle name="20% - Accent2 2 2 2 6" xfId="7742" xr:uid="{00000000-0005-0000-0000-00001C040000}"/>
    <cellStyle name="20% - Accent2 2 2 3" xfId="1845" xr:uid="{00000000-0005-0000-0000-00001D040000}"/>
    <cellStyle name="20% - Accent2 2 2 3 2" xfId="3049" xr:uid="{00000000-0005-0000-0000-00001E040000}"/>
    <cellStyle name="20% - Accent2 2 2 3 2 2" xfId="13777" xr:uid="{00000000-0005-0000-0000-00001F040000}"/>
    <cellStyle name="20% - Accent2 2 2 3 2 3" xfId="9440" xr:uid="{00000000-0005-0000-0000-000020040000}"/>
    <cellStyle name="20% - Accent2 2 2 3 3" xfId="4776" xr:uid="{00000000-0005-0000-0000-000021040000}"/>
    <cellStyle name="20% - Accent2 2 2 3 4" xfId="12743" xr:uid="{00000000-0005-0000-0000-000022040000}"/>
    <cellStyle name="20% - Accent2 2 2 3 5" xfId="8414" xr:uid="{00000000-0005-0000-0000-000023040000}"/>
    <cellStyle name="20% - Accent2 2 2 4" xfId="2541" xr:uid="{00000000-0005-0000-0000-000024040000}"/>
    <cellStyle name="20% - Accent2 2 2 4 2" xfId="13269" xr:uid="{00000000-0005-0000-0000-000025040000}"/>
    <cellStyle name="20% - Accent2 2 2 4 3" xfId="9024" xr:uid="{00000000-0005-0000-0000-000026040000}"/>
    <cellStyle name="20% - Accent2 2 2 5" xfId="4781" xr:uid="{00000000-0005-0000-0000-000027040000}"/>
    <cellStyle name="20% - Accent2 2 2 6" xfId="12229" xr:uid="{00000000-0005-0000-0000-000028040000}"/>
    <cellStyle name="20% - Accent2 2 2 7" xfId="7712" xr:uid="{00000000-0005-0000-0000-000029040000}"/>
    <cellStyle name="20% - Accent2 2 3" xfId="1063" xr:uid="{00000000-0005-0000-0000-00002A040000}"/>
    <cellStyle name="20% - Accent2 2 3 2" xfId="1875" xr:uid="{00000000-0005-0000-0000-00002B040000}"/>
    <cellStyle name="20% - Accent2 2 3 2 2" xfId="3079" xr:uid="{00000000-0005-0000-0000-00002C040000}"/>
    <cellStyle name="20% - Accent2 2 3 2 2 2" xfId="13807" xr:uid="{00000000-0005-0000-0000-00002D040000}"/>
    <cellStyle name="20% - Accent2 2 3 2 2 3" xfId="9469" xr:uid="{00000000-0005-0000-0000-00002E040000}"/>
    <cellStyle name="20% - Accent2 2 3 2 3" xfId="12773" xr:uid="{00000000-0005-0000-0000-00002F040000}"/>
    <cellStyle name="20% - Accent2 2 3 2 4" xfId="8443" xr:uid="{00000000-0005-0000-0000-000030040000}"/>
    <cellStyle name="20% - Accent2 2 3 3" xfId="2571" xr:uid="{00000000-0005-0000-0000-000031040000}"/>
    <cellStyle name="20% - Accent2 2 3 3 2" xfId="13299" xr:uid="{00000000-0005-0000-0000-000032040000}"/>
    <cellStyle name="20% - Accent2 2 3 3 3" xfId="9053" xr:uid="{00000000-0005-0000-0000-000033040000}"/>
    <cellStyle name="20% - Accent2 2 3 4" xfId="12260" xr:uid="{00000000-0005-0000-0000-000034040000}"/>
    <cellStyle name="20% - Accent2 2 3 5" xfId="7743" xr:uid="{00000000-0005-0000-0000-000035040000}"/>
    <cellStyle name="20% - Accent2 2 4" xfId="1061" xr:uid="{00000000-0005-0000-0000-000036040000}"/>
    <cellStyle name="20% - Accent2 2 4 2" xfId="1873" xr:uid="{00000000-0005-0000-0000-000037040000}"/>
    <cellStyle name="20% - Accent2 2 4 2 2" xfId="3077" xr:uid="{00000000-0005-0000-0000-000038040000}"/>
    <cellStyle name="20% - Accent2 2 4 2 2 2" xfId="13805" xr:uid="{00000000-0005-0000-0000-000039040000}"/>
    <cellStyle name="20% - Accent2 2 4 2 2 3" xfId="9467" xr:uid="{00000000-0005-0000-0000-00003A040000}"/>
    <cellStyle name="20% - Accent2 2 4 2 3" xfId="12771" xr:uid="{00000000-0005-0000-0000-00003B040000}"/>
    <cellStyle name="20% - Accent2 2 4 2 4" xfId="8441" xr:uid="{00000000-0005-0000-0000-00003C040000}"/>
    <cellStyle name="20% - Accent2 2 4 3" xfId="2569" xr:uid="{00000000-0005-0000-0000-00003D040000}"/>
    <cellStyle name="20% - Accent2 2 4 3 2" xfId="13297" xr:uid="{00000000-0005-0000-0000-00003E040000}"/>
    <cellStyle name="20% - Accent2 2 4 3 3" xfId="9051" xr:uid="{00000000-0005-0000-0000-00003F040000}"/>
    <cellStyle name="20% - Accent2 2 4 4" xfId="12258" xr:uid="{00000000-0005-0000-0000-000040040000}"/>
    <cellStyle name="20% - Accent2 2 4 5" xfId="7741" xr:uid="{00000000-0005-0000-0000-000041040000}"/>
    <cellStyle name="20% - Accent2 2 5" xfId="1609" xr:uid="{00000000-0005-0000-0000-000042040000}"/>
    <cellStyle name="20% - Accent2 2 5 2" xfId="2871" xr:uid="{00000000-0005-0000-0000-000043040000}"/>
    <cellStyle name="20% - Accent2 2 5 2 2" xfId="13599" xr:uid="{00000000-0005-0000-0000-000044040000}"/>
    <cellStyle name="20% - Accent2 2 5 2 3" xfId="9300" xr:uid="{00000000-0005-0000-0000-000045040000}"/>
    <cellStyle name="20% - Accent2 2 5 3" xfId="12566" xr:uid="{00000000-0005-0000-0000-000046040000}"/>
    <cellStyle name="20% - Accent2 2 5 4" xfId="8215" xr:uid="{00000000-0005-0000-0000-000047040000}"/>
    <cellStyle name="20% - Accent2 2 6" xfId="2377" xr:uid="{00000000-0005-0000-0000-000048040000}"/>
    <cellStyle name="20% - Accent2 2 6 2" xfId="13105" xr:uid="{00000000-0005-0000-0000-000049040000}"/>
    <cellStyle name="20% - Accent2 2 6 3" xfId="8884" xr:uid="{00000000-0005-0000-0000-00004A040000}"/>
    <cellStyle name="20% - Accent2 2 7" xfId="4762" xr:uid="{00000000-0005-0000-0000-00004B040000}"/>
    <cellStyle name="20% - Accent2 2 8" xfId="12029" xr:uid="{00000000-0005-0000-0000-00004C040000}"/>
    <cellStyle name="20% - Accent2 2 9" xfId="7331" xr:uid="{00000000-0005-0000-0000-00004D040000}"/>
    <cellStyle name="20% - Accent2 20" xfId="3474" xr:uid="{00000000-0005-0000-0000-00004E040000}"/>
    <cellStyle name="20% - Accent2 20 2" xfId="4288" xr:uid="{00000000-0005-0000-0000-00004F040000}"/>
    <cellStyle name="20% - Accent2 20 2 2" xfId="4656" xr:uid="{00000000-0005-0000-0000-000050040000}"/>
    <cellStyle name="20% - Accent2 20 2 2 2" xfId="14706" xr:uid="{00000000-0005-0000-0000-000051040000}"/>
    <cellStyle name="20% - Accent2 20 2 2 3" xfId="10540" xr:uid="{00000000-0005-0000-0000-000052040000}"/>
    <cellStyle name="20% - Accent2 20 2 3" xfId="14366" xr:uid="{00000000-0005-0000-0000-000053040000}"/>
    <cellStyle name="20% - Accent2 20 2 4" xfId="10226" xr:uid="{00000000-0005-0000-0000-000054040000}"/>
    <cellStyle name="20% - Accent2 20 3" xfId="4473" xr:uid="{00000000-0005-0000-0000-000055040000}"/>
    <cellStyle name="20% - Accent2 20 3 2" xfId="14531" xr:uid="{00000000-0005-0000-0000-000056040000}"/>
    <cellStyle name="20% - Accent2 20 3 3" xfId="10381" xr:uid="{00000000-0005-0000-0000-000057040000}"/>
    <cellStyle name="20% - Accent2 20 4" xfId="14158" xr:uid="{00000000-0005-0000-0000-000058040000}"/>
    <cellStyle name="20% - Accent2 20 5" xfId="9784" xr:uid="{00000000-0005-0000-0000-000059040000}"/>
    <cellStyle name="20% - Accent2 21" xfId="3487" xr:uid="{00000000-0005-0000-0000-00005A040000}"/>
    <cellStyle name="20% - Accent2 21 2" xfId="4301" xr:uid="{00000000-0005-0000-0000-00005B040000}"/>
    <cellStyle name="20% - Accent2 21 2 2" xfId="4669" xr:uid="{00000000-0005-0000-0000-00005C040000}"/>
    <cellStyle name="20% - Accent2 21 2 2 2" xfId="14719" xr:uid="{00000000-0005-0000-0000-00005D040000}"/>
    <cellStyle name="20% - Accent2 21 2 2 3" xfId="10553" xr:uid="{00000000-0005-0000-0000-00005E040000}"/>
    <cellStyle name="20% - Accent2 21 2 3" xfId="14379" xr:uid="{00000000-0005-0000-0000-00005F040000}"/>
    <cellStyle name="20% - Accent2 21 2 4" xfId="10239" xr:uid="{00000000-0005-0000-0000-000060040000}"/>
    <cellStyle name="20% - Accent2 21 3" xfId="4486" xr:uid="{00000000-0005-0000-0000-000061040000}"/>
    <cellStyle name="20% - Accent2 21 3 2" xfId="14544" xr:uid="{00000000-0005-0000-0000-000062040000}"/>
    <cellStyle name="20% - Accent2 21 3 3" xfId="10394" xr:uid="{00000000-0005-0000-0000-000063040000}"/>
    <cellStyle name="20% - Accent2 21 4" xfId="14171" xr:uid="{00000000-0005-0000-0000-000064040000}"/>
    <cellStyle name="20% - Accent2 21 5" xfId="9797" xr:uid="{00000000-0005-0000-0000-000065040000}"/>
    <cellStyle name="20% - Accent2 22" xfId="3500" xr:uid="{00000000-0005-0000-0000-000066040000}"/>
    <cellStyle name="20% - Accent2 22 2" xfId="4166" xr:uid="{00000000-0005-0000-0000-000067040000}"/>
    <cellStyle name="20% - Accent2 22 2 2" xfId="10125" xr:uid="{00000000-0005-0000-0000-000068040000}"/>
    <cellStyle name="20% - Accent2 22 3" xfId="4499" xr:uid="{00000000-0005-0000-0000-000069040000}"/>
    <cellStyle name="20% - Accent2 22 3 2" xfId="14557" xr:uid="{00000000-0005-0000-0000-00006A040000}"/>
    <cellStyle name="20% - Accent2 22 3 3" xfId="10407" xr:uid="{00000000-0005-0000-0000-00006B040000}"/>
    <cellStyle name="20% - Accent2 22 4" xfId="14184" xr:uid="{00000000-0005-0000-0000-00006C040000}"/>
    <cellStyle name="20% - Accent2 22 5" xfId="9810" xr:uid="{00000000-0005-0000-0000-00006D040000}"/>
    <cellStyle name="20% - Accent2 23" xfId="3513" xr:uid="{00000000-0005-0000-0000-00006E040000}"/>
    <cellStyle name="20% - Accent2 23 2" xfId="4512" xr:uid="{00000000-0005-0000-0000-00006F040000}"/>
    <cellStyle name="20% - Accent2 23 2 2" xfId="14570" xr:uid="{00000000-0005-0000-0000-000070040000}"/>
    <cellStyle name="20% - Accent2 23 2 3" xfId="10420" xr:uid="{00000000-0005-0000-0000-000071040000}"/>
    <cellStyle name="20% - Accent2 23 3" xfId="14197" xr:uid="{00000000-0005-0000-0000-000072040000}"/>
    <cellStyle name="20% - Accent2 23 4" xfId="9823" xr:uid="{00000000-0005-0000-0000-000073040000}"/>
    <cellStyle name="20% - Accent2 24" xfId="3526" xr:uid="{00000000-0005-0000-0000-000074040000}"/>
    <cellStyle name="20% - Accent2 24 2" xfId="4525" xr:uid="{00000000-0005-0000-0000-000075040000}"/>
    <cellStyle name="20% - Accent2 24 2 2" xfId="14583" xr:uid="{00000000-0005-0000-0000-000076040000}"/>
    <cellStyle name="20% - Accent2 24 2 3" xfId="10433" xr:uid="{00000000-0005-0000-0000-000077040000}"/>
    <cellStyle name="20% - Accent2 24 3" xfId="14210" xr:uid="{00000000-0005-0000-0000-000078040000}"/>
    <cellStyle name="20% - Accent2 24 4" xfId="9836" xr:uid="{00000000-0005-0000-0000-000079040000}"/>
    <cellStyle name="20% - Accent2 25" xfId="4327" xr:uid="{00000000-0005-0000-0000-00007A040000}"/>
    <cellStyle name="20% - Accent2 25 2" xfId="4682" xr:uid="{00000000-0005-0000-0000-00007B040000}"/>
    <cellStyle name="20% - Accent2 25 2 2" xfId="14732" xr:uid="{00000000-0005-0000-0000-00007C040000}"/>
    <cellStyle name="20% - Accent2 25 2 3" xfId="10566" xr:uid="{00000000-0005-0000-0000-00007D040000}"/>
    <cellStyle name="20% - Accent2 25 3" xfId="14392" xr:uid="{00000000-0005-0000-0000-00007E040000}"/>
    <cellStyle name="20% - Accent2 25 4" xfId="10252" xr:uid="{00000000-0005-0000-0000-00007F040000}"/>
    <cellStyle name="20% - Accent2 26" xfId="4340" xr:uid="{00000000-0005-0000-0000-000080040000}"/>
    <cellStyle name="20% - Accent2 26 2" xfId="4695" xr:uid="{00000000-0005-0000-0000-000081040000}"/>
    <cellStyle name="20% - Accent2 26 2 2" xfId="14745" xr:uid="{00000000-0005-0000-0000-000082040000}"/>
    <cellStyle name="20% - Accent2 26 2 3" xfId="10579" xr:uid="{00000000-0005-0000-0000-000083040000}"/>
    <cellStyle name="20% - Accent2 26 3" xfId="14405" xr:uid="{00000000-0005-0000-0000-000084040000}"/>
    <cellStyle name="20% - Accent2 26 4" xfId="10265" xr:uid="{00000000-0005-0000-0000-000085040000}"/>
    <cellStyle name="20% - Accent2 27" xfId="4353" xr:uid="{00000000-0005-0000-0000-000086040000}"/>
    <cellStyle name="20% - Accent2 27 2" xfId="4708" xr:uid="{00000000-0005-0000-0000-000087040000}"/>
    <cellStyle name="20% - Accent2 27 2 2" xfId="14758" xr:uid="{00000000-0005-0000-0000-000088040000}"/>
    <cellStyle name="20% - Accent2 27 2 3" xfId="10592" xr:uid="{00000000-0005-0000-0000-000089040000}"/>
    <cellStyle name="20% - Accent2 27 3" xfId="14418" xr:uid="{00000000-0005-0000-0000-00008A040000}"/>
    <cellStyle name="20% - Accent2 27 4" xfId="10278" xr:uid="{00000000-0005-0000-0000-00008B040000}"/>
    <cellStyle name="20% - Accent2 28" xfId="4366" xr:uid="{00000000-0005-0000-0000-00008C040000}"/>
    <cellStyle name="20% - Accent2 28 2" xfId="14431" xr:uid="{00000000-0005-0000-0000-00008D040000}"/>
    <cellStyle name="20% - Accent2 28 3" xfId="10291" xr:uid="{00000000-0005-0000-0000-00008E040000}"/>
    <cellStyle name="20% - Accent2 29" xfId="11959" xr:uid="{00000000-0005-0000-0000-00008F040000}"/>
    <cellStyle name="20% - Accent2 3" xfId="468" xr:uid="{00000000-0005-0000-0000-000090040000}"/>
    <cellStyle name="20% - Accent2 3 2" xfId="1065" xr:uid="{00000000-0005-0000-0000-000091040000}"/>
    <cellStyle name="20% - Accent2 3 2 2" xfId="1877" xr:uid="{00000000-0005-0000-0000-000092040000}"/>
    <cellStyle name="20% - Accent2 3 2 2 2" xfId="3081" xr:uid="{00000000-0005-0000-0000-000093040000}"/>
    <cellStyle name="20% - Accent2 3 2 2 2 2" xfId="13809" xr:uid="{00000000-0005-0000-0000-000094040000}"/>
    <cellStyle name="20% - Accent2 3 2 2 2 3" xfId="9471" xr:uid="{00000000-0005-0000-0000-000095040000}"/>
    <cellStyle name="20% - Accent2 3 2 2 3" xfId="12775" xr:uid="{00000000-0005-0000-0000-000096040000}"/>
    <cellStyle name="20% - Accent2 3 2 2 4" xfId="8445" xr:uid="{00000000-0005-0000-0000-000097040000}"/>
    <cellStyle name="20% - Accent2 3 2 3" xfId="2573" xr:uid="{00000000-0005-0000-0000-000098040000}"/>
    <cellStyle name="20% - Accent2 3 2 3 2" xfId="13301" xr:uid="{00000000-0005-0000-0000-000099040000}"/>
    <cellStyle name="20% - Accent2 3 2 3 3" xfId="9055" xr:uid="{00000000-0005-0000-0000-00009A040000}"/>
    <cellStyle name="20% - Accent2 3 2 4" xfId="12262" xr:uid="{00000000-0005-0000-0000-00009B040000}"/>
    <cellStyle name="20% - Accent2 3 2 5" xfId="7745" xr:uid="{00000000-0005-0000-0000-00009C040000}"/>
    <cellStyle name="20% - Accent2 3 3" xfId="1066" xr:uid="{00000000-0005-0000-0000-00009D040000}"/>
    <cellStyle name="20% - Accent2 3 3 2" xfId="1878" xr:uid="{00000000-0005-0000-0000-00009E040000}"/>
    <cellStyle name="20% - Accent2 3 3 2 2" xfId="3082" xr:uid="{00000000-0005-0000-0000-00009F040000}"/>
    <cellStyle name="20% - Accent2 3 3 2 2 2" xfId="13810" xr:uid="{00000000-0005-0000-0000-0000A0040000}"/>
    <cellStyle name="20% - Accent2 3 3 2 2 3" xfId="9472" xr:uid="{00000000-0005-0000-0000-0000A1040000}"/>
    <cellStyle name="20% - Accent2 3 3 2 3" xfId="12776" xr:uid="{00000000-0005-0000-0000-0000A2040000}"/>
    <cellStyle name="20% - Accent2 3 3 2 4" xfId="8446" xr:uid="{00000000-0005-0000-0000-0000A3040000}"/>
    <cellStyle name="20% - Accent2 3 3 3" xfId="2574" xr:uid="{00000000-0005-0000-0000-0000A4040000}"/>
    <cellStyle name="20% - Accent2 3 3 3 2" xfId="13302" xr:uid="{00000000-0005-0000-0000-0000A5040000}"/>
    <cellStyle name="20% - Accent2 3 3 3 3" xfId="9056" xr:uid="{00000000-0005-0000-0000-0000A6040000}"/>
    <cellStyle name="20% - Accent2 3 3 4" xfId="12263" xr:uid="{00000000-0005-0000-0000-0000A7040000}"/>
    <cellStyle name="20% - Accent2 3 3 5" xfId="7746" xr:uid="{00000000-0005-0000-0000-0000A8040000}"/>
    <cellStyle name="20% - Accent2 3 4" xfId="1064" xr:uid="{00000000-0005-0000-0000-0000A9040000}"/>
    <cellStyle name="20% - Accent2 3 4 2" xfId="1876" xr:uid="{00000000-0005-0000-0000-0000AA040000}"/>
    <cellStyle name="20% - Accent2 3 4 2 2" xfId="3080" xr:uid="{00000000-0005-0000-0000-0000AB040000}"/>
    <cellStyle name="20% - Accent2 3 4 2 2 2" xfId="13808" xr:uid="{00000000-0005-0000-0000-0000AC040000}"/>
    <cellStyle name="20% - Accent2 3 4 2 2 3" xfId="9470" xr:uid="{00000000-0005-0000-0000-0000AD040000}"/>
    <cellStyle name="20% - Accent2 3 4 2 3" xfId="12774" xr:uid="{00000000-0005-0000-0000-0000AE040000}"/>
    <cellStyle name="20% - Accent2 3 4 2 4" xfId="8444" xr:uid="{00000000-0005-0000-0000-0000AF040000}"/>
    <cellStyle name="20% - Accent2 3 4 3" xfId="2572" xr:uid="{00000000-0005-0000-0000-0000B0040000}"/>
    <cellStyle name="20% - Accent2 3 4 3 2" xfId="13300" xr:uid="{00000000-0005-0000-0000-0000B1040000}"/>
    <cellStyle name="20% - Accent2 3 4 3 3" xfId="9054" xr:uid="{00000000-0005-0000-0000-0000B2040000}"/>
    <cellStyle name="20% - Accent2 3 4 4" xfId="12261" xr:uid="{00000000-0005-0000-0000-0000B3040000}"/>
    <cellStyle name="20% - Accent2 3 4 5" xfId="7744" xr:uid="{00000000-0005-0000-0000-0000B4040000}"/>
    <cellStyle name="20% - Accent2 3 5" xfId="1610" xr:uid="{00000000-0005-0000-0000-0000B5040000}"/>
    <cellStyle name="20% - Accent2 3 5 2" xfId="2872" xr:uid="{00000000-0005-0000-0000-0000B6040000}"/>
    <cellStyle name="20% - Accent2 3 5 2 2" xfId="13600" xr:uid="{00000000-0005-0000-0000-0000B7040000}"/>
    <cellStyle name="20% - Accent2 3 5 2 3" xfId="9301" xr:uid="{00000000-0005-0000-0000-0000B8040000}"/>
    <cellStyle name="20% - Accent2 3 5 3" xfId="12567" xr:uid="{00000000-0005-0000-0000-0000B9040000}"/>
    <cellStyle name="20% - Accent2 3 5 4" xfId="8216" xr:uid="{00000000-0005-0000-0000-0000BA040000}"/>
    <cellStyle name="20% - Accent2 3 6" xfId="2378" xr:uid="{00000000-0005-0000-0000-0000BB040000}"/>
    <cellStyle name="20% - Accent2 3 6 2" xfId="13106" xr:uid="{00000000-0005-0000-0000-0000BC040000}"/>
    <cellStyle name="20% - Accent2 3 6 3" xfId="8885" xr:uid="{00000000-0005-0000-0000-0000BD040000}"/>
    <cellStyle name="20% - Accent2 3 7" xfId="12030" xr:uid="{00000000-0005-0000-0000-0000BE040000}"/>
    <cellStyle name="20% - Accent2 3 8" xfId="7332" xr:uid="{00000000-0005-0000-0000-0000BF040000}"/>
    <cellStyle name="20% - Accent2 30" xfId="7143" xr:uid="{00000000-0005-0000-0000-0000C0040000}"/>
    <cellStyle name="20% - Accent2 31" xfId="105" xr:uid="{00000000-0005-0000-0000-0000C1040000}"/>
    <cellStyle name="20% - Accent2 4" xfId="469" xr:uid="{00000000-0005-0000-0000-0000C2040000}"/>
    <cellStyle name="20% - Accent2 4 2" xfId="1068" xr:uid="{00000000-0005-0000-0000-0000C3040000}"/>
    <cellStyle name="20% - Accent2 4 2 2" xfId="1880" xr:uid="{00000000-0005-0000-0000-0000C4040000}"/>
    <cellStyle name="20% - Accent2 4 2 2 2" xfId="3084" xr:uid="{00000000-0005-0000-0000-0000C5040000}"/>
    <cellStyle name="20% - Accent2 4 2 2 2 2" xfId="13812" xr:uid="{00000000-0005-0000-0000-0000C6040000}"/>
    <cellStyle name="20% - Accent2 4 2 2 2 3" xfId="9474" xr:uid="{00000000-0005-0000-0000-0000C7040000}"/>
    <cellStyle name="20% - Accent2 4 2 2 3" xfId="12778" xr:uid="{00000000-0005-0000-0000-0000C8040000}"/>
    <cellStyle name="20% - Accent2 4 2 2 4" xfId="8448" xr:uid="{00000000-0005-0000-0000-0000C9040000}"/>
    <cellStyle name="20% - Accent2 4 2 3" xfId="2576" xr:uid="{00000000-0005-0000-0000-0000CA040000}"/>
    <cellStyle name="20% - Accent2 4 2 3 2" xfId="13304" xr:uid="{00000000-0005-0000-0000-0000CB040000}"/>
    <cellStyle name="20% - Accent2 4 2 3 3" xfId="9058" xr:uid="{00000000-0005-0000-0000-0000CC040000}"/>
    <cellStyle name="20% - Accent2 4 2 4" xfId="12265" xr:uid="{00000000-0005-0000-0000-0000CD040000}"/>
    <cellStyle name="20% - Accent2 4 2 5" xfId="7748" xr:uid="{00000000-0005-0000-0000-0000CE040000}"/>
    <cellStyle name="20% - Accent2 4 3" xfId="1069" xr:uid="{00000000-0005-0000-0000-0000CF040000}"/>
    <cellStyle name="20% - Accent2 4 3 2" xfId="1881" xr:uid="{00000000-0005-0000-0000-0000D0040000}"/>
    <cellStyle name="20% - Accent2 4 3 2 2" xfId="3085" xr:uid="{00000000-0005-0000-0000-0000D1040000}"/>
    <cellStyle name="20% - Accent2 4 3 2 2 2" xfId="13813" xr:uid="{00000000-0005-0000-0000-0000D2040000}"/>
    <cellStyle name="20% - Accent2 4 3 2 2 3" xfId="9475" xr:uid="{00000000-0005-0000-0000-0000D3040000}"/>
    <cellStyle name="20% - Accent2 4 3 2 3" xfId="12779" xr:uid="{00000000-0005-0000-0000-0000D4040000}"/>
    <cellStyle name="20% - Accent2 4 3 2 4" xfId="8449" xr:uid="{00000000-0005-0000-0000-0000D5040000}"/>
    <cellStyle name="20% - Accent2 4 3 3" xfId="2577" xr:uid="{00000000-0005-0000-0000-0000D6040000}"/>
    <cellStyle name="20% - Accent2 4 3 3 2" xfId="13305" xr:uid="{00000000-0005-0000-0000-0000D7040000}"/>
    <cellStyle name="20% - Accent2 4 3 3 3" xfId="9059" xr:uid="{00000000-0005-0000-0000-0000D8040000}"/>
    <cellStyle name="20% - Accent2 4 3 4" xfId="12266" xr:uid="{00000000-0005-0000-0000-0000D9040000}"/>
    <cellStyle name="20% - Accent2 4 3 5" xfId="7749" xr:uid="{00000000-0005-0000-0000-0000DA040000}"/>
    <cellStyle name="20% - Accent2 4 4" xfId="1067" xr:uid="{00000000-0005-0000-0000-0000DB040000}"/>
    <cellStyle name="20% - Accent2 4 4 2" xfId="1879" xr:uid="{00000000-0005-0000-0000-0000DC040000}"/>
    <cellStyle name="20% - Accent2 4 4 2 2" xfId="3083" xr:uid="{00000000-0005-0000-0000-0000DD040000}"/>
    <cellStyle name="20% - Accent2 4 4 2 2 2" xfId="13811" xr:uid="{00000000-0005-0000-0000-0000DE040000}"/>
    <cellStyle name="20% - Accent2 4 4 2 2 3" xfId="9473" xr:uid="{00000000-0005-0000-0000-0000DF040000}"/>
    <cellStyle name="20% - Accent2 4 4 2 3" xfId="12777" xr:uid="{00000000-0005-0000-0000-0000E0040000}"/>
    <cellStyle name="20% - Accent2 4 4 2 4" xfId="8447" xr:uid="{00000000-0005-0000-0000-0000E1040000}"/>
    <cellStyle name="20% - Accent2 4 4 3" xfId="2575" xr:uid="{00000000-0005-0000-0000-0000E2040000}"/>
    <cellStyle name="20% - Accent2 4 4 3 2" xfId="13303" xr:uid="{00000000-0005-0000-0000-0000E3040000}"/>
    <cellStyle name="20% - Accent2 4 4 3 3" xfId="9057" xr:uid="{00000000-0005-0000-0000-0000E4040000}"/>
    <cellStyle name="20% - Accent2 4 4 4" xfId="12264" xr:uid="{00000000-0005-0000-0000-0000E5040000}"/>
    <cellStyle name="20% - Accent2 4 4 5" xfId="7747" xr:uid="{00000000-0005-0000-0000-0000E6040000}"/>
    <cellStyle name="20% - Accent2 4 5" xfId="1611" xr:uid="{00000000-0005-0000-0000-0000E7040000}"/>
    <cellStyle name="20% - Accent2 4 5 2" xfId="2873" xr:uid="{00000000-0005-0000-0000-0000E8040000}"/>
    <cellStyle name="20% - Accent2 4 5 2 2" xfId="13601" xr:uid="{00000000-0005-0000-0000-0000E9040000}"/>
    <cellStyle name="20% - Accent2 4 5 2 3" xfId="9302" xr:uid="{00000000-0005-0000-0000-0000EA040000}"/>
    <cellStyle name="20% - Accent2 4 5 3" xfId="12568" xr:uid="{00000000-0005-0000-0000-0000EB040000}"/>
    <cellStyle name="20% - Accent2 4 5 4" xfId="8217" xr:uid="{00000000-0005-0000-0000-0000EC040000}"/>
    <cellStyle name="20% - Accent2 4 6" xfId="2379" xr:uid="{00000000-0005-0000-0000-0000ED040000}"/>
    <cellStyle name="20% - Accent2 4 6 2" xfId="13107" xr:uid="{00000000-0005-0000-0000-0000EE040000}"/>
    <cellStyle name="20% - Accent2 4 6 3" xfId="8886" xr:uid="{00000000-0005-0000-0000-0000EF040000}"/>
    <cellStyle name="20% - Accent2 4 7" xfId="12031" xr:uid="{00000000-0005-0000-0000-0000F0040000}"/>
    <cellStyle name="20% - Accent2 4 8" xfId="7333" xr:uid="{00000000-0005-0000-0000-0000F1040000}"/>
    <cellStyle name="20% - Accent2 5" xfId="470" xr:uid="{00000000-0005-0000-0000-0000F2040000}"/>
    <cellStyle name="20% - Accent2 5 2" xfId="1071" xr:uid="{00000000-0005-0000-0000-0000F3040000}"/>
    <cellStyle name="20% - Accent2 5 2 2" xfId="1883" xr:uid="{00000000-0005-0000-0000-0000F4040000}"/>
    <cellStyle name="20% - Accent2 5 2 2 2" xfId="3087" xr:uid="{00000000-0005-0000-0000-0000F5040000}"/>
    <cellStyle name="20% - Accent2 5 2 2 2 2" xfId="13815" xr:uid="{00000000-0005-0000-0000-0000F6040000}"/>
    <cellStyle name="20% - Accent2 5 2 2 2 3" xfId="9477" xr:uid="{00000000-0005-0000-0000-0000F7040000}"/>
    <cellStyle name="20% - Accent2 5 2 2 3" xfId="12781" xr:uid="{00000000-0005-0000-0000-0000F8040000}"/>
    <cellStyle name="20% - Accent2 5 2 2 4" xfId="8451" xr:uid="{00000000-0005-0000-0000-0000F9040000}"/>
    <cellStyle name="20% - Accent2 5 2 3" xfId="2579" xr:uid="{00000000-0005-0000-0000-0000FA040000}"/>
    <cellStyle name="20% - Accent2 5 2 3 2" xfId="13307" xr:uid="{00000000-0005-0000-0000-0000FB040000}"/>
    <cellStyle name="20% - Accent2 5 2 3 3" xfId="9061" xr:uid="{00000000-0005-0000-0000-0000FC040000}"/>
    <cellStyle name="20% - Accent2 5 2 4" xfId="12268" xr:uid="{00000000-0005-0000-0000-0000FD040000}"/>
    <cellStyle name="20% - Accent2 5 2 5" xfId="7751" xr:uid="{00000000-0005-0000-0000-0000FE040000}"/>
    <cellStyle name="20% - Accent2 5 3" xfId="1072" xr:uid="{00000000-0005-0000-0000-0000FF040000}"/>
    <cellStyle name="20% - Accent2 5 3 2" xfId="1884" xr:uid="{00000000-0005-0000-0000-000000050000}"/>
    <cellStyle name="20% - Accent2 5 3 2 2" xfId="3088" xr:uid="{00000000-0005-0000-0000-000001050000}"/>
    <cellStyle name="20% - Accent2 5 3 2 2 2" xfId="13816" xr:uid="{00000000-0005-0000-0000-000002050000}"/>
    <cellStyle name="20% - Accent2 5 3 2 2 3" xfId="9478" xr:uid="{00000000-0005-0000-0000-000003050000}"/>
    <cellStyle name="20% - Accent2 5 3 2 3" xfId="12782" xr:uid="{00000000-0005-0000-0000-000004050000}"/>
    <cellStyle name="20% - Accent2 5 3 2 4" xfId="8452" xr:uid="{00000000-0005-0000-0000-000005050000}"/>
    <cellStyle name="20% - Accent2 5 3 3" xfId="2580" xr:uid="{00000000-0005-0000-0000-000006050000}"/>
    <cellStyle name="20% - Accent2 5 3 3 2" xfId="13308" xr:uid="{00000000-0005-0000-0000-000007050000}"/>
    <cellStyle name="20% - Accent2 5 3 3 3" xfId="9062" xr:uid="{00000000-0005-0000-0000-000008050000}"/>
    <cellStyle name="20% - Accent2 5 3 4" xfId="12269" xr:uid="{00000000-0005-0000-0000-000009050000}"/>
    <cellStyle name="20% - Accent2 5 3 5" xfId="7752" xr:uid="{00000000-0005-0000-0000-00000A050000}"/>
    <cellStyle name="20% - Accent2 5 4" xfId="1070" xr:uid="{00000000-0005-0000-0000-00000B050000}"/>
    <cellStyle name="20% - Accent2 5 4 2" xfId="1882" xr:uid="{00000000-0005-0000-0000-00000C050000}"/>
    <cellStyle name="20% - Accent2 5 4 2 2" xfId="3086" xr:uid="{00000000-0005-0000-0000-00000D050000}"/>
    <cellStyle name="20% - Accent2 5 4 2 2 2" xfId="13814" xr:uid="{00000000-0005-0000-0000-00000E050000}"/>
    <cellStyle name="20% - Accent2 5 4 2 2 3" xfId="9476" xr:uid="{00000000-0005-0000-0000-00000F050000}"/>
    <cellStyle name="20% - Accent2 5 4 2 3" xfId="12780" xr:uid="{00000000-0005-0000-0000-000010050000}"/>
    <cellStyle name="20% - Accent2 5 4 2 4" xfId="8450" xr:uid="{00000000-0005-0000-0000-000011050000}"/>
    <cellStyle name="20% - Accent2 5 4 3" xfId="2578" xr:uid="{00000000-0005-0000-0000-000012050000}"/>
    <cellStyle name="20% - Accent2 5 4 3 2" xfId="13306" xr:uid="{00000000-0005-0000-0000-000013050000}"/>
    <cellStyle name="20% - Accent2 5 4 3 3" xfId="9060" xr:uid="{00000000-0005-0000-0000-000014050000}"/>
    <cellStyle name="20% - Accent2 5 4 4" xfId="12267" xr:uid="{00000000-0005-0000-0000-000015050000}"/>
    <cellStyle name="20% - Accent2 5 4 5" xfId="7750" xr:uid="{00000000-0005-0000-0000-000016050000}"/>
    <cellStyle name="20% - Accent2 5 5" xfId="1612" xr:uid="{00000000-0005-0000-0000-000017050000}"/>
    <cellStyle name="20% - Accent2 5 5 2" xfId="2874" xr:uid="{00000000-0005-0000-0000-000018050000}"/>
    <cellStyle name="20% - Accent2 5 5 2 2" xfId="13602" xr:uid="{00000000-0005-0000-0000-000019050000}"/>
    <cellStyle name="20% - Accent2 5 5 2 3" xfId="9303" xr:uid="{00000000-0005-0000-0000-00001A050000}"/>
    <cellStyle name="20% - Accent2 5 5 3" xfId="12569" xr:uid="{00000000-0005-0000-0000-00001B050000}"/>
    <cellStyle name="20% - Accent2 5 5 4" xfId="8218" xr:uid="{00000000-0005-0000-0000-00001C050000}"/>
    <cellStyle name="20% - Accent2 5 6" xfId="2380" xr:uid="{00000000-0005-0000-0000-00001D050000}"/>
    <cellStyle name="20% - Accent2 5 6 2" xfId="13108" xr:uid="{00000000-0005-0000-0000-00001E050000}"/>
    <cellStyle name="20% - Accent2 5 6 3" xfId="8887" xr:uid="{00000000-0005-0000-0000-00001F050000}"/>
    <cellStyle name="20% - Accent2 5 7" xfId="12032" xr:uid="{00000000-0005-0000-0000-000020050000}"/>
    <cellStyle name="20% - Accent2 5 8" xfId="7334" xr:uid="{00000000-0005-0000-0000-000021050000}"/>
    <cellStyle name="20% - Accent2 6" xfId="471" xr:uid="{00000000-0005-0000-0000-000022050000}"/>
    <cellStyle name="20% - Accent2 6 2" xfId="1074" xr:uid="{00000000-0005-0000-0000-000023050000}"/>
    <cellStyle name="20% - Accent2 6 2 2" xfId="1886" xr:uid="{00000000-0005-0000-0000-000024050000}"/>
    <cellStyle name="20% - Accent2 6 2 2 2" xfId="3090" xr:uid="{00000000-0005-0000-0000-000025050000}"/>
    <cellStyle name="20% - Accent2 6 2 2 2 2" xfId="13818" xr:uid="{00000000-0005-0000-0000-000026050000}"/>
    <cellStyle name="20% - Accent2 6 2 2 2 3" xfId="9480" xr:uid="{00000000-0005-0000-0000-000027050000}"/>
    <cellStyle name="20% - Accent2 6 2 2 3" xfId="12784" xr:uid="{00000000-0005-0000-0000-000028050000}"/>
    <cellStyle name="20% - Accent2 6 2 2 4" xfId="8454" xr:uid="{00000000-0005-0000-0000-000029050000}"/>
    <cellStyle name="20% - Accent2 6 2 3" xfId="2582" xr:uid="{00000000-0005-0000-0000-00002A050000}"/>
    <cellStyle name="20% - Accent2 6 2 3 2" xfId="13310" xr:uid="{00000000-0005-0000-0000-00002B050000}"/>
    <cellStyle name="20% - Accent2 6 2 3 3" xfId="9064" xr:uid="{00000000-0005-0000-0000-00002C050000}"/>
    <cellStyle name="20% - Accent2 6 2 4" xfId="12271" xr:uid="{00000000-0005-0000-0000-00002D050000}"/>
    <cellStyle name="20% - Accent2 6 2 5" xfId="7754" xr:uid="{00000000-0005-0000-0000-00002E050000}"/>
    <cellStyle name="20% - Accent2 6 3" xfId="1073" xr:uid="{00000000-0005-0000-0000-00002F050000}"/>
    <cellStyle name="20% - Accent2 6 3 2" xfId="1885" xr:uid="{00000000-0005-0000-0000-000030050000}"/>
    <cellStyle name="20% - Accent2 6 3 2 2" xfId="3089" xr:uid="{00000000-0005-0000-0000-000031050000}"/>
    <cellStyle name="20% - Accent2 6 3 2 2 2" xfId="13817" xr:uid="{00000000-0005-0000-0000-000032050000}"/>
    <cellStyle name="20% - Accent2 6 3 2 2 3" xfId="9479" xr:uid="{00000000-0005-0000-0000-000033050000}"/>
    <cellStyle name="20% - Accent2 6 3 2 3" xfId="12783" xr:uid="{00000000-0005-0000-0000-000034050000}"/>
    <cellStyle name="20% - Accent2 6 3 2 4" xfId="8453" xr:uid="{00000000-0005-0000-0000-000035050000}"/>
    <cellStyle name="20% - Accent2 6 3 3" xfId="2581" xr:uid="{00000000-0005-0000-0000-000036050000}"/>
    <cellStyle name="20% - Accent2 6 3 3 2" xfId="13309" xr:uid="{00000000-0005-0000-0000-000037050000}"/>
    <cellStyle name="20% - Accent2 6 3 3 3" xfId="9063" xr:uid="{00000000-0005-0000-0000-000038050000}"/>
    <cellStyle name="20% - Accent2 6 3 4" xfId="12270" xr:uid="{00000000-0005-0000-0000-000039050000}"/>
    <cellStyle name="20% - Accent2 6 3 5" xfId="7753" xr:uid="{00000000-0005-0000-0000-00003A050000}"/>
    <cellStyle name="20% - Accent2 6 4" xfId="1613" xr:uid="{00000000-0005-0000-0000-00003B050000}"/>
    <cellStyle name="20% - Accent2 6 4 2" xfId="2875" xr:uid="{00000000-0005-0000-0000-00003C050000}"/>
    <cellStyle name="20% - Accent2 6 4 2 2" xfId="13603" xr:uid="{00000000-0005-0000-0000-00003D050000}"/>
    <cellStyle name="20% - Accent2 6 4 2 3" xfId="9304" xr:uid="{00000000-0005-0000-0000-00003E050000}"/>
    <cellStyle name="20% - Accent2 6 4 3" xfId="12570" xr:uid="{00000000-0005-0000-0000-00003F050000}"/>
    <cellStyle name="20% - Accent2 6 4 4" xfId="8219" xr:uid="{00000000-0005-0000-0000-000040050000}"/>
    <cellStyle name="20% - Accent2 6 5" xfId="2381" xr:uid="{00000000-0005-0000-0000-000041050000}"/>
    <cellStyle name="20% - Accent2 6 5 2" xfId="13109" xr:uid="{00000000-0005-0000-0000-000042050000}"/>
    <cellStyle name="20% - Accent2 6 5 3" xfId="8888" xr:uid="{00000000-0005-0000-0000-000043050000}"/>
    <cellStyle name="20% - Accent2 6 6" xfId="12033" xr:uid="{00000000-0005-0000-0000-000044050000}"/>
    <cellStyle name="20% - Accent2 6 7" xfId="7335" xr:uid="{00000000-0005-0000-0000-000045050000}"/>
    <cellStyle name="20% - Accent2 7" xfId="472" xr:uid="{00000000-0005-0000-0000-000046050000}"/>
    <cellStyle name="20% - Accent2 7 2" xfId="1076" xr:uid="{00000000-0005-0000-0000-000047050000}"/>
    <cellStyle name="20% - Accent2 7 2 2" xfId="1888" xr:uid="{00000000-0005-0000-0000-000048050000}"/>
    <cellStyle name="20% - Accent2 7 2 2 2" xfId="3092" xr:uid="{00000000-0005-0000-0000-000049050000}"/>
    <cellStyle name="20% - Accent2 7 2 2 2 2" xfId="13820" xr:uid="{00000000-0005-0000-0000-00004A050000}"/>
    <cellStyle name="20% - Accent2 7 2 2 2 3" xfId="9482" xr:uid="{00000000-0005-0000-0000-00004B050000}"/>
    <cellStyle name="20% - Accent2 7 2 2 3" xfId="12786" xr:uid="{00000000-0005-0000-0000-00004C050000}"/>
    <cellStyle name="20% - Accent2 7 2 2 4" xfId="8456" xr:uid="{00000000-0005-0000-0000-00004D050000}"/>
    <cellStyle name="20% - Accent2 7 2 3" xfId="2584" xr:uid="{00000000-0005-0000-0000-00004E050000}"/>
    <cellStyle name="20% - Accent2 7 2 3 2" xfId="13312" xr:uid="{00000000-0005-0000-0000-00004F050000}"/>
    <cellStyle name="20% - Accent2 7 2 3 3" xfId="9066" xr:uid="{00000000-0005-0000-0000-000050050000}"/>
    <cellStyle name="20% - Accent2 7 2 4" xfId="12273" xr:uid="{00000000-0005-0000-0000-000051050000}"/>
    <cellStyle name="20% - Accent2 7 2 5" xfId="7756" xr:uid="{00000000-0005-0000-0000-000052050000}"/>
    <cellStyle name="20% - Accent2 7 3" xfId="1075" xr:uid="{00000000-0005-0000-0000-000053050000}"/>
    <cellStyle name="20% - Accent2 7 3 2" xfId="1887" xr:uid="{00000000-0005-0000-0000-000054050000}"/>
    <cellStyle name="20% - Accent2 7 3 2 2" xfId="3091" xr:uid="{00000000-0005-0000-0000-000055050000}"/>
    <cellStyle name="20% - Accent2 7 3 2 2 2" xfId="13819" xr:uid="{00000000-0005-0000-0000-000056050000}"/>
    <cellStyle name="20% - Accent2 7 3 2 2 3" xfId="9481" xr:uid="{00000000-0005-0000-0000-000057050000}"/>
    <cellStyle name="20% - Accent2 7 3 2 3" xfId="12785" xr:uid="{00000000-0005-0000-0000-000058050000}"/>
    <cellStyle name="20% - Accent2 7 3 2 4" xfId="8455" xr:uid="{00000000-0005-0000-0000-000059050000}"/>
    <cellStyle name="20% - Accent2 7 3 3" xfId="2583" xr:uid="{00000000-0005-0000-0000-00005A050000}"/>
    <cellStyle name="20% - Accent2 7 3 3 2" xfId="13311" xr:uid="{00000000-0005-0000-0000-00005B050000}"/>
    <cellStyle name="20% - Accent2 7 3 3 3" xfId="9065" xr:uid="{00000000-0005-0000-0000-00005C050000}"/>
    <cellStyle name="20% - Accent2 7 3 4" xfId="12272" xr:uid="{00000000-0005-0000-0000-00005D050000}"/>
    <cellStyle name="20% - Accent2 7 3 5" xfId="7755" xr:uid="{00000000-0005-0000-0000-00005E050000}"/>
    <cellStyle name="20% - Accent2 7 4" xfId="1614" xr:uid="{00000000-0005-0000-0000-00005F050000}"/>
    <cellStyle name="20% - Accent2 7 4 2" xfId="2876" xr:uid="{00000000-0005-0000-0000-000060050000}"/>
    <cellStyle name="20% - Accent2 7 4 2 2" xfId="13604" xr:uid="{00000000-0005-0000-0000-000061050000}"/>
    <cellStyle name="20% - Accent2 7 4 2 3" xfId="9305" xr:uid="{00000000-0005-0000-0000-000062050000}"/>
    <cellStyle name="20% - Accent2 7 4 3" xfId="12571" xr:uid="{00000000-0005-0000-0000-000063050000}"/>
    <cellStyle name="20% - Accent2 7 4 4" xfId="8220" xr:uid="{00000000-0005-0000-0000-000064050000}"/>
    <cellStyle name="20% - Accent2 7 5" xfId="2382" xr:uid="{00000000-0005-0000-0000-000065050000}"/>
    <cellStyle name="20% - Accent2 7 5 2" xfId="13110" xr:uid="{00000000-0005-0000-0000-000066050000}"/>
    <cellStyle name="20% - Accent2 7 5 3" xfId="8889" xr:uid="{00000000-0005-0000-0000-000067050000}"/>
    <cellStyle name="20% - Accent2 7 6" xfId="12034" xr:uid="{00000000-0005-0000-0000-000068050000}"/>
    <cellStyle name="20% - Accent2 7 7" xfId="7336" xr:uid="{00000000-0005-0000-0000-000069050000}"/>
    <cellStyle name="20% - Accent2 8" xfId="681" xr:uid="{00000000-0005-0000-0000-00006A050000}"/>
    <cellStyle name="20% - Accent2 8 2" xfId="1077" xr:uid="{00000000-0005-0000-0000-00006B050000}"/>
    <cellStyle name="20% - Accent2 8 2 2" xfId="4567" xr:uid="{00000000-0005-0000-0000-00006C050000}"/>
    <cellStyle name="20% - Accent2 8 2 2 2" xfId="14618" xr:uid="{00000000-0005-0000-0000-00006D050000}"/>
    <cellStyle name="20% - Accent2 8 2 2 3" xfId="10458" xr:uid="{00000000-0005-0000-0000-00006E050000}"/>
    <cellStyle name="20% - Accent2 8 2 3" xfId="4209" xr:uid="{00000000-0005-0000-0000-00006F050000}"/>
    <cellStyle name="20% - Accent2 8 2 3 2" xfId="14290" xr:uid="{00000000-0005-0000-0000-000070050000}"/>
    <cellStyle name="20% - Accent2 8 2 3 3" xfId="10156" xr:uid="{00000000-0005-0000-0000-000071050000}"/>
    <cellStyle name="20% - Accent2 8 2 4" xfId="7757" xr:uid="{00000000-0005-0000-0000-000072050000}"/>
    <cellStyle name="20% - Accent2 8 3" xfId="1715" xr:uid="{00000000-0005-0000-0000-000073050000}"/>
    <cellStyle name="20% - Accent2 8 3 2" xfId="2960" xr:uid="{00000000-0005-0000-0000-000074050000}"/>
    <cellStyle name="20% - Accent2 8 3 2 2" xfId="13688" xr:uid="{00000000-0005-0000-0000-000075050000}"/>
    <cellStyle name="20% - Accent2 8 3 2 3" xfId="9375" xr:uid="{00000000-0005-0000-0000-000076050000}"/>
    <cellStyle name="20% - Accent2 8 3 3" xfId="12655" xr:uid="{00000000-0005-0000-0000-000077050000}"/>
    <cellStyle name="20% - Accent2 8 3 4" xfId="8307" xr:uid="{00000000-0005-0000-0000-000078050000}"/>
    <cellStyle name="20% - Accent2 8 4" xfId="2465" xr:uid="{00000000-0005-0000-0000-000079050000}"/>
    <cellStyle name="20% - Accent2 8 4 2" xfId="13193" xr:uid="{00000000-0005-0000-0000-00007A050000}"/>
    <cellStyle name="20% - Accent2 8 4 3" xfId="8959" xr:uid="{00000000-0005-0000-0000-00007B050000}"/>
    <cellStyle name="20% - Accent2 8 5" xfId="12137" xr:uid="{00000000-0005-0000-0000-00007C050000}"/>
    <cellStyle name="20% - Accent2 8 6" xfId="7510" xr:uid="{00000000-0005-0000-0000-00007D050000}"/>
    <cellStyle name="20% - Accent2 9" xfId="703" xr:uid="{00000000-0005-0000-0000-00007E050000}"/>
    <cellStyle name="20% - Accent2 9 2" xfId="1078" xr:uid="{00000000-0005-0000-0000-00007F050000}"/>
    <cellStyle name="20% - Accent2 9 2 2" xfId="1889" xr:uid="{00000000-0005-0000-0000-000080050000}"/>
    <cellStyle name="20% - Accent2 9 2 2 2" xfId="3093" xr:uid="{00000000-0005-0000-0000-000081050000}"/>
    <cellStyle name="20% - Accent2 9 2 2 2 2" xfId="13821" xr:uid="{00000000-0005-0000-0000-000082050000}"/>
    <cellStyle name="20% - Accent2 9 2 2 2 3" xfId="9483" xr:uid="{00000000-0005-0000-0000-000083050000}"/>
    <cellStyle name="20% - Accent2 9 2 2 3" xfId="12787" xr:uid="{00000000-0005-0000-0000-000084050000}"/>
    <cellStyle name="20% - Accent2 9 2 2 4" xfId="8457" xr:uid="{00000000-0005-0000-0000-000085050000}"/>
    <cellStyle name="20% - Accent2 9 2 3" xfId="2585" xr:uid="{00000000-0005-0000-0000-000086050000}"/>
    <cellStyle name="20% - Accent2 9 2 3 2" xfId="13313" xr:uid="{00000000-0005-0000-0000-000087050000}"/>
    <cellStyle name="20% - Accent2 9 2 3 3" xfId="9067" xr:uid="{00000000-0005-0000-0000-000088050000}"/>
    <cellStyle name="20% - Accent2 9 2 4" xfId="12274" xr:uid="{00000000-0005-0000-0000-000089050000}"/>
    <cellStyle name="20% - Accent2 9 2 5" xfId="7758" xr:uid="{00000000-0005-0000-0000-00008A050000}"/>
    <cellStyle name="20% - Accent2 9 3" xfId="1730" xr:uid="{00000000-0005-0000-0000-00008B050000}"/>
    <cellStyle name="20% - Accent2 9 3 2" xfId="2975" xr:uid="{00000000-0005-0000-0000-00008C050000}"/>
    <cellStyle name="20% - Accent2 9 3 2 2" xfId="13703" xr:uid="{00000000-0005-0000-0000-00008D050000}"/>
    <cellStyle name="20% - Accent2 9 3 2 3" xfId="9388" xr:uid="{00000000-0005-0000-0000-00008E050000}"/>
    <cellStyle name="20% - Accent2 9 3 3" xfId="12670" xr:uid="{00000000-0005-0000-0000-00008F050000}"/>
    <cellStyle name="20% - Accent2 9 3 4" xfId="8320" xr:uid="{00000000-0005-0000-0000-000090050000}"/>
    <cellStyle name="20% - Accent2 9 4" xfId="2480" xr:uid="{00000000-0005-0000-0000-000091050000}"/>
    <cellStyle name="20% - Accent2 9 4 2" xfId="13208" xr:uid="{00000000-0005-0000-0000-000092050000}"/>
    <cellStyle name="20% - Accent2 9 4 3" xfId="8972" xr:uid="{00000000-0005-0000-0000-000093050000}"/>
    <cellStyle name="20% - Accent2 9 5" xfId="12152" xr:uid="{00000000-0005-0000-0000-000094050000}"/>
    <cellStyle name="20% - Accent2 9 6" xfId="7530" xr:uid="{00000000-0005-0000-0000-000095050000}"/>
    <cellStyle name="20% - Accent3" xfId="35" builtinId="38" customBuiltin="1"/>
    <cellStyle name="20% - Accent3 10" xfId="735" xr:uid="{00000000-0005-0000-0000-000097050000}"/>
    <cellStyle name="20% - Accent3 10 2" xfId="1753" xr:uid="{00000000-0005-0000-0000-000098050000}"/>
    <cellStyle name="20% - Accent3 10 2 2" xfId="2992" xr:uid="{00000000-0005-0000-0000-000099050000}"/>
    <cellStyle name="20% - Accent3 10 2 2 2" xfId="13720" xr:uid="{00000000-0005-0000-0000-00009A050000}"/>
    <cellStyle name="20% - Accent3 10 2 2 3" xfId="9403" xr:uid="{00000000-0005-0000-0000-00009B050000}"/>
    <cellStyle name="20% - Accent3 10 2 3" xfId="12687" xr:uid="{00000000-0005-0000-0000-00009C050000}"/>
    <cellStyle name="20% - Accent3 10 2 4" xfId="8341" xr:uid="{00000000-0005-0000-0000-00009D050000}"/>
    <cellStyle name="20% - Accent3 10 3" xfId="2497" xr:uid="{00000000-0005-0000-0000-00009E050000}"/>
    <cellStyle name="20% - Accent3 10 3 2" xfId="13225" xr:uid="{00000000-0005-0000-0000-00009F050000}"/>
    <cellStyle name="20% - Accent3 10 3 3" xfId="8987" xr:uid="{00000000-0005-0000-0000-0000A0050000}"/>
    <cellStyle name="20% - Accent3 10 4" xfId="12169" xr:uid="{00000000-0005-0000-0000-0000A1050000}"/>
    <cellStyle name="20% - Accent3 10 5" xfId="7560" xr:uid="{00000000-0005-0000-0000-0000A2050000}"/>
    <cellStyle name="20% - Accent3 11" xfId="758" xr:uid="{00000000-0005-0000-0000-0000A3050000}"/>
    <cellStyle name="20% - Accent3 11 2" xfId="1770" xr:uid="{00000000-0005-0000-0000-0000A4050000}"/>
    <cellStyle name="20% - Accent3 11 2 2" xfId="3007" xr:uid="{00000000-0005-0000-0000-0000A5050000}"/>
    <cellStyle name="20% - Accent3 11 2 2 2" xfId="13735" xr:uid="{00000000-0005-0000-0000-0000A6050000}"/>
    <cellStyle name="20% - Accent3 11 2 2 3" xfId="9416" xr:uid="{00000000-0005-0000-0000-0000A7050000}"/>
    <cellStyle name="20% - Accent3 11 2 3" xfId="12702" xr:uid="{00000000-0005-0000-0000-0000A8050000}"/>
    <cellStyle name="20% - Accent3 11 2 4" xfId="8356" xr:uid="{00000000-0005-0000-0000-0000A9050000}"/>
    <cellStyle name="20% - Accent3 11 3" xfId="2512" xr:uid="{00000000-0005-0000-0000-0000AA050000}"/>
    <cellStyle name="20% - Accent3 11 3 2" xfId="13240" xr:uid="{00000000-0005-0000-0000-0000AB050000}"/>
    <cellStyle name="20% - Accent3 11 3 3" xfId="9000" xr:uid="{00000000-0005-0000-0000-0000AC050000}"/>
    <cellStyle name="20% - Accent3 11 4" xfId="12184" xr:uid="{00000000-0005-0000-0000-0000AD050000}"/>
    <cellStyle name="20% - Accent3 11 5" xfId="7581" xr:uid="{00000000-0005-0000-0000-0000AE050000}"/>
    <cellStyle name="20% - Accent3 12" xfId="810" xr:uid="{00000000-0005-0000-0000-0000AF050000}"/>
    <cellStyle name="20% - Accent3 12 2" xfId="1792" xr:uid="{00000000-0005-0000-0000-0000B0050000}"/>
    <cellStyle name="20% - Accent3 12 2 2" xfId="3024" xr:uid="{00000000-0005-0000-0000-0000B1050000}"/>
    <cellStyle name="20% - Accent3 12 2 2 2" xfId="13752" xr:uid="{00000000-0005-0000-0000-0000B2050000}"/>
    <cellStyle name="20% - Accent3 12 2 2 3" xfId="9429" xr:uid="{00000000-0005-0000-0000-0000B3050000}"/>
    <cellStyle name="20% - Accent3 12 2 3" xfId="12719" xr:uid="{00000000-0005-0000-0000-0000B4050000}"/>
    <cellStyle name="20% - Accent3 12 2 4" xfId="8374" xr:uid="{00000000-0005-0000-0000-0000B5050000}"/>
    <cellStyle name="20% - Accent3 12 3" xfId="2529" xr:uid="{00000000-0005-0000-0000-0000B6050000}"/>
    <cellStyle name="20% - Accent3 12 3 2" xfId="13257" xr:uid="{00000000-0005-0000-0000-0000B7050000}"/>
    <cellStyle name="20% - Accent3 12 3 3" xfId="9013" xr:uid="{00000000-0005-0000-0000-0000B8050000}"/>
    <cellStyle name="20% - Accent3 12 4" xfId="12201" xr:uid="{00000000-0005-0000-0000-0000B9050000}"/>
    <cellStyle name="20% - Accent3 12 5" xfId="7629" xr:uid="{00000000-0005-0000-0000-0000BA050000}"/>
    <cellStyle name="20% - Accent3 13" xfId="1359" xr:uid="{00000000-0005-0000-0000-0000BB050000}"/>
    <cellStyle name="20% - Accent3 13 2" xfId="2121" xr:uid="{00000000-0005-0000-0000-0000BC050000}"/>
    <cellStyle name="20% - Accent3 13 2 2" xfId="3315" xr:uid="{00000000-0005-0000-0000-0000BD050000}"/>
    <cellStyle name="20% - Accent3 13 2 2 2" xfId="14043" xr:uid="{00000000-0005-0000-0000-0000BE050000}"/>
    <cellStyle name="20% - Accent3 13 2 2 3" xfId="9676" xr:uid="{00000000-0005-0000-0000-0000BF050000}"/>
    <cellStyle name="20% - Accent3 13 2 3" xfId="13009" xr:uid="{00000000-0005-0000-0000-0000C0050000}"/>
    <cellStyle name="20% - Accent3 13 2 4" xfId="8660" xr:uid="{00000000-0005-0000-0000-0000C1050000}"/>
    <cellStyle name="20% - Accent3 13 3" xfId="2807" xr:uid="{00000000-0005-0000-0000-0000C2050000}"/>
    <cellStyle name="20% - Accent3 13 3 2" xfId="13535" xr:uid="{00000000-0005-0000-0000-0000C3050000}"/>
    <cellStyle name="20% - Accent3 13 3 3" xfId="9260" xr:uid="{00000000-0005-0000-0000-0000C4050000}"/>
    <cellStyle name="20% - Accent3 13 4" xfId="12501" xr:uid="{00000000-0005-0000-0000-0000C5050000}"/>
    <cellStyle name="20% - Accent3 13 5" xfId="7997" xr:uid="{00000000-0005-0000-0000-0000C6050000}"/>
    <cellStyle name="20% - Accent3 14" xfId="1441" xr:uid="{00000000-0005-0000-0000-0000C7050000}"/>
    <cellStyle name="20% - Accent3 14 2" xfId="2154" xr:uid="{00000000-0005-0000-0000-0000C8050000}"/>
    <cellStyle name="20% - Accent3 14 2 2" xfId="3337" xr:uid="{00000000-0005-0000-0000-0000C9050000}"/>
    <cellStyle name="20% - Accent3 14 2 2 2" xfId="14065" xr:uid="{00000000-0005-0000-0000-0000CA050000}"/>
    <cellStyle name="20% - Accent3 14 2 2 3" xfId="9689" xr:uid="{00000000-0005-0000-0000-0000CB050000}"/>
    <cellStyle name="20% - Accent3 14 2 3" xfId="13031" xr:uid="{00000000-0005-0000-0000-0000CC050000}"/>
    <cellStyle name="20% - Accent3 14 2 4" xfId="8684" xr:uid="{00000000-0005-0000-0000-0000CD050000}"/>
    <cellStyle name="20% - Accent3 14 3" xfId="2829" xr:uid="{00000000-0005-0000-0000-0000CE050000}"/>
    <cellStyle name="20% - Accent3 14 3 2" xfId="13557" xr:uid="{00000000-0005-0000-0000-0000CF050000}"/>
    <cellStyle name="20% - Accent3 14 3 3" xfId="9273" xr:uid="{00000000-0005-0000-0000-0000D0050000}"/>
    <cellStyle name="20% - Accent3 14 4" xfId="12522" xr:uid="{00000000-0005-0000-0000-0000D1050000}"/>
    <cellStyle name="20% - Accent3 14 5" xfId="8071" xr:uid="{00000000-0005-0000-0000-0000D2050000}"/>
    <cellStyle name="20% - Accent3 15" xfId="1511" xr:uid="{00000000-0005-0000-0000-0000D3050000}"/>
    <cellStyle name="20% - Accent3 15 2" xfId="4237" xr:uid="{00000000-0005-0000-0000-0000D4050000}"/>
    <cellStyle name="20% - Accent3 15 2 2" xfId="4593" xr:uid="{00000000-0005-0000-0000-0000D5050000}"/>
    <cellStyle name="20% - Accent3 15 2 2 2" xfId="14643" xr:uid="{00000000-0005-0000-0000-0000D6050000}"/>
    <cellStyle name="20% - Accent3 15 2 2 3" xfId="10477" xr:uid="{00000000-0005-0000-0000-0000D7050000}"/>
    <cellStyle name="20% - Accent3 15 2 3" xfId="14315" xr:uid="{00000000-0005-0000-0000-0000D8050000}"/>
    <cellStyle name="20% - Accent3 15 2 4" xfId="10175" xr:uid="{00000000-0005-0000-0000-0000D9050000}"/>
    <cellStyle name="20% - Accent3 15 3" xfId="4410" xr:uid="{00000000-0005-0000-0000-0000DA050000}"/>
    <cellStyle name="20% - Accent3 15 3 2" xfId="14468" xr:uid="{00000000-0005-0000-0000-0000DB050000}"/>
    <cellStyle name="20% - Accent3 15 3 3" xfId="10318" xr:uid="{00000000-0005-0000-0000-0000DC050000}"/>
    <cellStyle name="20% - Accent3 15 4" xfId="3435" xr:uid="{00000000-0005-0000-0000-0000DD050000}"/>
    <cellStyle name="20% - Accent3 15 4 2" xfId="14120" xr:uid="{00000000-0005-0000-0000-0000DE050000}"/>
    <cellStyle name="20% - Accent3 15 4 3" xfId="9746" xr:uid="{00000000-0005-0000-0000-0000DF050000}"/>
    <cellStyle name="20% - Accent3 15 5" xfId="8131" xr:uid="{00000000-0005-0000-0000-0000E0050000}"/>
    <cellStyle name="20% - Accent3 16" xfId="1471" xr:uid="{00000000-0005-0000-0000-0000E1050000}"/>
    <cellStyle name="20% - Accent3 16 2" xfId="2843" xr:uid="{00000000-0005-0000-0000-0000E2050000}"/>
    <cellStyle name="20% - Accent3 16 2 2" xfId="4606" xr:uid="{00000000-0005-0000-0000-0000E3050000}"/>
    <cellStyle name="20% - Accent3 16 2 2 2" xfId="14656" xr:uid="{00000000-0005-0000-0000-0000E4050000}"/>
    <cellStyle name="20% - Accent3 16 2 2 3" xfId="10490" xr:uid="{00000000-0005-0000-0000-0000E5050000}"/>
    <cellStyle name="20% - Accent3 16 2 3" xfId="13571" xr:uid="{00000000-0005-0000-0000-0000E6050000}"/>
    <cellStyle name="20% - Accent3 16 2 4" xfId="9286" xr:uid="{00000000-0005-0000-0000-0000E7050000}"/>
    <cellStyle name="20% - Accent3 16 3" xfId="4423" xr:uid="{00000000-0005-0000-0000-0000E8050000}"/>
    <cellStyle name="20% - Accent3 16 3 2" xfId="14481" xr:uid="{00000000-0005-0000-0000-0000E9050000}"/>
    <cellStyle name="20% - Accent3 16 3 3" xfId="10331" xr:uid="{00000000-0005-0000-0000-0000EA050000}"/>
    <cellStyle name="20% - Accent3 16 4" xfId="12536" xr:uid="{00000000-0005-0000-0000-0000EB050000}"/>
    <cellStyle name="20% - Accent3 16 5" xfId="8100" xr:uid="{00000000-0005-0000-0000-0000EC050000}"/>
    <cellStyle name="20% - Accent3 17" xfId="2296" xr:uid="{00000000-0005-0000-0000-0000ED050000}"/>
    <cellStyle name="20% - Accent3 17 2" xfId="4251" xr:uid="{00000000-0005-0000-0000-0000EE050000}"/>
    <cellStyle name="20% - Accent3 17 2 2" xfId="4619" xr:uid="{00000000-0005-0000-0000-0000EF050000}"/>
    <cellStyle name="20% - Accent3 17 2 2 2" xfId="14669" xr:uid="{00000000-0005-0000-0000-0000F0050000}"/>
    <cellStyle name="20% - Accent3 17 2 2 3" xfId="10503" xr:uid="{00000000-0005-0000-0000-0000F1050000}"/>
    <cellStyle name="20% - Accent3 17 2 3" xfId="14329" xr:uid="{00000000-0005-0000-0000-0000F2050000}"/>
    <cellStyle name="20% - Accent3 17 2 4" xfId="10189" xr:uid="{00000000-0005-0000-0000-0000F3050000}"/>
    <cellStyle name="20% - Accent3 17 3" xfId="4436" xr:uid="{00000000-0005-0000-0000-0000F4050000}"/>
    <cellStyle name="20% - Accent3 17 3 2" xfId="14494" xr:uid="{00000000-0005-0000-0000-0000F5050000}"/>
    <cellStyle name="20% - Accent3 17 3 3" xfId="10344" xr:uid="{00000000-0005-0000-0000-0000F6050000}"/>
    <cellStyle name="20% - Accent3 17 4" xfId="3450" xr:uid="{00000000-0005-0000-0000-0000F7050000}"/>
    <cellStyle name="20% - Accent3 17 4 2" xfId="14134" xr:uid="{00000000-0005-0000-0000-0000F8050000}"/>
    <cellStyle name="20% - Accent3 17 4 3" xfId="9760" xr:uid="{00000000-0005-0000-0000-0000F9050000}"/>
    <cellStyle name="20% - Accent3 17 5" xfId="13055" xr:uid="{00000000-0005-0000-0000-0000FA050000}"/>
    <cellStyle name="20% - Accent3 17 6" xfId="8812" xr:uid="{00000000-0005-0000-0000-0000FB050000}"/>
    <cellStyle name="20% - Accent3 18" xfId="2320" xr:uid="{00000000-0005-0000-0000-0000FC050000}"/>
    <cellStyle name="20% - Accent3 18 2" xfId="4264" xr:uid="{00000000-0005-0000-0000-0000FD050000}"/>
    <cellStyle name="20% - Accent3 18 2 2" xfId="4632" xr:uid="{00000000-0005-0000-0000-0000FE050000}"/>
    <cellStyle name="20% - Accent3 18 2 2 2" xfId="14682" xr:uid="{00000000-0005-0000-0000-0000FF050000}"/>
    <cellStyle name="20% - Accent3 18 2 2 3" xfId="10516" xr:uid="{00000000-0005-0000-0000-000000060000}"/>
    <cellStyle name="20% - Accent3 18 2 3" xfId="14342" xr:uid="{00000000-0005-0000-0000-000001060000}"/>
    <cellStyle name="20% - Accent3 18 2 4" xfId="10202" xr:uid="{00000000-0005-0000-0000-000002060000}"/>
    <cellStyle name="20% - Accent3 18 3" xfId="4449" xr:uid="{00000000-0005-0000-0000-000003060000}"/>
    <cellStyle name="20% - Accent3 18 3 2" xfId="14507" xr:uid="{00000000-0005-0000-0000-000004060000}"/>
    <cellStyle name="20% - Accent3 18 3 3" xfId="10357" xr:uid="{00000000-0005-0000-0000-000005060000}"/>
    <cellStyle name="20% - Accent3 18 4" xfId="3463" xr:uid="{00000000-0005-0000-0000-000006060000}"/>
    <cellStyle name="20% - Accent3 18 4 2" xfId="14147" xr:uid="{00000000-0005-0000-0000-000007060000}"/>
    <cellStyle name="20% - Accent3 18 4 3" xfId="9773" xr:uid="{00000000-0005-0000-0000-000008060000}"/>
    <cellStyle name="20% - Accent3 18 5" xfId="13070" xr:uid="{00000000-0005-0000-0000-000009060000}"/>
    <cellStyle name="20% - Accent3 18 6" xfId="8834" xr:uid="{00000000-0005-0000-0000-00000A060000}"/>
    <cellStyle name="20% - Accent3 19" xfId="2348" xr:uid="{00000000-0005-0000-0000-00000B060000}"/>
    <cellStyle name="20% - Accent3 19 2" xfId="4277" xr:uid="{00000000-0005-0000-0000-00000C060000}"/>
    <cellStyle name="20% - Accent3 19 2 2" xfId="4645" xr:uid="{00000000-0005-0000-0000-00000D060000}"/>
    <cellStyle name="20% - Accent3 19 2 2 2" xfId="14695" xr:uid="{00000000-0005-0000-0000-00000E060000}"/>
    <cellStyle name="20% - Accent3 19 2 2 3" xfId="10529" xr:uid="{00000000-0005-0000-0000-00000F060000}"/>
    <cellStyle name="20% - Accent3 19 2 3" xfId="14355" xr:uid="{00000000-0005-0000-0000-000010060000}"/>
    <cellStyle name="20% - Accent3 19 2 4" xfId="10215" xr:uid="{00000000-0005-0000-0000-000011060000}"/>
    <cellStyle name="20% - Accent3 19 3" xfId="4462" xr:uid="{00000000-0005-0000-0000-000012060000}"/>
    <cellStyle name="20% - Accent3 19 3 2" xfId="14520" xr:uid="{00000000-0005-0000-0000-000013060000}"/>
    <cellStyle name="20% - Accent3 19 3 3" xfId="10370" xr:uid="{00000000-0005-0000-0000-000014060000}"/>
    <cellStyle name="20% - Accent3 19 4" xfId="13085" xr:uid="{00000000-0005-0000-0000-000015060000}"/>
    <cellStyle name="20% - Accent3 19 5" xfId="8860" xr:uid="{00000000-0005-0000-0000-000016060000}"/>
    <cellStyle name="20% - Accent3 2" xfId="473" xr:uid="{00000000-0005-0000-0000-000017060000}"/>
    <cellStyle name="20% - Accent3 2 10" xfId="37293" xr:uid="{00000000-0005-0000-0000-000018060000}"/>
    <cellStyle name="20% - Accent3 2 2" xfId="1033" xr:uid="{00000000-0005-0000-0000-000019060000}"/>
    <cellStyle name="20% - Accent3 2 2 2" xfId="1080" xr:uid="{00000000-0005-0000-0000-00001A060000}"/>
    <cellStyle name="20% - Accent3 2 2 2 2" xfId="1891" xr:uid="{00000000-0005-0000-0000-00001B060000}"/>
    <cellStyle name="20% - Accent3 2 2 2 2 2" xfId="3095" xr:uid="{00000000-0005-0000-0000-00001C060000}"/>
    <cellStyle name="20% - Accent3 2 2 2 2 2 2" xfId="13823" xr:uid="{00000000-0005-0000-0000-00001D060000}"/>
    <cellStyle name="20% - Accent3 2 2 2 2 2 3" xfId="9485" xr:uid="{00000000-0005-0000-0000-00001E060000}"/>
    <cellStyle name="20% - Accent3 2 2 2 2 3" xfId="12789" xr:uid="{00000000-0005-0000-0000-00001F060000}"/>
    <cellStyle name="20% - Accent3 2 2 2 2 4" xfId="8459" xr:uid="{00000000-0005-0000-0000-000020060000}"/>
    <cellStyle name="20% - Accent3 2 2 2 3" xfId="2587" xr:uid="{00000000-0005-0000-0000-000021060000}"/>
    <cellStyle name="20% - Accent3 2 2 2 3 2" xfId="13315" xr:uid="{00000000-0005-0000-0000-000022060000}"/>
    <cellStyle name="20% - Accent3 2 2 2 3 3" xfId="9069" xr:uid="{00000000-0005-0000-0000-000023060000}"/>
    <cellStyle name="20% - Accent3 2 2 2 4" xfId="4791" xr:uid="{00000000-0005-0000-0000-000024060000}"/>
    <cellStyle name="20% - Accent3 2 2 2 5" xfId="12276" xr:uid="{00000000-0005-0000-0000-000025060000}"/>
    <cellStyle name="20% - Accent3 2 2 2 6" xfId="7760" xr:uid="{00000000-0005-0000-0000-000026060000}"/>
    <cellStyle name="20% - Accent3 2 2 3" xfId="1847" xr:uid="{00000000-0005-0000-0000-000027060000}"/>
    <cellStyle name="20% - Accent3 2 2 3 2" xfId="3051" xr:uid="{00000000-0005-0000-0000-000028060000}"/>
    <cellStyle name="20% - Accent3 2 2 3 2 2" xfId="13779" xr:uid="{00000000-0005-0000-0000-000029060000}"/>
    <cellStyle name="20% - Accent3 2 2 3 2 3" xfId="9442" xr:uid="{00000000-0005-0000-0000-00002A060000}"/>
    <cellStyle name="20% - Accent3 2 2 3 3" xfId="4785" xr:uid="{00000000-0005-0000-0000-00002B060000}"/>
    <cellStyle name="20% - Accent3 2 2 3 4" xfId="12745" xr:uid="{00000000-0005-0000-0000-00002C060000}"/>
    <cellStyle name="20% - Accent3 2 2 3 5" xfId="8416" xr:uid="{00000000-0005-0000-0000-00002D060000}"/>
    <cellStyle name="20% - Accent3 2 2 4" xfId="2543" xr:uid="{00000000-0005-0000-0000-00002E060000}"/>
    <cellStyle name="20% - Accent3 2 2 4 2" xfId="13271" xr:uid="{00000000-0005-0000-0000-00002F060000}"/>
    <cellStyle name="20% - Accent3 2 2 4 3" xfId="9026" xr:uid="{00000000-0005-0000-0000-000030060000}"/>
    <cellStyle name="20% - Accent3 2 2 5" xfId="4780" xr:uid="{00000000-0005-0000-0000-000031060000}"/>
    <cellStyle name="20% - Accent3 2 2 6" xfId="12231" xr:uid="{00000000-0005-0000-0000-000032060000}"/>
    <cellStyle name="20% - Accent3 2 2 7" xfId="7714" xr:uid="{00000000-0005-0000-0000-000033060000}"/>
    <cellStyle name="20% - Accent3 2 3" xfId="1081" xr:uid="{00000000-0005-0000-0000-000034060000}"/>
    <cellStyle name="20% - Accent3 2 3 2" xfId="1892" xr:uid="{00000000-0005-0000-0000-000035060000}"/>
    <cellStyle name="20% - Accent3 2 3 2 2" xfId="3096" xr:uid="{00000000-0005-0000-0000-000036060000}"/>
    <cellStyle name="20% - Accent3 2 3 2 2 2" xfId="13824" xr:uid="{00000000-0005-0000-0000-000037060000}"/>
    <cellStyle name="20% - Accent3 2 3 2 2 3" xfId="9486" xr:uid="{00000000-0005-0000-0000-000038060000}"/>
    <cellStyle name="20% - Accent3 2 3 2 3" xfId="12790" xr:uid="{00000000-0005-0000-0000-000039060000}"/>
    <cellStyle name="20% - Accent3 2 3 2 4" xfId="8460" xr:uid="{00000000-0005-0000-0000-00003A060000}"/>
    <cellStyle name="20% - Accent3 2 3 3" xfId="2588" xr:uid="{00000000-0005-0000-0000-00003B060000}"/>
    <cellStyle name="20% - Accent3 2 3 3 2" xfId="13316" xr:uid="{00000000-0005-0000-0000-00003C060000}"/>
    <cellStyle name="20% - Accent3 2 3 3 3" xfId="9070" xr:uid="{00000000-0005-0000-0000-00003D060000}"/>
    <cellStyle name="20% - Accent3 2 3 4" xfId="12277" xr:uid="{00000000-0005-0000-0000-00003E060000}"/>
    <cellStyle name="20% - Accent3 2 3 5" xfId="7761" xr:uid="{00000000-0005-0000-0000-00003F060000}"/>
    <cellStyle name="20% - Accent3 2 4" xfId="1079" xr:uid="{00000000-0005-0000-0000-000040060000}"/>
    <cellStyle name="20% - Accent3 2 4 2" xfId="1890" xr:uid="{00000000-0005-0000-0000-000041060000}"/>
    <cellStyle name="20% - Accent3 2 4 2 2" xfId="3094" xr:uid="{00000000-0005-0000-0000-000042060000}"/>
    <cellStyle name="20% - Accent3 2 4 2 2 2" xfId="13822" xr:uid="{00000000-0005-0000-0000-000043060000}"/>
    <cellStyle name="20% - Accent3 2 4 2 2 3" xfId="9484" xr:uid="{00000000-0005-0000-0000-000044060000}"/>
    <cellStyle name="20% - Accent3 2 4 2 3" xfId="12788" xr:uid="{00000000-0005-0000-0000-000045060000}"/>
    <cellStyle name="20% - Accent3 2 4 2 4" xfId="8458" xr:uid="{00000000-0005-0000-0000-000046060000}"/>
    <cellStyle name="20% - Accent3 2 4 3" xfId="2586" xr:uid="{00000000-0005-0000-0000-000047060000}"/>
    <cellStyle name="20% - Accent3 2 4 3 2" xfId="13314" xr:uid="{00000000-0005-0000-0000-000048060000}"/>
    <cellStyle name="20% - Accent3 2 4 3 3" xfId="9068" xr:uid="{00000000-0005-0000-0000-000049060000}"/>
    <cellStyle name="20% - Accent3 2 4 4" xfId="12275" xr:uid="{00000000-0005-0000-0000-00004A060000}"/>
    <cellStyle name="20% - Accent3 2 4 5" xfId="7759" xr:uid="{00000000-0005-0000-0000-00004B060000}"/>
    <cellStyle name="20% - Accent3 2 5" xfId="1615" xr:uid="{00000000-0005-0000-0000-00004C060000}"/>
    <cellStyle name="20% - Accent3 2 5 2" xfId="2877" xr:uid="{00000000-0005-0000-0000-00004D060000}"/>
    <cellStyle name="20% - Accent3 2 5 2 2" xfId="13605" xr:uid="{00000000-0005-0000-0000-00004E060000}"/>
    <cellStyle name="20% - Accent3 2 5 2 3" xfId="9306" xr:uid="{00000000-0005-0000-0000-00004F060000}"/>
    <cellStyle name="20% - Accent3 2 5 3" xfId="12572" xr:uid="{00000000-0005-0000-0000-000050060000}"/>
    <cellStyle name="20% - Accent3 2 5 4" xfId="8221" xr:uid="{00000000-0005-0000-0000-000051060000}"/>
    <cellStyle name="20% - Accent3 2 6" xfId="2383" xr:uid="{00000000-0005-0000-0000-000052060000}"/>
    <cellStyle name="20% - Accent3 2 6 2" xfId="13111" xr:uid="{00000000-0005-0000-0000-000053060000}"/>
    <cellStyle name="20% - Accent3 2 6 3" xfId="8890" xr:uid="{00000000-0005-0000-0000-000054060000}"/>
    <cellStyle name="20% - Accent3 2 7" xfId="4768" xr:uid="{00000000-0005-0000-0000-000055060000}"/>
    <cellStyle name="20% - Accent3 2 8" xfId="12035" xr:uid="{00000000-0005-0000-0000-000056060000}"/>
    <cellStyle name="20% - Accent3 2 9" xfId="7337" xr:uid="{00000000-0005-0000-0000-000057060000}"/>
    <cellStyle name="20% - Accent3 20" xfId="3476" xr:uid="{00000000-0005-0000-0000-000058060000}"/>
    <cellStyle name="20% - Accent3 20 2" xfId="4290" xr:uid="{00000000-0005-0000-0000-000059060000}"/>
    <cellStyle name="20% - Accent3 20 2 2" xfId="4658" xr:uid="{00000000-0005-0000-0000-00005A060000}"/>
    <cellStyle name="20% - Accent3 20 2 2 2" xfId="14708" xr:uid="{00000000-0005-0000-0000-00005B060000}"/>
    <cellStyle name="20% - Accent3 20 2 2 3" xfId="10542" xr:uid="{00000000-0005-0000-0000-00005C060000}"/>
    <cellStyle name="20% - Accent3 20 2 3" xfId="14368" xr:uid="{00000000-0005-0000-0000-00005D060000}"/>
    <cellStyle name="20% - Accent3 20 2 4" xfId="10228" xr:uid="{00000000-0005-0000-0000-00005E060000}"/>
    <cellStyle name="20% - Accent3 20 3" xfId="4475" xr:uid="{00000000-0005-0000-0000-00005F060000}"/>
    <cellStyle name="20% - Accent3 20 3 2" xfId="14533" xr:uid="{00000000-0005-0000-0000-000060060000}"/>
    <cellStyle name="20% - Accent3 20 3 3" xfId="10383" xr:uid="{00000000-0005-0000-0000-000061060000}"/>
    <cellStyle name="20% - Accent3 20 4" xfId="14160" xr:uid="{00000000-0005-0000-0000-000062060000}"/>
    <cellStyle name="20% - Accent3 20 5" xfId="9786" xr:uid="{00000000-0005-0000-0000-000063060000}"/>
    <cellStyle name="20% - Accent3 21" xfId="3489" xr:uid="{00000000-0005-0000-0000-000064060000}"/>
    <cellStyle name="20% - Accent3 21 2" xfId="4303" xr:uid="{00000000-0005-0000-0000-000065060000}"/>
    <cellStyle name="20% - Accent3 21 2 2" xfId="4671" xr:uid="{00000000-0005-0000-0000-000066060000}"/>
    <cellStyle name="20% - Accent3 21 2 2 2" xfId="14721" xr:uid="{00000000-0005-0000-0000-000067060000}"/>
    <cellStyle name="20% - Accent3 21 2 2 3" xfId="10555" xr:uid="{00000000-0005-0000-0000-000068060000}"/>
    <cellStyle name="20% - Accent3 21 2 3" xfId="14381" xr:uid="{00000000-0005-0000-0000-000069060000}"/>
    <cellStyle name="20% - Accent3 21 2 4" xfId="10241" xr:uid="{00000000-0005-0000-0000-00006A060000}"/>
    <cellStyle name="20% - Accent3 21 3" xfId="4488" xr:uid="{00000000-0005-0000-0000-00006B060000}"/>
    <cellStyle name="20% - Accent3 21 3 2" xfId="14546" xr:uid="{00000000-0005-0000-0000-00006C060000}"/>
    <cellStyle name="20% - Accent3 21 3 3" xfId="10396" xr:uid="{00000000-0005-0000-0000-00006D060000}"/>
    <cellStyle name="20% - Accent3 21 4" xfId="14173" xr:uid="{00000000-0005-0000-0000-00006E060000}"/>
    <cellStyle name="20% - Accent3 21 5" xfId="9799" xr:uid="{00000000-0005-0000-0000-00006F060000}"/>
    <cellStyle name="20% - Accent3 22" xfId="3502" xr:uid="{00000000-0005-0000-0000-000070060000}"/>
    <cellStyle name="20% - Accent3 22 2" xfId="4170" xr:uid="{00000000-0005-0000-0000-000071060000}"/>
    <cellStyle name="20% - Accent3 22 2 2" xfId="10129" xr:uid="{00000000-0005-0000-0000-000072060000}"/>
    <cellStyle name="20% - Accent3 22 3" xfId="4501" xr:uid="{00000000-0005-0000-0000-000073060000}"/>
    <cellStyle name="20% - Accent3 22 3 2" xfId="14559" xr:uid="{00000000-0005-0000-0000-000074060000}"/>
    <cellStyle name="20% - Accent3 22 3 3" xfId="10409" xr:uid="{00000000-0005-0000-0000-000075060000}"/>
    <cellStyle name="20% - Accent3 22 4" xfId="14186" xr:uid="{00000000-0005-0000-0000-000076060000}"/>
    <cellStyle name="20% - Accent3 22 5" xfId="9812" xr:uid="{00000000-0005-0000-0000-000077060000}"/>
    <cellStyle name="20% - Accent3 23" xfId="3515" xr:uid="{00000000-0005-0000-0000-000078060000}"/>
    <cellStyle name="20% - Accent3 23 2" xfId="4514" xr:uid="{00000000-0005-0000-0000-000079060000}"/>
    <cellStyle name="20% - Accent3 23 2 2" xfId="14572" xr:uid="{00000000-0005-0000-0000-00007A060000}"/>
    <cellStyle name="20% - Accent3 23 2 3" xfId="10422" xr:uid="{00000000-0005-0000-0000-00007B060000}"/>
    <cellStyle name="20% - Accent3 23 3" xfId="14199" xr:uid="{00000000-0005-0000-0000-00007C060000}"/>
    <cellStyle name="20% - Accent3 23 4" xfId="9825" xr:uid="{00000000-0005-0000-0000-00007D060000}"/>
    <cellStyle name="20% - Accent3 24" xfId="3528" xr:uid="{00000000-0005-0000-0000-00007E060000}"/>
    <cellStyle name="20% - Accent3 24 2" xfId="4527" xr:uid="{00000000-0005-0000-0000-00007F060000}"/>
    <cellStyle name="20% - Accent3 24 2 2" xfId="14585" xr:uid="{00000000-0005-0000-0000-000080060000}"/>
    <cellStyle name="20% - Accent3 24 2 3" xfId="10435" xr:uid="{00000000-0005-0000-0000-000081060000}"/>
    <cellStyle name="20% - Accent3 24 3" xfId="14212" xr:uid="{00000000-0005-0000-0000-000082060000}"/>
    <cellStyle name="20% - Accent3 24 4" xfId="9838" xr:uid="{00000000-0005-0000-0000-000083060000}"/>
    <cellStyle name="20% - Accent3 25" xfId="4329" xr:uid="{00000000-0005-0000-0000-000084060000}"/>
    <cellStyle name="20% - Accent3 25 2" xfId="4684" xr:uid="{00000000-0005-0000-0000-000085060000}"/>
    <cellStyle name="20% - Accent3 25 2 2" xfId="14734" xr:uid="{00000000-0005-0000-0000-000086060000}"/>
    <cellStyle name="20% - Accent3 25 2 3" xfId="10568" xr:uid="{00000000-0005-0000-0000-000087060000}"/>
    <cellStyle name="20% - Accent3 25 3" xfId="14394" xr:uid="{00000000-0005-0000-0000-000088060000}"/>
    <cellStyle name="20% - Accent3 25 4" xfId="10254" xr:uid="{00000000-0005-0000-0000-000089060000}"/>
    <cellStyle name="20% - Accent3 26" xfId="4342" xr:uid="{00000000-0005-0000-0000-00008A060000}"/>
    <cellStyle name="20% - Accent3 26 2" xfId="4697" xr:uid="{00000000-0005-0000-0000-00008B060000}"/>
    <cellStyle name="20% - Accent3 26 2 2" xfId="14747" xr:uid="{00000000-0005-0000-0000-00008C060000}"/>
    <cellStyle name="20% - Accent3 26 2 3" xfId="10581" xr:uid="{00000000-0005-0000-0000-00008D060000}"/>
    <cellStyle name="20% - Accent3 26 3" xfId="14407" xr:uid="{00000000-0005-0000-0000-00008E060000}"/>
    <cellStyle name="20% - Accent3 26 4" xfId="10267" xr:uid="{00000000-0005-0000-0000-00008F060000}"/>
    <cellStyle name="20% - Accent3 27" xfId="4355" xr:uid="{00000000-0005-0000-0000-000090060000}"/>
    <cellStyle name="20% - Accent3 27 2" xfId="4710" xr:uid="{00000000-0005-0000-0000-000091060000}"/>
    <cellStyle name="20% - Accent3 27 2 2" xfId="14760" xr:uid="{00000000-0005-0000-0000-000092060000}"/>
    <cellStyle name="20% - Accent3 27 2 3" xfId="10594" xr:uid="{00000000-0005-0000-0000-000093060000}"/>
    <cellStyle name="20% - Accent3 27 3" xfId="14420" xr:uid="{00000000-0005-0000-0000-000094060000}"/>
    <cellStyle name="20% - Accent3 27 4" xfId="10280" xr:uid="{00000000-0005-0000-0000-000095060000}"/>
    <cellStyle name="20% - Accent3 28" xfId="4368" xr:uid="{00000000-0005-0000-0000-000096060000}"/>
    <cellStyle name="20% - Accent3 28 2" xfId="14433" xr:uid="{00000000-0005-0000-0000-000097060000}"/>
    <cellStyle name="20% - Accent3 28 3" xfId="10293" xr:uid="{00000000-0005-0000-0000-000098060000}"/>
    <cellStyle name="20% - Accent3 29" xfId="11963" xr:uid="{00000000-0005-0000-0000-000099060000}"/>
    <cellStyle name="20% - Accent3 3" xfId="474" xr:uid="{00000000-0005-0000-0000-00009A060000}"/>
    <cellStyle name="20% - Accent3 3 2" xfId="1083" xr:uid="{00000000-0005-0000-0000-00009B060000}"/>
    <cellStyle name="20% - Accent3 3 2 2" xfId="1894" xr:uid="{00000000-0005-0000-0000-00009C060000}"/>
    <cellStyle name="20% - Accent3 3 2 2 2" xfId="3098" xr:uid="{00000000-0005-0000-0000-00009D060000}"/>
    <cellStyle name="20% - Accent3 3 2 2 2 2" xfId="13826" xr:uid="{00000000-0005-0000-0000-00009E060000}"/>
    <cellStyle name="20% - Accent3 3 2 2 2 3" xfId="9488" xr:uid="{00000000-0005-0000-0000-00009F060000}"/>
    <cellStyle name="20% - Accent3 3 2 2 3" xfId="12792" xr:uid="{00000000-0005-0000-0000-0000A0060000}"/>
    <cellStyle name="20% - Accent3 3 2 2 4" xfId="8462" xr:uid="{00000000-0005-0000-0000-0000A1060000}"/>
    <cellStyle name="20% - Accent3 3 2 3" xfId="2590" xr:uid="{00000000-0005-0000-0000-0000A2060000}"/>
    <cellStyle name="20% - Accent3 3 2 3 2" xfId="13318" xr:uid="{00000000-0005-0000-0000-0000A3060000}"/>
    <cellStyle name="20% - Accent3 3 2 3 3" xfId="9072" xr:uid="{00000000-0005-0000-0000-0000A4060000}"/>
    <cellStyle name="20% - Accent3 3 2 4" xfId="12279" xr:uid="{00000000-0005-0000-0000-0000A5060000}"/>
    <cellStyle name="20% - Accent3 3 2 5" xfId="7763" xr:uid="{00000000-0005-0000-0000-0000A6060000}"/>
    <cellStyle name="20% - Accent3 3 3" xfId="1084" xr:uid="{00000000-0005-0000-0000-0000A7060000}"/>
    <cellStyle name="20% - Accent3 3 3 2" xfId="1895" xr:uid="{00000000-0005-0000-0000-0000A8060000}"/>
    <cellStyle name="20% - Accent3 3 3 2 2" xfId="3099" xr:uid="{00000000-0005-0000-0000-0000A9060000}"/>
    <cellStyle name="20% - Accent3 3 3 2 2 2" xfId="13827" xr:uid="{00000000-0005-0000-0000-0000AA060000}"/>
    <cellStyle name="20% - Accent3 3 3 2 2 3" xfId="9489" xr:uid="{00000000-0005-0000-0000-0000AB060000}"/>
    <cellStyle name="20% - Accent3 3 3 2 3" xfId="12793" xr:uid="{00000000-0005-0000-0000-0000AC060000}"/>
    <cellStyle name="20% - Accent3 3 3 2 4" xfId="8463" xr:uid="{00000000-0005-0000-0000-0000AD060000}"/>
    <cellStyle name="20% - Accent3 3 3 3" xfId="2591" xr:uid="{00000000-0005-0000-0000-0000AE060000}"/>
    <cellStyle name="20% - Accent3 3 3 3 2" xfId="13319" xr:uid="{00000000-0005-0000-0000-0000AF060000}"/>
    <cellStyle name="20% - Accent3 3 3 3 3" xfId="9073" xr:uid="{00000000-0005-0000-0000-0000B0060000}"/>
    <cellStyle name="20% - Accent3 3 3 4" xfId="12280" xr:uid="{00000000-0005-0000-0000-0000B1060000}"/>
    <cellStyle name="20% - Accent3 3 3 5" xfId="7764" xr:uid="{00000000-0005-0000-0000-0000B2060000}"/>
    <cellStyle name="20% - Accent3 3 4" xfId="1082" xr:uid="{00000000-0005-0000-0000-0000B3060000}"/>
    <cellStyle name="20% - Accent3 3 4 2" xfId="1893" xr:uid="{00000000-0005-0000-0000-0000B4060000}"/>
    <cellStyle name="20% - Accent3 3 4 2 2" xfId="3097" xr:uid="{00000000-0005-0000-0000-0000B5060000}"/>
    <cellStyle name="20% - Accent3 3 4 2 2 2" xfId="13825" xr:uid="{00000000-0005-0000-0000-0000B6060000}"/>
    <cellStyle name="20% - Accent3 3 4 2 2 3" xfId="9487" xr:uid="{00000000-0005-0000-0000-0000B7060000}"/>
    <cellStyle name="20% - Accent3 3 4 2 3" xfId="12791" xr:uid="{00000000-0005-0000-0000-0000B8060000}"/>
    <cellStyle name="20% - Accent3 3 4 2 4" xfId="8461" xr:uid="{00000000-0005-0000-0000-0000B9060000}"/>
    <cellStyle name="20% - Accent3 3 4 3" xfId="2589" xr:uid="{00000000-0005-0000-0000-0000BA060000}"/>
    <cellStyle name="20% - Accent3 3 4 3 2" xfId="13317" xr:uid="{00000000-0005-0000-0000-0000BB060000}"/>
    <cellStyle name="20% - Accent3 3 4 3 3" xfId="9071" xr:uid="{00000000-0005-0000-0000-0000BC060000}"/>
    <cellStyle name="20% - Accent3 3 4 4" xfId="12278" xr:uid="{00000000-0005-0000-0000-0000BD060000}"/>
    <cellStyle name="20% - Accent3 3 4 5" xfId="7762" xr:uid="{00000000-0005-0000-0000-0000BE060000}"/>
    <cellStyle name="20% - Accent3 3 5" xfId="1616" xr:uid="{00000000-0005-0000-0000-0000BF060000}"/>
    <cellStyle name="20% - Accent3 3 5 2" xfId="2878" xr:uid="{00000000-0005-0000-0000-0000C0060000}"/>
    <cellStyle name="20% - Accent3 3 5 2 2" xfId="13606" xr:uid="{00000000-0005-0000-0000-0000C1060000}"/>
    <cellStyle name="20% - Accent3 3 5 2 3" xfId="9307" xr:uid="{00000000-0005-0000-0000-0000C2060000}"/>
    <cellStyle name="20% - Accent3 3 5 3" xfId="12573" xr:uid="{00000000-0005-0000-0000-0000C3060000}"/>
    <cellStyle name="20% - Accent3 3 5 4" xfId="8222" xr:uid="{00000000-0005-0000-0000-0000C4060000}"/>
    <cellStyle name="20% - Accent3 3 6" xfId="2384" xr:uid="{00000000-0005-0000-0000-0000C5060000}"/>
    <cellStyle name="20% - Accent3 3 6 2" xfId="13112" xr:uid="{00000000-0005-0000-0000-0000C6060000}"/>
    <cellStyle name="20% - Accent3 3 6 3" xfId="8891" xr:uid="{00000000-0005-0000-0000-0000C7060000}"/>
    <cellStyle name="20% - Accent3 3 7" xfId="12036" xr:uid="{00000000-0005-0000-0000-0000C8060000}"/>
    <cellStyle name="20% - Accent3 3 8" xfId="7338" xr:uid="{00000000-0005-0000-0000-0000C9060000}"/>
    <cellStyle name="20% - Accent3 30" xfId="7147" xr:uid="{00000000-0005-0000-0000-0000CA060000}"/>
    <cellStyle name="20% - Accent3 31" xfId="109" xr:uid="{00000000-0005-0000-0000-0000CB060000}"/>
    <cellStyle name="20% - Accent3 4" xfId="475" xr:uid="{00000000-0005-0000-0000-0000CC060000}"/>
    <cellStyle name="20% - Accent3 4 2" xfId="1086" xr:uid="{00000000-0005-0000-0000-0000CD060000}"/>
    <cellStyle name="20% - Accent3 4 2 2" xfId="1897" xr:uid="{00000000-0005-0000-0000-0000CE060000}"/>
    <cellStyle name="20% - Accent3 4 2 2 2" xfId="3101" xr:uid="{00000000-0005-0000-0000-0000CF060000}"/>
    <cellStyle name="20% - Accent3 4 2 2 2 2" xfId="13829" xr:uid="{00000000-0005-0000-0000-0000D0060000}"/>
    <cellStyle name="20% - Accent3 4 2 2 2 3" xfId="9491" xr:uid="{00000000-0005-0000-0000-0000D1060000}"/>
    <cellStyle name="20% - Accent3 4 2 2 3" xfId="12795" xr:uid="{00000000-0005-0000-0000-0000D2060000}"/>
    <cellStyle name="20% - Accent3 4 2 2 4" xfId="8465" xr:uid="{00000000-0005-0000-0000-0000D3060000}"/>
    <cellStyle name="20% - Accent3 4 2 3" xfId="2593" xr:uid="{00000000-0005-0000-0000-0000D4060000}"/>
    <cellStyle name="20% - Accent3 4 2 3 2" xfId="13321" xr:uid="{00000000-0005-0000-0000-0000D5060000}"/>
    <cellStyle name="20% - Accent3 4 2 3 3" xfId="9075" xr:uid="{00000000-0005-0000-0000-0000D6060000}"/>
    <cellStyle name="20% - Accent3 4 2 4" xfId="12282" xr:uid="{00000000-0005-0000-0000-0000D7060000}"/>
    <cellStyle name="20% - Accent3 4 2 5" xfId="7766" xr:uid="{00000000-0005-0000-0000-0000D8060000}"/>
    <cellStyle name="20% - Accent3 4 3" xfId="1087" xr:uid="{00000000-0005-0000-0000-0000D9060000}"/>
    <cellStyle name="20% - Accent3 4 3 2" xfId="1898" xr:uid="{00000000-0005-0000-0000-0000DA060000}"/>
    <cellStyle name="20% - Accent3 4 3 2 2" xfId="3102" xr:uid="{00000000-0005-0000-0000-0000DB060000}"/>
    <cellStyle name="20% - Accent3 4 3 2 2 2" xfId="13830" xr:uid="{00000000-0005-0000-0000-0000DC060000}"/>
    <cellStyle name="20% - Accent3 4 3 2 2 3" xfId="9492" xr:uid="{00000000-0005-0000-0000-0000DD060000}"/>
    <cellStyle name="20% - Accent3 4 3 2 3" xfId="12796" xr:uid="{00000000-0005-0000-0000-0000DE060000}"/>
    <cellStyle name="20% - Accent3 4 3 2 4" xfId="8466" xr:uid="{00000000-0005-0000-0000-0000DF060000}"/>
    <cellStyle name="20% - Accent3 4 3 3" xfId="2594" xr:uid="{00000000-0005-0000-0000-0000E0060000}"/>
    <cellStyle name="20% - Accent3 4 3 3 2" xfId="13322" xr:uid="{00000000-0005-0000-0000-0000E1060000}"/>
    <cellStyle name="20% - Accent3 4 3 3 3" xfId="9076" xr:uid="{00000000-0005-0000-0000-0000E2060000}"/>
    <cellStyle name="20% - Accent3 4 3 4" xfId="12283" xr:uid="{00000000-0005-0000-0000-0000E3060000}"/>
    <cellStyle name="20% - Accent3 4 3 5" xfId="7767" xr:uid="{00000000-0005-0000-0000-0000E4060000}"/>
    <cellStyle name="20% - Accent3 4 4" xfId="1085" xr:uid="{00000000-0005-0000-0000-0000E5060000}"/>
    <cellStyle name="20% - Accent3 4 4 2" xfId="1896" xr:uid="{00000000-0005-0000-0000-0000E6060000}"/>
    <cellStyle name="20% - Accent3 4 4 2 2" xfId="3100" xr:uid="{00000000-0005-0000-0000-0000E7060000}"/>
    <cellStyle name="20% - Accent3 4 4 2 2 2" xfId="13828" xr:uid="{00000000-0005-0000-0000-0000E8060000}"/>
    <cellStyle name="20% - Accent3 4 4 2 2 3" xfId="9490" xr:uid="{00000000-0005-0000-0000-0000E9060000}"/>
    <cellStyle name="20% - Accent3 4 4 2 3" xfId="12794" xr:uid="{00000000-0005-0000-0000-0000EA060000}"/>
    <cellStyle name="20% - Accent3 4 4 2 4" xfId="8464" xr:uid="{00000000-0005-0000-0000-0000EB060000}"/>
    <cellStyle name="20% - Accent3 4 4 3" xfId="2592" xr:uid="{00000000-0005-0000-0000-0000EC060000}"/>
    <cellStyle name="20% - Accent3 4 4 3 2" xfId="13320" xr:uid="{00000000-0005-0000-0000-0000ED060000}"/>
    <cellStyle name="20% - Accent3 4 4 3 3" xfId="9074" xr:uid="{00000000-0005-0000-0000-0000EE060000}"/>
    <cellStyle name="20% - Accent3 4 4 4" xfId="12281" xr:uid="{00000000-0005-0000-0000-0000EF060000}"/>
    <cellStyle name="20% - Accent3 4 4 5" xfId="7765" xr:uid="{00000000-0005-0000-0000-0000F0060000}"/>
    <cellStyle name="20% - Accent3 4 5" xfId="1617" xr:uid="{00000000-0005-0000-0000-0000F1060000}"/>
    <cellStyle name="20% - Accent3 4 5 2" xfId="2879" xr:uid="{00000000-0005-0000-0000-0000F2060000}"/>
    <cellStyle name="20% - Accent3 4 5 2 2" xfId="13607" xr:uid="{00000000-0005-0000-0000-0000F3060000}"/>
    <cellStyle name="20% - Accent3 4 5 2 3" xfId="9308" xr:uid="{00000000-0005-0000-0000-0000F4060000}"/>
    <cellStyle name="20% - Accent3 4 5 3" xfId="12574" xr:uid="{00000000-0005-0000-0000-0000F5060000}"/>
    <cellStyle name="20% - Accent3 4 5 4" xfId="8223" xr:uid="{00000000-0005-0000-0000-0000F6060000}"/>
    <cellStyle name="20% - Accent3 4 6" xfId="2385" xr:uid="{00000000-0005-0000-0000-0000F7060000}"/>
    <cellStyle name="20% - Accent3 4 6 2" xfId="13113" xr:uid="{00000000-0005-0000-0000-0000F8060000}"/>
    <cellStyle name="20% - Accent3 4 6 3" xfId="8892" xr:uid="{00000000-0005-0000-0000-0000F9060000}"/>
    <cellStyle name="20% - Accent3 4 7" xfId="12037" xr:uid="{00000000-0005-0000-0000-0000FA060000}"/>
    <cellStyle name="20% - Accent3 4 8" xfId="7339" xr:uid="{00000000-0005-0000-0000-0000FB060000}"/>
    <cellStyle name="20% - Accent3 5" xfId="476" xr:uid="{00000000-0005-0000-0000-0000FC060000}"/>
    <cellStyle name="20% - Accent3 5 2" xfId="1089" xr:uid="{00000000-0005-0000-0000-0000FD060000}"/>
    <cellStyle name="20% - Accent3 5 2 2" xfId="1900" xr:uid="{00000000-0005-0000-0000-0000FE060000}"/>
    <cellStyle name="20% - Accent3 5 2 2 2" xfId="3104" xr:uid="{00000000-0005-0000-0000-0000FF060000}"/>
    <cellStyle name="20% - Accent3 5 2 2 2 2" xfId="13832" xr:uid="{00000000-0005-0000-0000-000000070000}"/>
    <cellStyle name="20% - Accent3 5 2 2 2 3" xfId="9494" xr:uid="{00000000-0005-0000-0000-000001070000}"/>
    <cellStyle name="20% - Accent3 5 2 2 3" xfId="12798" xr:uid="{00000000-0005-0000-0000-000002070000}"/>
    <cellStyle name="20% - Accent3 5 2 2 4" xfId="8468" xr:uid="{00000000-0005-0000-0000-000003070000}"/>
    <cellStyle name="20% - Accent3 5 2 3" xfId="2596" xr:uid="{00000000-0005-0000-0000-000004070000}"/>
    <cellStyle name="20% - Accent3 5 2 3 2" xfId="13324" xr:uid="{00000000-0005-0000-0000-000005070000}"/>
    <cellStyle name="20% - Accent3 5 2 3 3" xfId="9078" xr:uid="{00000000-0005-0000-0000-000006070000}"/>
    <cellStyle name="20% - Accent3 5 2 4" xfId="12285" xr:uid="{00000000-0005-0000-0000-000007070000}"/>
    <cellStyle name="20% - Accent3 5 2 5" xfId="7769" xr:uid="{00000000-0005-0000-0000-000008070000}"/>
    <cellStyle name="20% - Accent3 5 3" xfId="1090" xr:uid="{00000000-0005-0000-0000-000009070000}"/>
    <cellStyle name="20% - Accent3 5 3 2" xfId="1901" xr:uid="{00000000-0005-0000-0000-00000A070000}"/>
    <cellStyle name="20% - Accent3 5 3 2 2" xfId="3105" xr:uid="{00000000-0005-0000-0000-00000B070000}"/>
    <cellStyle name="20% - Accent3 5 3 2 2 2" xfId="13833" xr:uid="{00000000-0005-0000-0000-00000C070000}"/>
    <cellStyle name="20% - Accent3 5 3 2 2 3" xfId="9495" xr:uid="{00000000-0005-0000-0000-00000D070000}"/>
    <cellStyle name="20% - Accent3 5 3 2 3" xfId="12799" xr:uid="{00000000-0005-0000-0000-00000E070000}"/>
    <cellStyle name="20% - Accent3 5 3 2 4" xfId="8469" xr:uid="{00000000-0005-0000-0000-00000F070000}"/>
    <cellStyle name="20% - Accent3 5 3 3" xfId="2597" xr:uid="{00000000-0005-0000-0000-000010070000}"/>
    <cellStyle name="20% - Accent3 5 3 3 2" xfId="13325" xr:uid="{00000000-0005-0000-0000-000011070000}"/>
    <cellStyle name="20% - Accent3 5 3 3 3" xfId="9079" xr:uid="{00000000-0005-0000-0000-000012070000}"/>
    <cellStyle name="20% - Accent3 5 3 4" xfId="12286" xr:uid="{00000000-0005-0000-0000-000013070000}"/>
    <cellStyle name="20% - Accent3 5 3 5" xfId="7770" xr:uid="{00000000-0005-0000-0000-000014070000}"/>
    <cellStyle name="20% - Accent3 5 4" xfId="1088" xr:uid="{00000000-0005-0000-0000-000015070000}"/>
    <cellStyle name="20% - Accent3 5 4 2" xfId="1899" xr:uid="{00000000-0005-0000-0000-000016070000}"/>
    <cellStyle name="20% - Accent3 5 4 2 2" xfId="3103" xr:uid="{00000000-0005-0000-0000-000017070000}"/>
    <cellStyle name="20% - Accent3 5 4 2 2 2" xfId="13831" xr:uid="{00000000-0005-0000-0000-000018070000}"/>
    <cellStyle name="20% - Accent3 5 4 2 2 3" xfId="9493" xr:uid="{00000000-0005-0000-0000-000019070000}"/>
    <cellStyle name="20% - Accent3 5 4 2 3" xfId="12797" xr:uid="{00000000-0005-0000-0000-00001A070000}"/>
    <cellStyle name="20% - Accent3 5 4 2 4" xfId="8467" xr:uid="{00000000-0005-0000-0000-00001B070000}"/>
    <cellStyle name="20% - Accent3 5 4 3" xfId="2595" xr:uid="{00000000-0005-0000-0000-00001C070000}"/>
    <cellStyle name="20% - Accent3 5 4 3 2" xfId="13323" xr:uid="{00000000-0005-0000-0000-00001D070000}"/>
    <cellStyle name="20% - Accent3 5 4 3 3" xfId="9077" xr:uid="{00000000-0005-0000-0000-00001E070000}"/>
    <cellStyle name="20% - Accent3 5 4 4" xfId="12284" xr:uid="{00000000-0005-0000-0000-00001F070000}"/>
    <cellStyle name="20% - Accent3 5 4 5" xfId="7768" xr:uid="{00000000-0005-0000-0000-000020070000}"/>
    <cellStyle name="20% - Accent3 5 5" xfId="1618" xr:uid="{00000000-0005-0000-0000-000021070000}"/>
    <cellStyle name="20% - Accent3 5 5 2" xfId="2880" xr:uid="{00000000-0005-0000-0000-000022070000}"/>
    <cellStyle name="20% - Accent3 5 5 2 2" xfId="13608" xr:uid="{00000000-0005-0000-0000-000023070000}"/>
    <cellStyle name="20% - Accent3 5 5 2 3" xfId="9309" xr:uid="{00000000-0005-0000-0000-000024070000}"/>
    <cellStyle name="20% - Accent3 5 5 3" xfId="12575" xr:uid="{00000000-0005-0000-0000-000025070000}"/>
    <cellStyle name="20% - Accent3 5 5 4" xfId="8224" xr:uid="{00000000-0005-0000-0000-000026070000}"/>
    <cellStyle name="20% - Accent3 5 6" xfId="2386" xr:uid="{00000000-0005-0000-0000-000027070000}"/>
    <cellStyle name="20% - Accent3 5 6 2" xfId="13114" xr:uid="{00000000-0005-0000-0000-000028070000}"/>
    <cellStyle name="20% - Accent3 5 6 3" xfId="8893" xr:uid="{00000000-0005-0000-0000-000029070000}"/>
    <cellStyle name="20% - Accent3 5 7" xfId="12038" xr:uid="{00000000-0005-0000-0000-00002A070000}"/>
    <cellStyle name="20% - Accent3 5 8" xfId="7340" xr:uid="{00000000-0005-0000-0000-00002B070000}"/>
    <cellStyle name="20% - Accent3 6" xfId="477" xr:uid="{00000000-0005-0000-0000-00002C070000}"/>
    <cellStyle name="20% - Accent3 6 2" xfId="1092" xr:uid="{00000000-0005-0000-0000-00002D070000}"/>
    <cellStyle name="20% - Accent3 6 2 2" xfId="1903" xr:uid="{00000000-0005-0000-0000-00002E070000}"/>
    <cellStyle name="20% - Accent3 6 2 2 2" xfId="3107" xr:uid="{00000000-0005-0000-0000-00002F070000}"/>
    <cellStyle name="20% - Accent3 6 2 2 2 2" xfId="13835" xr:uid="{00000000-0005-0000-0000-000030070000}"/>
    <cellStyle name="20% - Accent3 6 2 2 2 3" xfId="9497" xr:uid="{00000000-0005-0000-0000-000031070000}"/>
    <cellStyle name="20% - Accent3 6 2 2 3" xfId="12801" xr:uid="{00000000-0005-0000-0000-000032070000}"/>
    <cellStyle name="20% - Accent3 6 2 2 4" xfId="8471" xr:uid="{00000000-0005-0000-0000-000033070000}"/>
    <cellStyle name="20% - Accent3 6 2 3" xfId="2599" xr:uid="{00000000-0005-0000-0000-000034070000}"/>
    <cellStyle name="20% - Accent3 6 2 3 2" xfId="13327" xr:uid="{00000000-0005-0000-0000-000035070000}"/>
    <cellStyle name="20% - Accent3 6 2 3 3" xfId="9081" xr:uid="{00000000-0005-0000-0000-000036070000}"/>
    <cellStyle name="20% - Accent3 6 2 4" xfId="12288" xr:uid="{00000000-0005-0000-0000-000037070000}"/>
    <cellStyle name="20% - Accent3 6 2 5" xfId="7772" xr:uid="{00000000-0005-0000-0000-000038070000}"/>
    <cellStyle name="20% - Accent3 6 3" xfId="1091" xr:uid="{00000000-0005-0000-0000-000039070000}"/>
    <cellStyle name="20% - Accent3 6 3 2" xfId="1902" xr:uid="{00000000-0005-0000-0000-00003A070000}"/>
    <cellStyle name="20% - Accent3 6 3 2 2" xfId="3106" xr:uid="{00000000-0005-0000-0000-00003B070000}"/>
    <cellStyle name="20% - Accent3 6 3 2 2 2" xfId="13834" xr:uid="{00000000-0005-0000-0000-00003C070000}"/>
    <cellStyle name="20% - Accent3 6 3 2 2 3" xfId="9496" xr:uid="{00000000-0005-0000-0000-00003D070000}"/>
    <cellStyle name="20% - Accent3 6 3 2 3" xfId="12800" xr:uid="{00000000-0005-0000-0000-00003E070000}"/>
    <cellStyle name="20% - Accent3 6 3 2 4" xfId="8470" xr:uid="{00000000-0005-0000-0000-00003F070000}"/>
    <cellStyle name="20% - Accent3 6 3 3" xfId="2598" xr:uid="{00000000-0005-0000-0000-000040070000}"/>
    <cellStyle name="20% - Accent3 6 3 3 2" xfId="13326" xr:uid="{00000000-0005-0000-0000-000041070000}"/>
    <cellStyle name="20% - Accent3 6 3 3 3" xfId="9080" xr:uid="{00000000-0005-0000-0000-000042070000}"/>
    <cellStyle name="20% - Accent3 6 3 4" xfId="12287" xr:uid="{00000000-0005-0000-0000-000043070000}"/>
    <cellStyle name="20% - Accent3 6 3 5" xfId="7771" xr:uid="{00000000-0005-0000-0000-000044070000}"/>
    <cellStyle name="20% - Accent3 6 4" xfId="1619" xr:uid="{00000000-0005-0000-0000-000045070000}"/>
    <cellStyle name="20% - Accent3 6 4 2" xfId="2881" xr:uid="{00000000-0005-0000-0000-000046070000}"/>
    <cellStyle name="20% - Accent3 6 4 2 2" xfId="13609" xr:uid="{00000000-0005-0000-0000-000047070000}"/>
    <cellStyle name="20% - Accent3 6 4 2 3" xfId="9310" xr:uid="{00000000-0005-0000-0000-000048070000}"/>
    <cellStyle name="20% - Accent3 6 4 3" xfId="12576" xr:uid="{00000000-0005-0000-0000-000049070000}"/>
    <cellStyle name="20% - Accent3 6 4 4" xfId="8225" xr:uid="{00000000-0005-0000-0000-00004A070000}"/>
    <cellStyle name="20% - Accent3 6 5" xfId="2387" xr:uid="{00000000-0005-0000-0000-00004B070000}"/>
    <cellStyle name="20% - Accent3 6 5 2" xfId="13115" xr:uid="{00000000-0005-0000-0000-00004C070000}"/>
    <cellStyle name="20% - Accent3 6 5 3" xfId="8894" xr:uid="{00000000-0005-0000-0000-00004D070000}"/>
    <cellStyle name="20% - Accent3 6 6" xfId="12039" xr:uid="{00000000-0005-0000-0000-00004E070000}"/>
    <cellStyle name="20% - Accent3 6 7" xfId="7341" xr:uid="{00000000-0005-0000-0000-00004F070000}"/>
    <cellStyle name="20% - Accent3 7" xfId="478" xr:uid="{00000000-0005-0000-0000-000050070000}"/>
    <cellStyle name="20% - Accent3 7 2" xfId="1094" xr:uid="{00000000-0005-0000-0000-000051070000}"/>
    <cellStyle name="20% - Accent3 7 2 2" xfId="1905" xr:uid="{00000000-0005-0000-0000-000052070000}"/>
    <cellStyle name="20% - Accent3 7 2 2 2" xfId="3109" xr:uid="{00000000-0005-0000-0000-000053070000}"/>
    <cellStyle name="20% - Accent3 7 2 2 2 2" xfId="13837" xr:uid="{00000000-0005-0000-0000-000054070000}"/>
    <cellStyle name="20% - Accent3 7 2 2 2 3" xfId="9499" xr:uid="{00000000-0005-0000-0000-000055070000}"/>
    <cellStyle name="20% - Accent3 7 2 2 3" xfId="12803" xr:uid="{00000000-0005-0000-0000-000056070000}"/>
    <cellStyle name="20% - Accent3 7 2 2 4" xfId="8473" xr:uid="{00000000-0005-0000-0000-000057070000}"/>
    <cellStyle name="20% - Accent3 7 2 3" xfId="2601" xr:uid="{00000000-0005-0000-0000-000058070000}"/>
    <cellStyle name="20% - Accent3 7 2 3 2" xfId="13329" xr:uid="{00000000-0005-0000-0000-000059070000}"/>
    <cellStyle name="20% - Accent3 7 2 3 3" xfId="9083" xr:uid="{00000000-0005-0000-0000-00005A070000}"/>
    <cellStyle name="20% - Accent3 7 2 4" xfId="12290" xr:uid="{00000000-0005-0000-0000-00005B070000}"/>
    <cellStyle name="20% - Accent3 7 2 5" xfId="7774" xr:uid="{00000000-0005-0000-0000-00005C070000}"/>
    <cellStyle name="20% - Accent3 7 3" xfId="1093" xr:uid="{00000000-0005-0000-0000-00005D070000}"/>
    <cellStyle name="20% - Accent3 7 3 2" xfId="1904" xr:uid="{00000000-0005-0000-0000-00005E070000}"/>
    <cellStyle name="20% - Accent3 7 3 2 2" xfId="3108" xr:uid="{00000000-0005-0000-0000-00005F070000}"/>
    <cellStyle name="20% - Accent3 7 3 2 2 2" xfId="13836" xr:uid="{00000000-0005-0000-0000-000060070000}"/>
    <cellStyle name="20% - Accent3 7 3 2 2 3" xfId="9498" xr:uid="{00000000-0005-0000-0000-000061070000}"/>
    <cellStyle name="20% - Accent3 7 3 2 3" xfId="12802" xr:uid="{00000000-0005-0000-0000-000062070000}"/>
    <cellStyle name="20% - Accent3 7 3 2 4" xfId="8472" xr:uid="{00000000-0005-0000-0000-000063070000}"/>
    <cellStyle name="20% - Accent3 7 3 3" xfId="2600" xr:uid="{00000000-0005-0000-0000-000064070000}"/>
    <cellStyle name="20% - Accent3 7 3 3 2" xfId="13328" xr:uid="{00000000-0005-0000-0000-000065070000}"/>
    <cellStyle name="20% - Accent3 7 3 3 3" xfId="9082" xr:uid="{00000000-0005-0000-0000-000066070000}"/>
    <cellStyle name="20% - Accent3 7 3 4" xfId="12289" xr:uid="{00000000-0005-0000-0000-000067070000}"/>
    <cellStyle name="20% - Accent3 7 3 5" xfId="7773" xr:uid="{00000000-0005-0000-0000-000068070000}"/>
    <cellStyle name="20% - Accent3 7 4" xfId="1620" xr:uid="{00000000-0005-0000-0000-000069070000}"/>
    <cellStyle name="20% - Accent3 7 4 2" xfId="2882" xr:uid="{00000000-0005-0000-0000-00006A070000}"/>
    <cellStyle name="20% - Accent3 7 4 2 2" xfId="13610" xr:uid="{00000000-0005-0000-0000-00006B070000}"/>
    <cellStyle name="20% - Accent3 7 4 2 3" xfId="9311" xr:uid="{00000000-0005-0000-0000-00006C070000}"/>
    <cellStyle name="20% - Accent3 7 4 3" xfId="12577" xr:uid="{00000000-0005-0000-0000-00006D070000}"/>
    <cellStyle name="20% - Accent3 7 4 4" xfId="8226" xr:uid="{00000000-0005-0000-0000-00006E070000}"/>
    <cellStyle name="20% - Accent3 7 5" xfId="2388" xr:uid="{00000000-0005-0000-0000-00006F070000}"/>
    <cellStyle name="20% - Accent3 7 5 2" xfId="13116" xr:uid="{00000000-0005-0000-0000-000070070000}"/>
    <cellStyle name="20% - Accent3 7 5 3" xfId="8895" xr:uid="{00000000-0005-0000-0000-000071070000}"/>
    <cellStyle name="20% - Accent3 7 6" xfId="12040" xr:uid="{00000000-0005-0000-0000-000072070000}"/>
    <cellStyle name="20% - Accent3 7 7" xfId="7342" xr:uid="{00000000-0005-0000-0000-000073070000}"/>
    <cellStyle name="20% - Accent3 8" xfId="684" xr:uid="{00000000-0005-0000-0000-000074070000}"/>
    <cellStyle name="20% - Accent3 8 2" xfId="1095" xr:uid="{00000000-0005-0000-0000-000075070000}"/>
    <cellStyle name="20% - Accent3 8 2 2" xfId="4569" xr:uid="{00000000-0005-0000-0000-000076070000}"/>
    <cellStyle name="20% - Accent3 8 2 2 2" xfId="14620" xr:uid="{00000000-0005-0000-0000-000077070000}"/>
    <cellStyle name="20% - Accent3 8 2 2 3" xfId="10460" xr:uid="{00000000-0005-0000-0000-000078070000}"/>
    <cellStyle name="20% - Accent3 8 2 3" xfId="4211" xr:uid="{00000000-0005-0000-0000-000079070000}"/>
    <cellStyle name="20% - Accent3 8 2 3 2" xfId="14292" xr:uid="{00000000-0005-0000-0000-00007A070000}"/>
    <cellStyle name="20% - Accent3 8 2 3 3" xfId="10158" xr:uid="{00000000-0005-0000-0000-00007B070000}"/>
    <cellStyle name="20% - Accent3 8 2 4" xfId="7775" xr:uid="{00000000-0005-0000-0000-00007C070000}"/>
    <cellStyle name="20% - Accent3 8 3" xfId="1717" xr:uid="{00000000-0005-0000-0000-00007D070000}"/>
    <cellStyle name="20% - Accent3 8 3 2" xfId="2962" xr:uid="{00000000-0005-0000-0000-00007E070000}"/>
    <cellStyle name="20% - Accent3 8 3 2 2" xfId="13690" xr:uid="{00000000-0005-0000-0000-00007F070000}"/>
    <cellStyle name="20% - Accent3 8 3 2 3" xfId="9377" xr:uid="{00000000-0005-0000-0000-000080070000}"/>
    <cellStyle name="20% - Accent3 8 3 3" xfId="12657" xr:uid="{00000000-0005-0000-0000-000081070000}"/>
    <cellStyle name="20% - Accent3 8 3 4" xfId="8309" xr:uid="{00000000-0005-0000-0000-000082070000}"/>
    <cellStyle name="20% - Accent3 8 4" xfId="2467" xr:uid="{00000000-0005-0000-0000-000083070000}"/>
    <cellStyle name="20% - Accent3 8 4 2" xfId="13195" xr:uid="{00000000-0005-0000-0000-000084070000}"/>
    <cellStyle name="20% - Accent3 8 4 3" xfId="8961" xr:uid="{00000000-0005-0000-0000-000085070000}"/>
    <cellStyle name="20% - Accent3 8 5" xfId="12139" xr:uid="{00000000-0005-0000-0000-000086070000}"/>
    <cellStyle name="20% - Accent3 8 6" xfId="7513" xr:uid="{00000000-0005-0000-0000-000087070000}"/>
    <cellStyle name="20% - Accent3 9" xfId="706" xr:uid="{00000000-0005-0000-0000-000088070000}"/>
    <cellStyle name="20% - Accent3 9 2" xfId="1096" xr:uid="{00000000-0005-0000-0000-000089070000}"/>
    <cellStyle name="20% - Accent3 9 2 2" xfId="1906" xr:uid="{00000000-0005-0000-0000-00008A070000}"/>
    <cellStyle name="20% - Accent3 9 2 2 2" xfId="3110" xr:uid="{00000000-0005-0000-0000-00008B070000}"/>
    <cellStyle name="20% - Accent3 9 2 2 2 2" xfId="13838" xr:uid="{00000000-0005-0000-0000-00008C070000}"/>
    <cellStyle name="20% - Accent3 9 2 2 2 3" xfId="9500" xr:uid="{00000000-0005-0000-0000-00008D070000}"/>
    <cellStyle name="20% - Accent3 9 2 2 3" xfId="12804" xr:uid="{00000000-0005-0000-0000-00008E070000}"/>
    <cellStyle name="20% - Accent3 9 2 2 4" xfId="8474" xr:uid="{00000000-0005-0000-0000-00008F070000}"/>
    <cellStyle name="20% - Accent3 9 2 3" xfId="2602" xr:uid="{00000000-0005-0000-0000-000090070000}"/>
    <cellStyle name="20% - Accent3 9 2 3 2" xfId="13330" xr:uid="{00000000-0005-0000-0000-000091070000}"/>
    <cellStyle name="20% - Accent3 9 2 3 3" xfId="9084" xr:uid="{00000000-0005-0000-0000-000092070000}"/>
    <cellStyle name="20% - Accent3 9 2 4" xfId="12291" xr:uid="{00000000-0005-0000-0000-000093070000}"/>
    <cellStyle name="20% - Accent3 9 2 5" xfId="7776" xr:uid="{00000000-0005-0000-0000-000094070000}"/>
    <cellStyle name="20% - Accent3 9 3" xfId="1732" xr:uid="{00000000-0005-0000-0000-000095070000}"/>
    <cellStyle name="20% - Accent3 9 3 2" xfId="2977" xr:uid="{00000000-0005-0000-0000-000096070000}"/>
    <cellStyle name="20% - Accent3 9 3 2 2" xfId="13705" xr:uid="{00000000-0005-0000-0000-000097070000}"/>
    <cellStyle name="20% - Accent3 9 3 2 3" xfId="9390" xr:uid="{00000000-0005-0000-0000-000098070000}"/>
    <cellStyle name="20% - Accent3 9 3 3" xfId="12672" xr:uid="{00000000-0005-0000-0000-000099070000}"/>
    <cellStyle name="20% - Accent3 9 3 4" xfId="8322" xr:uid="{00000000-0005-0000-0000-00009A070000}"/>
    <cellStyle name="20% - Accent3 9 4" xfId="2482" xr:uid="{00000000-0005-0000-0000-00009B070000}"/>
    <cellStyle name="20% - Accent3 9 4 2" xfId="13210" xr:uid="{00000000-0005-0000-0000-00009C070000}"/>
    <cellStyle name="20% - Accent3 9 4 3" xfId="8974" xr:uid="{00000000-0005-0000-0000-00009D070000}"/>
    <cellStyle name="20% - Accent3 9 5" xfId="12154" xr:uid="{00000000-0005-0000-0000-00009E070000}"/>
    <cellStyle name="20% - Accent3 9 6" xfId="7533" xr:uid="{00000000-0005-0000-0000-00009F070000}"/>
    <cellStyle name="20% - Accent4" xfId="39" builtinId="42" customBuiltin="1"/>
    <cellStyle name="20% - Accent4 10" xfId="738" xr:uid="{00000000-0005-0000-0000-0000A1070000}"/>
    <cellStyle name="20% - Accent4 10 2" xfId="1755" xr:uid="{00000000-0005-0000-0000-0000A2070000}"/>
    <cellStyle name="20% - Accent4 10 2 2" xfId="2994" xr:uid="{00000000-0005-0000-0000-0000A3070000}"/>
    <cellStyle name="20% - Accent4 10 2 2 2" xfId="13722" xr:uid="{00000000-0005-0000-0000-0000A4070000}"/>
    <cellStyle name="20% - Accent4 10 2 2 3" xfId="9405" xr:uid="{00000000-0005-0000-0000-0000A5070000}"/>
    <cellStyle name="20% - Accent4 10 2 3" xfId="12689" xr:uid="{00000000-0005-0000-0000-0000A6070000}"/>
    <cellStyle name="20% - Accent4 10 2 4" xfId="8343" xr:uid="{00000000-0005-0000-0000-0000A7070000}"/>
    <cellStyle name="20% - Accent4 10 3" xfId="2499" xr:uid="{00000000-0005-0000-0000-0000A8070000}"/>
    <cellStyle name="20% - Accent4 10 3 2" xfId="13227" xr:uid="{00000000-0005-0000-0000-0000A9070000}"/>
    <cellStyle name="20% - Accent4 10 3 3" xfId="8989" xr:uid="{00000000-0005-0000-0000-0000AA070000}"/>
    <cellStyle name="20% - Accent4 10 4" xfId="12171" xr:uid="{00000000-0005-0000-0000-0000AB070000}"/>
    <cellStyle name="20% - Accent4 10 5" xfId="7563" xr:uid="{00000000-0005-0000-0000-0000AC070000}"/>
    <cellStyle name="20% - Accent4 11" xfId="761" xr:uid="{00000000-0005-0000-0000-0000AD070000}"/>
    <cellStyle name="20% - Accent4 11 2" xfId="1772" xr:uid="{00000000-0005-0000-0000-0000AE070000}"/>
    <cellStyle name="20% - Accent4 11 2 2" xfId="3009" xr:uid="{00000000-0005-0000-0000-0000AF070000}"/>
    <cellStyle name="20% - Accent4 11 2 2 2" xfId="13737" xr:uid="{00000000-0005-0000-0000-0000B0070000}"/>
    <cellStyle name="20% - Accent4 11 2 2 3" xfId="9418" xr:uid="{00000000-0005-0000-0000-0000B1070000}"/>
    <cellStyle name="20% - Accent4 11 2 3" xfId="12704" xr:uid="{00000000-0005-0000-0000-0000B2070000}"/>
    <cellStyle name="20% - Accent4 11 2 4" xfId="8358" xr:uid="{00000000-0005-0000-0000-0000B3070000}"/>
    <cellStyle name="20% - Accent4 11 3" xfId="2514" xr:uid="{00000000-0005-0000-0000-0000B4070000}"/>
    <cellStyle name="20% - Accent4 11 3 2" xfId="13242" xr:uid="{00000000-0005-0000-0000-0000B5070000}"/>
    <cellStyle name="20% - Accent4 11 3 3" xfId="9002" xr:uid="{00000000-0005-0000-0000-0000B6070000}"/>
    <cellStyle name="20% - Accent4 11 4" xfId="12186" xr:uid="{00000000-0005-0000-0000-0000B7070000}"/>
    <cellStyle name="20% - Accent4 11 5" xfId="7584" xr:uid="{00000000-0005-0000-0000-0000B8070000}"/>
    <cellStyle name="20% - Accent4 12" xfId="813" xr:uid="{00000000-0005-0000-0000-0000B9070000}"/>
    <cellStyle name="20% - Accent4 12 2" xfId="1794" xr:uid="{00000000-0005-0000-0000-0000BA070000}"/>
    <cellStyle name="20% - Accent4 12 2 2" xfId="3026" xr:uid="{00000000-0005-0000-0000-0000BB070000}"/>
    <cellStyle name="20% - Accent4 12 2 2 2" xfId="13754" xr:uid="{00000000-0005-0000-0000-0000BC070000}"/>
    <cellStyle name="20% - Accent4 12 2 2 3" xfId="9431" xr:uid="{00000000-0005-0000-0000-0000BD070000}"/>
    <cellStyle name="20% - Accent4 12 2 3" xfId="12721" xr:uid="{00000000-0005-0000-0000-0000BE070000}"/>
    <cellStyle name="20% - Accent4 12 2 4" xfId="8376" xr:uid="{00000000-0005-0000-0000-0000BF070000}"/>
    <cellStyle name="20% - Accent4 12 3" xfId="2531" xr:uid="{00000000-0005-0000-0000-0000C0070000}"/>
    <cellStyle name="20% - Accent4 12 3 2" xfId="13259" xr:uid="{00000000-0005-0000-0000-0000C1070000}"/>
    <cellStyle name="20% - Accent4 12 3 3" xfId="9015" xr:uid="{00000000-0005-0000-0000-0000C2070000}"/>
    <cellStyle name="20% - Accent4 12 4" xfId="12203" xr:uid="{00000000-0005-0000-0000-0000C3070000}"/>
    <cellStyle name="20% - Accent4 12 5" xfId="7632" xr:uid="{00000000-0005-0000-0000-0000C4070000}"/>
    <cellStyle name="20% - Accent4 13" xfId="1362" xr:uid="{00000000-0005-0000-0000-0000C5070000}"/>
    <cellStyle name="20% - Accent4 13 2" xfId="2124" xr:uid="{00000000-0005-0000-0000-0000C6070000}"/>
    <cellStyle name="20% - Accent4 13 2 2" xfId="3317" xr:uid="{00000000-0005-0000-0000-0000C7070000}"/>
    <cellStyle name="20% - Accent4 13 2 2 2" xfId="14045" xr:uid="{00000000-0005-0000-0000-0000C8070000}"/>
    <cellStyle name="20% - Accent4 13 2 2 3" xfId="9678" xr:uid="{00000000-0005-0000-0000-0000C9070000}"/>
    <cellStyle name="20% - Accent4 13 2 3" xfId="13011" xr:uid="{00000000-0005-0000-0000-0000CA070000}"/>
    <cellStyle name="20% - Accent4 13 2 4" xfId="8663" xr:uid="{00000000-0005-0000-0000-0000CB070000}"/>
    <cellStyle name="20% - Accent4 13 3" xfId="2809" xr:uid="{00000000-0005-0000-0000-0000CC070000}"/>
    <cellStyle name="20% - Accent4 13 3 2" xfId="13537" xr:uid="{00000000-0005-0000-0000-0000CD070000}"/>
    <cellStyle name="20% - Accent4 13 3 3" xfId="9262" xr:uid="{00000000-0005-0000-0000-0000CE070000}"/>
    <cellStyle name="20% - Accent4 13 4" xfId="12503" xr:uid="{00000000-0005-0000-0000-0000CF070000}"/>
    <cellStyle name="20% - Accent4 13 5" xfId="8000" xr:uid="{00000000-0005-0000-0000-0000D0070000}"/>
    <cellStyle name="20% - Accent4 14" xfId="1444" xr:uid="{00000000-0005-0000-0000-0000D1070000}"/>
    <cellStyle name="20% - Accent4 14 2" xfId="2156" xr:uid="{00000000-0005-0000-0000-0000D2070000}"/>
    <cellStyle name="20% - Accent4 14 2 2" xfId="3339" xr:uid="{00000000-0005-0000-0000-0000D3070000}"/>
    <cellStyle name="20% - Accent4 14 2 2 2" xfId="14067" xr:uid="{00000000-0005-0000-0000-0000D4070000}"/>
    <cellStyle name="20% - Accent4 14 2 2 3" xfId="9691" xr:uid="{00000000-0005-0000-0000-0000D5070000}"/>
    <cellStyle name="20% - Accent4 14 2 3" xfId="13033" xr:uid="{00000000-0005-0000-0000-0000D6070000}"/>
    <cellStyle name="20% - Accent4 14 2 4" xfId="8686" xr:uid="{00000000-0005-0000-0000-0000D7070000}"/>
    <cellStyle name="20% - Accent4 14 3" xfId="2831" xr:uid="{00000000-0005-0000-0000-0000D8070000}"/>
    <cellStyle name="20% - Accent4 14 3 2" xfId="13559" xr:uid="{00000000-0005-0000-0000-0000D9070000}"/>
    <cellStyle name="20% - Accent4 14 3 3" xfId="9275" xr:uid="{00000000-0005-0000-0000-0000DA070000}"/>
    <cellStyle name="20% - Accent4 14 4" xfId="12524" xr:uid="{00000000-0005-0000-0000-0000DB070000}"/>
    <cellStyle name="20% - Accent4 14 5" xfId="8074" xr:uid="{00000000-0005-0000-0000-0000DC070000}"/>
    <cellStyle name="20% - Accent4 15" xfId="1515" xr:uid="{00000000-0005-0000-0000-0000DD070000}"/>
    <cellStyle name="20% - Accent4 15 2" xfId="4239" xr:uid="{00000000-0005-0000-0000-0000DE070000}"/>
    <cellStyle name="20% - Accent4 15 2 2" xfId="4595" xr:uid="{00000000-0005-0000-0000-0000DF070000}"/>
    <cellStyle name="20% - Accent4 15 2 2 2" xfId="14645" xr:uid="{00000000-0005-0000-0000-0000E0070000}"/>
    <cellStyle name="20% - Accent4 15 2 2 3" xfId="10479" xr:uid="{00000000-0005-0000-0000-0000E1070000}"/>
    <cellStyle name="20% - Accent4 15 2 3" xfId="14317" xr:uid="{00000000-0005-0000-0000-0000E2070000}"/>
    <cellStyle name="20% - Accent4 15 2 4" xfId="10177" xr:uid="{00000000-0005-0000-0000-0000E3070000}"/>
    <cellStyle name="20% - Accent4 15 3" xfId="4412" xr:uid="{00000000-0005-0000-0000-0000E4070000}"/>
    <cellStyle name="20% - Accent4 15 3 2" xfId="14470" xr:uid="{00000000-0005-0000-0000-0000E5070000}"/>
    <cellStyle name="20% - Accent4 15 3 3" xfId="10320" xr:uid="{00000000-0005-0000-0000-0000E6070000}"/>
    <cellStyle name="20% - Accent4 15 4" xfId="3437" xr:uid="{00000000-0005-0000-0000-0000E7070000}"/>
    <cellStyle name="20% - Accent4 15 4 2" xfId="14122" xr:uid="{00000000-0005-0000-0000-0000E8070000}"/>
    <cellStyle name="20% - Accent4 15 4 3" xfId="9748" xr:uid="{00000000-0005-0000-0000-0000E9070000}"/>
    <cellStyle name="20% - Accent4 15 5" xfId="8135" xr:uid="{00000000-0005-0000-0000-0000EA070000}"/>
    <cellStyle name="20% - Accent4 16" xfId="1474" xr:uid="{00000000-0005-0000-0000-0000EB070000}"/>
    <cellStyle name="20% - Accent4 16 2" xfId="2845" xr:uid="{00000000-0005-0000-0000-0000EC070000}"/>
    <cellStyle name="20% - Accent4 16 2 2" xfId="4608" xr:uid="{00000000-0005-0000-0000-0000ED070000}"/>
    <cellStyle name="20% - Accent4 16 2 2 2" xfId="14658" xr:uid="{00000000-0005-0000-0000-0000EE070000}"/>
    <cellStyle name="20% - Accent4 16 2 2 3" xfId="10492" xr:uid="{00000000-0005-0000-0000-0000EF070000}"/>
    <cellStyle name="20% - Accent4 16 2 3" xfId="13573" xr:uid="{00000000-0005-0000-0000-0000F0070000}"/>
    <cellStyle name="20% - Accent4 16 2 4" xfId="9288" xr:uid="{00000000-0005-0000-0000-0000F1070000}"/>
    <cellStyle name="20% - Accent4 16 3" xfId="4425" xr:uid="{00000000-0005-0000-0000-0000F2070000}"/>
    <cellStyle name="20% - Accent4 16 3 2" xfId="14483" xr:uid="{00000000-0005-0000-0000-0000F3070000}"/>
    <cellStyle name="20% - Accent4 16 3 3" xfId="10333" xr:uid="{00000000-0005-0000-0000-0000F4070000}"/>
    <cellStyle name="20% - Accent4 16 4" xfId="12538" xr:uid="{00000000-0005-0000-0000-0000F5070000}"/>
    <cellStyle name="20% - Accent4 16 5" xfId="8103" xr:uid="{00000000-0005-0000-0000-0000F6070000}"/>
    <cellStyle name="20% - Accent4 17" xfId="2299" xr:uid="{00000000-0005-0000-0000-0000F7070000}"/>
    <cellStyle name="20% - Accent4 17 2" xfId="4253" xr:uid="{00000000-0005-0000-0000-0000F8070000}"/>
    <cellStyle name="20% - Accent4 17 2 2" xfId="4621" xr:uid="{00000000-0005-0000-0000-0000F9070000}"/>
    <cellStyle name="20% - Accent4 17 2 2 2" xfId="14671" xr:uid="{00000000-0005-0000-0000-0000FA070000}"/>
    <cellStyle name="20% - Accent4 17 2 2 3" xfId="10505" xr:uid="{00000000-0005-0000-0000-0000FB070000}"/>
    <cellStyle name="20% - Accent4 17 2 3" xfId="14331" xr:uid="{00000000-0005-0000-0000-0000FC070000}"/>
    <cellStyle name="20% - Accent4 17 2 4" xfId="10191" xr:uid="{00000000-0005-0000-0000-0000FD070000}"/>
    <cellStyle name="20% - Accent4 17 3" xfId="4438" xr:uid="{00000000-0005-0000-0000-0000FE070000}"/>
    <cellStyle name="20% - Accent4 17 3 2" xfId="14496" xr:uid="{00000000-0005-0000-0000-0000FF070000}"/>
    <cellStyle name="20% - Accent4 17 3 3" xfId="10346" xr:uid="{00000000-0005-0000-0000-000000080000}"/>
    <cellStyle name="20% - Accent4 17 4" xfId="3452" xr:uid="{00000000-0005-0000-0000-000001080000}"/>
    <cellStyle name="20% - Accent4 17 4 2" xfId="14136" xr:uid="{00000000-0005-0000-0000-000002080000}"/>
    <cellStyle name="20% - Accent4 17 4 3" xfId="9762" xr:uid="{00000000-0005-0000-0000-000003080000}"/>
    <cellStyle name="20% - Accent4 17 5" xfId="13057" xr:uid="{00000000-0005-0000-0000-000004080000}"/>
    <cellStyle name="20% - Accent4 17 6" xfId="8815" xr:uid="{00000000-0005-0000-0000-000005080000}"/>
    <cellStyle name="20% - Accent4 18" xfId="2323" xr:uid="{00000000-0005-0000-0000-000006080000}"/>
    <cellStyle name="20% - Accent4 18 2" xfId="4266" xr:uid="{00000000-0005-0000-0000-000007080000}"/>
    <cellStyle name="20% - Accent4 18 2 2" xfId="4634" xr:uid="{00000000-0005-0000-0000-000008080000}"/>
    <cellStyle name="20% - Accent4 18 2 2 2" xfId="14684" xr:uid="{00000000-0005-0000-0000-000009080000}"/>
    <cellStyle name="20% - Accent4 18 2 2 3" xfId="10518" xr:uid="{00000000-0005-0000-0000-00000A080000}"/>
    <cellStyle name="20% - Accent4 18 2 3" xfId="14344" xr:uid="{00000000-0005-0000-0000-00000B080000}"/>
    <cellStyle name="20% - Accent4 18 2 4" xfId="10204" xr:uid="{00000000-0005-0000-0000-00000C080000}"/>
    <cellStyle name="20% - Accent4 18 3" xfId="4451" xr:uid="{00000000-0005-0000-0000-00000D080000}"/>
    <cellStyle name="20% - Accent4 18 3 2" xfId="14509" xr:uid="{00000000-0005-0000-0000-00000E080000}"/>
    <cellStyle name="20% - Accent4 18 3 3" xfId="10359" xr:uid="{00000000-0005-0000-0000-00000F080000}"/>
    <cellStyle name="20% - Accent4 18 4" xfId="3465" xr:uid="{00000000-0005-0000-0000-000010080000}"/>
    <cellStyle name="20% - Accent4 18 4 2" xfId="14149" xr:uid="{00000000-0005-0000-0000-000011080000}"/>
    <cellStyle name="20% - Accent4 18 4 3" xfId="9775" xr:uid="{00000000-0005-0000-0000-000012080000}"/>
    <cellStyle name="20% - Accent4 18 5" xfId="13072" xr:uid="{00000000-0005-0000-0000-000013080000}"/>
    <cellStyle name="20% - Accent4 18 6" xfId="8837" xr:uid="{00000000-0005-0000-0000-000014080000}"/>
    <cellStyle name="20% - Accent4 19" xfId="2352" xr:uid="{00000000-0005-0000-0000-000015080000}"/>
    <cellStyle name="20% - Accent4 19 2" xfId="4279" xr:uid="{00000000-0005-0000-0000-000016080000}"/>
    <cellStyle name="20% - Accent4 19 2 2" xfId="4647" xr:uid="{00000000-0005-0000-0000-000017080000}"/>
    <cellStyle name="20% - Accent4 19 2 2 2" xfId="14697" xr:uid="{00000000-0005-0000-0000-000018080000}"/>
    <cellStyle name="20% - Accent4 19 2 2 3" xfId="10531" xr:uid="{00000000-0005-0000-0000-000019080000}"/>
    <cellStyle name="20% - Accent4 19 2 3" xfId="14357" xr:uid="{00000000-0005-0000-0000-00001A080000}"/>
    <cellStyle name="20% - Accent4 19 2 4" xfId="10217" xr:uid="{00000000-0005-0000-0000-00001B080000}"/>
    <cellStyle name="20% - Accent4 19 3" xfId="4464" xr:uid="{00000000-0005-0000-0000-00001C080000}"/>
    <cellStyle name="20% - Accent4 19 3 2" xfId="14522" xr:uid="{00000000-0005-0000-0000-00001D080000}"/>
    <cellStyle name="20% - Accent4 19 3 3" xfId="10372" xr:uid="{00000000-0005-0000-0000-00001E080000}"/>
    <cellStyle name="20% - Accent4 19 4" xfId="13087" xr:uid="{00000000-0005-0000-0000-00001F080000}"/>
    <cellStyle name="20% - Accent4 19 5" xfId="8864" xr:uid="{00000000-0005-0000-0000-000020080000}"/>
    <cellStyle name="20% - Accent4 2" xfId="479" xr:uid="{00000000-0005-0000-0000-000021080000}"/>
    <cellStyle name="20% - Accent4 2 10" xfId="37294" xr:uid="{00000000-0005-0000-0000-000022080000}"/>
    <cellStyle name="20% - Accent4 2 2" xfId="1035" xr:uid="{00000000-0005-0000-0000-000023080000}"/>
    <cellStyle name="20% - Accent4 2 2 2" xfId="1098" xr:uid="{00000000-0005-0000-0000-000024080000}"/>
    <cellStyle name="20% - Accent4 2 2 2 2" xfId="1908" xr:uid="{00000000-0005-0000-0000-000025080000}"/>
    <cellStyle name="20% - Accent4 2 2 2 2 2" xfId="3112" xr:uid="{00000000-0005-0000-0000-000026080000}"/>
    <cellStyle name="20% - Accent4 2 2 2 2 2 2" xfId="13840" xr:uid="{00000000-0005-0000-0000-000027080000}"/>
    <cellStyle name="20% - Accent4 2 2 2 2 2 3" xfId="9502" xr:uid="{00000000-0005-0000-0000-000028080000}"/>
    <cellStyle name="20% - Accent4 2 2 2 2 3" xfId="12806" xr:uid="{00000000-0005-0000-0000-000029080000}"/>
    <cellStyle name="20% - Accent4 2 2 2 2 4" xfId="8476" xr:uid="{00000000-0005-0000-0000-00002A080000}"/>
    <cellStyle name="20% - Accent4 2 2 2 3" xfId="2604" xr:uid="{00000000-0005-0000-0000-00002B080000}"/>
    <cellStyle name="20% - Accent4 2 2 2 3 2" xfId="13332" xr:uid="{00000000-0005-0000-0000-00002C080000}"/>
    <cellStyle name="20% - Accent4 2 2 2 3 3" xfId="9086" xr:uid="{00000000-0005-0000-0000-00002D080000}"/>
    <cellStyle name="20% - Accent4 2 2 2 4" xfId="4795" xr:uid="{00000000-0005-0000-0000-00002E080000}"/>
    <cellStyle name="20% - Accent4 2 2 2 5" xfId="12293" xr:uid="{00000000-0005-0000-0000-00002F080000}"/>
    <cellStyle name="20% - Accent4 2 2 2 6" xfId="7778" xr:uid="{00000000-0005-0000-0000-000030080000}"/>
    <cellStyle name="20% - Accent4 2 2 3" xfId="1849" xr:uid="{00000000-0005-0000-0000-000031080000}"/>
    <cellStyle name="20% - Accent4 2 2 3 2" xfId="3053" xr:uid="{00000000-0005-0000-0000-000032080000}"/>
    <cellStyle name="20% - Accent4 2 2 3 2 2" xfId="13781" xr:uid="{00000000-0005-0000-0000-000033080000}"/>
    <cellStyle name="20% - Accent4 2 2 3 2 3" xfId="9444" xr:uid="{00000000-0005-0000-0000-000034080000}"/>
    <cellStyle name="20% - Accent4 2 2 3 3" xfId="4796" xr:uid="{00000000-0005-0000-0000-000035080000}"/>
    <cellStyle name="20% - Accent4 2 2 3 4" xfId="12747" xr:uid="{00000000-0005-0000-0000-000036080000}"/>
    <cellStyle name="20% - Accent4 2 2 3 5" xfId="8418" xr:uid="{00000000-0005-0000-0000-000037080000}"/>
    <cellStyle name="20% - Accent4 2 2 4" xfId="2545" xr:uid="{00000000-0005-0000-0000-000038080000}"/>
    <cellStyle name="20% - Accent4 2 2 4 2" xfId="13273" xr:uid="{00000000-0005-0000-0000-000039080000}"/>
    <cellStyle name="20% - Accent4 2 2 4 3" xfId="9028" xr:uid="{00000000-0005-0000-0000-00003A080000}"/>
    <cellStyle name="20% - Accent4 2 2 5" xfId="4794" xr:uid="{00000000-0005-0000-0000-00003B080000}"/>
    <cellStyle name="20% - Accent4 2 2 6" xfId="12233" xr:uid="{00000000-0005-0000-0000-00003C080000}"/>
    <cellStyle name="20% - Accent4 2 2 7" xfId="7716" xr:uid="{00000000-0005-0000-0000-00003D080000}"/>
    <cellStyle name="20% - Accent4 2 3" xfId="1099" xr:uid="{00000000-0005-0000-0000-00003E080000}"/>
    <cellStyle name="20% - Accent4 2 3 2" xfId="1909" xr:uid="{00000000-0005-0000-0000-00003F080000}"/>
    <cellStyle name="20% - Accent4 2 3 2 2" xfId="3113" xr:uid="{00000000-0005-0000-0000-000040080000}"/>
    <cellStyle name="20% - Accent4 2 3 2 2 2" xfId="13841" xr:uid="{00000000-0005-0000-0000-000041080000}"/>
    <cellStyle name="20% - Accent4 2 3 2 2 3" xfId="9503" xr:uid="{00000000-0005-0000-0000-000042080000}"/>
    <cellStyle name="20% - Accent4 2 3 2 3" xfId="12807" xr:uid="{00000000-0005-0000-0000-000043080000}"/>
    <cellStyle name="20% - Accent4 2 3 2 4" xfId="8477" xr:uid="{00000000-0005-0000-0000-000044080000}"/>
    <cellStyle name="20% - Accent4 2 3 3" xfId="2605" xr:uid="{00000000-0005-0000-0000-000045080000}"/>
    <cellStyle name="20% - Accent4 2 3 3 2" xfId="13333" xr:uid="{00000000-0005-0000-0000-000046080000}"/>
    <cellStyle name="20% - Accent4 2 3 3 3" xfId="9087" xr:uid="{00000000-0005-0000-0000-000047080000}"/>
    <cellStyle name="20% - Accent4 2 3 4" xfId="12294" xr:uid="{00000000-0005-0000-0000-000048080000}"/>
    <cellStyle name="20% - Accent4 2 3 5" xfId="7779" xr:uid="{00000000-0005-0000-0000-000049080000}"/>
    <cellStyle name="20% - Accent4 2 4" xfId="1097" xr:uid="{00000000-0005-0000-0000-00004A080000}"/>
    <cellStyle name="20% - Accent4 2 4 2" xfId="1907" xr:uid="{00000000-0005-0000-0000-00004B080000}"/>
    <cellStyle name="20% - Accent4 2 4 2 2" xfId="3111" xr:uid="{00000000-0005-0000-0000-00004C080000}"/>
    <cellStyle name="20% - Accent4 2 4 2 2 2" xfId="13839" xr:uid="{00000000-0005-0000-0000-00004D080000}"/>
    <cellStyle name="20% - Accent4 2 4 2 2 3" xfId="9501" xr:uid="{00000000-0005-0000-0000-00004E080000}"/>
    <cellStyle name="20% - Accent4 2 4 2 3" xfId="12805" xr:uid="{00000000-0005-0000-0000-00004F080000}"/>
    <cellStyle name="20% - Accent4 2 4 2 4" xfId="8475" xr:uid="{00000000-0005-0000-0000-000050080000}"/>
    <cellStyle name="20% - Accent4 2 4 3" xfId="2603" xr:uid="{00000000-0005-0000-0000-000051080000}"/>
    <cellStyle name="20% - Accent4 2 4 3 2" xfId="13331" xr:uid="{00000000-0005-0000-0000-000052080000}"/>
    <cellStyle name="20% - Accent4 2 4 3 3" xfId="9085" xr:uid="{00000000-0005-0000-0000-000053080000}"/>
    <cellStyle name="20% - Accent4 2 4 4" xfId="12292" xr:uid="{00000000-0005-0000-0000-000054080000}"/>
    <cellStyle name="20% - Accent4 2 4 5" xfId="7777" xr:uid="{00000000-0005-0000-0000-000055080000}"/>
    <cellStyle name="20% - Accent4 2 5" xfId="1621" xr:uid="{00000000-0005-0000-0000-000056080000}"/>
    <cellStyle name="20% - Accent4 2 5 2" xfId="2883" xr:uid="{00000000-0005-0000-0000-000057080000}"/>
    <cellStyle name="20% - Accent4 2 5 2 2" xfId="13611" xr:uid="{00000000-0005-0000-0000-000058080000}"/>
    <cellStyle name="20% - Accent4 2 5 2 3" xfId="9312" xr:uid="{00000000-0005-0000-0000-000059080000}"/>
    <cellStyle name="20% - Accent4 2 5 3" xfId="12578" xr:uid="{00000000-0005-0000-0000-00005A080000}"/>
    <cellStyle name="20% - Accent4 2 5 4" xfId="8227" xr:uid="{00000000-0005-0000-0000-00005B080000}"/>
    <cellStyle name="20% - Accent4 2 6" xfId="2389" xr:uid="{00000000-0005-0000-0000-00005C080000}"/>
    <cellStyle name="20% - Accent4 2 6 2" xfId="13117" xr:uid="{00000000-0005-0000-0000-00005D080000}"/>
    <cellStyle name="20% - Accent4 2 6 3" xfId="8896" xr:uid="{00000000-0005-0000-0000-00005E080000}"/>
    <cellStyle name="20% - Accent4 2 7" xfId="4770" xr:uid="{00000000-0005-0000-0000-00005F080000}"/>
    <cellStyle name="20% - Accent4 2 8" xfId="12041" xr:uid="{00000000-0005-0000-0000-000060080000}"/>
    <cellStyle name="20% - Accent4 2 9" xfId="7343" xr:uid="{00000000-0005-0000-0000-000061080000}"/>
    <cellStyle name="20% - Accent4 20" xfId="3478" xr:uid="{00000000-0005-0000-0000-000062080000}"/>
    <cellStyle name="20% - Accent4 20 2" xfId="4292" xr:uid="{00000000-0005-0000-0000-000063080000}"/>
    <cellStyle name="20% - Accent4 20 2 2" xfId="4660" xr:uid="{00000000-0005-0000-0000-000064080000}"/>
    <cellStyle name="20% - Accent4 20 2 2 2" xfId="14710" xr:uid="{00000000-0005-0000-0000-000065080000}"/>
    <cellStyle name="20% - Accent4 20 2 2 3" xfId="10544" xr:uid="{00000000-0005-0000-0000-000066080000}"/>
    <cellStyle name="20% - Accent4 20 2 3" xfId="14370" xr:uid="{00000000-0005-0000-0000-000067080000}"/>
    <cellStyle name="20% - Accent4 20 2 4" xfId="10230" xr:uid="{00000000-0005-0000-0000-000068080000}"/>
    <cellStyle name="20% - Accent4 20 3" xfId="4477" xr:uid="{00000000-0005-0000-0000-000069080000}"/>
    <cellStyle name="20% - Accent4 20 3 2" xfId="14535" xr:uid="{00000000-0005-0000-0000-00006A080000}"/>
    <cellStyle name="20% - Accent4 20 3 3" xfId="10385" xr:uid="{00000000-0005-0000-0000-00006B080000}"/>
    <cellStyle name="20% - Accent4 20 4" xfId="14162" xr:uid="{00000000-0005-0000-0000-00006C080000}"/>
    <cellStyle name="20% - Accent4 20 5" xfId="9788" xr:uid="{00000000-0005-0000-0000-00006D080000}"/>
    <cellStyle name="20% - Accent4 21" xfId="3491" xr:uid="{00000000-0005-0000-0000-00006E080000}"/>
    <cellStyle name="20% - Accent4 21 2" xfId="4305" xr:uid="{00000000-0005-0000-0000-00006F080000}"/>
    <cellStyle name="20% - Accent4 21 2 2" xfId="4673" xr:uid="{00000000-0005-0000-0000-000070080000}"/>
    <cellStyle name="20% - Accent4 21 2 2 2" xfId="14723" xr:uid="{00000000-0005-0000-0000-000071080000}"/>
    <cellStyle name="20% - Accent4 21 2 2 3" xfId="10557" xr:uid="{00000000-0005-0000-0000-000072080000}"/>
    <cellStyle name="20% - Accent4 21 2 3" xfId="14383" xr:uid="{00000000-0005-0000-0000-000073080000}"/>
    <cellStyle name="20% - Accent4 21 2 4" xfId="10243" xr:uid="{00000000-0005-0000-0000-000074080000}"/>
    <cellStyle name="20% - Accent4 21 3" xfId="4490" xr:uid="{00000000-0005-0000-0000-000075080000}"/>
    <cellStyle name="20% - Accent4 21 3 2" xfId="14548" xr:uid="{00000000-0005-0000-0000-000076080000}"/>
    <cellStyle name="20% - Accent4 21 3 3" xfId="10398" xr:uid="{00000000-0005-0000-0000-000077080000}"/>
    <cellStyle name="20% - Accent4 21 4" xfId="14175" xr:uid="{00000000-0005-0000-0000-000078080000}"/>
    <cellStyle name="20% - Accent4 21 5" xfId="9801" xr:uid="{00000000-0005-0000-0000-000079080000}"/>
    <cellStyle name="20% - Accent4 22" xfId="3504" xr:uid="{00000000-0005-0000-0000-00007A080000}"/>
    <cellStyle name="20% - Accent4 22 2" xfId="4174" xr:uid="{00000000-0005-0000-0000-00007B080000}"/>
    <cellStyle name="20% - Accent4 22 2 2" xfId="10133" xr:uid="{00000000-0005-0000-0000-00007C080000}"/>
    <cellStyle name="20% - Accent4 22 3" xfId="4503" xr:uid="{00000000-0005-0000-0000-00007D080000}"/>
    <cellStyle name="20% - Accent4 22 3 2" xfId="14561" xr:uid="{00000000-0005-0000-0000-00007E080000}"/>
    <cellStyle name="20% - Accent4 22 3 3" xfId="10411" xr:uid="{00000000-0005-0000-0000-00007F080000}"/>
    <cellStyle name="20% - Accent4 22 4" xfId="14188" xr:uid="{00000000-0005-0000-0000-000080080000}"/>
    <cellStyle name="20% - Accent4 22 5" xfId="9814" xr:uid="{00000000-0005-0000-0000-000081080000}"/>
    <cellStyle name="20% - Accent4 23" xfId="3517" xr:uid="{00000000-0005-0000-0000-000082080000}"/>
    <cellStyle name="20% - Accent4 23 2" xfId="4516" xr:uid="{00000000-0005-0000-0000-000083080000}"/>
    <cellStyle name="20% - Accent4 23 2 2" xfId="14574" xr:uid="{00000000-0005-0000-0000-000084080000}"/>
    <cellStyle name="20% - Accent4 23 2 3" xfId="10424" xr:uid="{00000000-0005-0000-0000-000085080000}"/>
    <cellStyle name="20% - Accent4 23 3" xfId="14201" xr:uid="{00000000-0005-0000-0000-000086080000}"/>
    <cellStyle name="20% - Accent4 23 4" xfId="9827" xr:uid="{00000000-0005-0000-0000-000087080000}"/>
    <cellStyle name="20% - Accent4 24" xfId="3530" xr:uid="{00000000-0005-0000-0000-000088080000}"/>
    <cellStyle name="20% - Accent4 24 2" xfId="4529" xr:uid="{00000000-0005-0000-0000-000089080000}"/>
    <cellStyle name="20% - Accent4 24 2 2" xfId="14587" xr:uid="{00000000-0005-0000-0000-00008A080000}"/>
    <cellStyle name="20% - Accent4 24 2 3" xfId="10437" xr:uid="{00000000-0005-0000-0000-00008B080000}"/>
    <cellStyle name="20% - Accent4 24 3" xfId="14214" xr:uid="{00000000-0005-0000-0000-00008C080000}"/>
    <cellStyle name="20% - Accent4 24 4" xfId="9840" xr:uid="{00000000-0005-0000-0000-00008D080000}"/>
    <cellStyle name="20% - Accent4 25" xfId="4331" xr:uid="{00000000-0005-0000-0000-00008E080000}"/>
    <cellStyle name="20% - Accent4 25 2" xfId="4686" xr:uid="{00000000-0005-0000-0000-00008F080000}"/>
    <cellStyle name="20% - Accent4 25 2 2" xfId="14736" xr:uid="{00000000-0005-0000-0000-000090080000}"/>
    <cellStyle name="20% - Accent4 25 2 3" xfId="10570" xr:uid="{00000000-0005-0000-0000-000091080000}"/>
    <cellStyle name="20% - Accent4 25 3" xfId="14396" xr:uid="{00000000-0005-0000-0000-000092080000}"/>
    <cellStyle name="20% - Accent4 25 4" xfId="10256" xr:uid="{00000000-0005-0000-0000-000093080000}"/>
    <cellStyle name="20% - Accent4 26" xfId="4344" xr:uid="{00000000-0005-0000-0000-000094080000}"/>
    <cellStyle name="20% - Accent4 26 2" xfId="4699" xr:uid="{00000000-0005-0000-0000-000095080000}"/>
    <cellStyle name="20% - Accent4 26 2 2" xfId="14749" xr:uid="{00000000-0005-0000-0000-000096080000}"/>
    <cellStyle name="20% - Accent4 26 2 3" xfId="10583" xr:uid="{00000000-0005-0000-0000-000097080000}"/>
    <cellStyle name="20% - Accent4 26 3" xfId="14409" xr:uid="{00000000-0005-0000-0000-000098080000}"/>
    <cellStyle name="20% - Accent4 26 4" xfId="10269" xr:uid="{00000000-0005-0000-0000-000099080000}"/>
    <cellStyle name="20% - Accent4 27" xfId="4357" xr:uid="{00000000-0005-0000-0000-00009A080000}"/>
    <cellStyle name="20% - Accent4 27 2" xfId="4712" xr:uid="{00000000-0005-0000-0000-00009B080000}"/>
    <cellStyle name="20% - Accent4 27 2 2" xfId="14762" xr:uid="{00000000-0005-0000-0000-00009C080000}"/>
    <cellStyle name="20% - Accent4 27 2 3" xfId="10596" xr:uid="{00000000-0005-0000-0000-00009D080000}"/>
    <cellStyle name="20% - Accent4 27 3" xfId="14422" xr:uid="{00000000-0005-0000-0000-00009E080000}"/>
    <cellStyle name="20% - Accent4 27 4" xfId="10282" xr:uid="{00000000-0005-0000-0000-00009F080000}"/>
    <cellStyle name="20% - Accent4 28" xfId="4370" xr:uid="{00000000-0005-0000-0000-0000A0080000}"/>
    <cellStyle name="20% - Accent4 28 2" xfId="14435" xr:uid="{00000000-0005-0000-0000-0000A1080000}"/>
    <cellStyle name="20% - Accent4 28 3" xfId="10295" xr:uid="{00000000-0005-0000-0000-0000A2080000}"/>
    <cellStyle name="20% - Accent4 29" xfId="11967" xr:uid="{00000000-0005-0000-0000-0000A3080000}"/>
    <cellStyle name="20% - Accent4 3" xfId="480" xr:uid="{00000000-0005-0000-0000-0000A4080000}"/>
    <cellStyle name="20% - Accent4 3 2" xfId="1101" xr:uid="{00000000-0005-0000-0000-0000A5080000}"/>
    <cellStyle name="20% - Accent4 3 2 2" xfId="1911" xr:uid="{00000000-0005-0000-0000-0000A6080000}"/>
    <cellStyle name="20% - Accent4 3 2 2 2" xfId="3115" xr:uid="{00000000-0005-0000-0000-0000A7080000}"/>
    <cellStyle name="20% - Accent4 3 2 2 2 2" xfId="13843" xr:uid="{00000000-0005-0000-0000-0000A8080000}"/>
    <cellStyle name="20% - Accent4 3 2 2 2 3" xfId="9505" xr:uid="{00000000-0005-0000-0000-0000A9080000}"/>
    <cellStyle name="20% - Accent4 3 2 2 3" xfId="12809" xr:uid="{00000000-0005-0000-0000-0000AA080000}"/>
    <cellStyle name="20% - Accent4 3 2 2 4" xfId="8479" xr:uid="{00000000-0005-0000-0000-0000AB080000}"/>
    <cellStyle name="20% - Accent4 3 2 3" xfId="2607" xr:uid="{00000000-0005-0000-0000-0000AC080000}"/>
    <cellStyle name="20% - Accent4 3 2 3 2" xfId="13335" xr:uid="{00000000-0005-0000-0000-0000AD080000}"/>
    <cellStyle name="20% - Accent4 3 2 3 3" xfId="9089" xr:uid="{00000000-0005-0000-0000-0000AE080000}"/>
    <cellStyle name="20% - Accent4 3 2 4" xfId="12296" xr:uid="{00000000-0005-0000-0000-0000AF080000}"/>
    <cellStyle name="20% - Accent4 3 2 5" xfId="7781" xr:uid="{00000000-0005-0000-0000-0000B0080000}"/>
    <cellStyle name="20% - Accent4 3 3" xfId="1102" xr:uid="{00000000-0005-0000-0000-0000B1080000}"/>
    <cellStyle name="20% - Accent4 3 3 2" xfId="1912" xr:uid="{00000000-0005-0000-0000-0000B2080000}"/>
    <cellStyle name="20% - Accent4 3 3 2 2" xfId="3116" xr:uid="{00000000-0005-0000-0000-0000B3080000}"/>
    <cellStyle name="20% - Accent4 3 3 2 2 2" xfId="13844" xr:uid="{00000000-0005-0000-0000-0000B4080000}"/>
    <cellStyle name="20% - Accent4 3 3 2 2 3" xfId="9506" xr:uid="{00000000-0005-0000-0000-0000B5080000}"/>
    <cellStyle name="20% - Accent4 3 3 2 3" xfId="12810" xr:uid="{00000000-0005-0000-0000-0000B6080000}"/>
    <cellStyle name="20% - Accent4 3 3 2 4" xfId="8480" xr:uid="{00000000-0005-0000-0000-0000B7080000}"/>
    <cellStyle name="20% - Accent4 3 3 3" xfId="2608" xr:uid="{00000000-0005-0000-0000-0000B8080000}"/>
    <cellStyle name="20% - Accent4 3 3 3 2" xfId="13336" xr:uid="{00000000-0005-0000-0000-0000B9080000}"/>
    <cellStyle name="20% - Accent4 3 3 3 3" xfId="9090" xr:uid="{00000000-0005-0000-0000-0000BA080000}"/>
    <cellStyle name="20% - Accent4 3 3 4" xfId="12297" xr:uid="{00000000-0005-0000-0000-0000BB080000}"/>
    <cellStyle name="20% - Accent4 3 3 5" xfId="7782" xr:uid="{00000000-0005-0000-0000-0000BC080000}"/>
    <cellStyle name="20% - Accent4 3 4" xfId="1100" xr:uid="{00000000-0005-0000-0000-0000BD080000}"/>
    <cellStyle name="20% - Accent4 3 4 2" xfId="1910" xr:uid="{00000000-0005-0000-0000-0000BE080000}"/>
    <cellStyle name="20% - Accent4 3 4 2 2" xfId="3114" xr:uid="{00000000-0005-0000-0000-0000BF080000}"/>
    <cellStyle name="20% - Accent4 3 4 2 2 2" xfId="13842" xr:uid="{00000000-0005-0000-0000-0000C0080000}"/>
    <cellStyle name="20% - Accent4 3 4 2 2 3" xfId="9504" xr:uid="{00000000-0005-0000-0000-0000C1080000}"/>
    <cellStyle name="20% - Accent4 3 4 2 3" xfId="12808" xr:uid="{00000000-0005-0000-0000-0000C2080000}"/>
    <cellStyle name="20% - Accent4 3 4 2 4" xfId="8478" xr:uid="{00000000-0005-0000-0000-0000C3080000}"/>
    <cellStyle name="20% - Accent4 3 4 3" xfId="2606" xr:uid="{00000000-0005-0000-0000-0000C4080000}"/>
    <cellStyle name="20% - Accent4 3 4 3 2" xfId="13334" xr:uid="{00000000-0005-0000-0000-0000C5080000}"/>
    <cellStyle name="20% - Accent4 3 4 3 3" xfId="9088" xr:uid="{00000000-0005-0000-0000-0000C6080000}"/>
    <cellStyle name="20% - Accent4 3 4 4" xfId="12295" xr:uid="{00000000-0005-0000-0000-0000C7080000}"/>
    <cellStyle name="20% - Accent4 3 4 5" xfId="7780" xr:uid="{00000000-0005-0000-0000-0000C8080000}"/>
    <cellStyle name="20% - Accent4 3 5" xfId="1622" xr:uid="{00000000-0005-0000-0000-0000C9080000}"/>
    <cellStyle name="20% - Accent4 3 5 2" xfId="2884" xr:uid="{00000000-0005-0000-0000-0000CA080000}"/>
    <cellStyle name="20% - Accent4 3 5 2 2" xfId="13612" xr:uid="{00000000-0005-0000-0000-0000CB080000}"/>
    <cellStyle name="20% - Accent4 3 5 2 3" xfId="9313" xr:uid="{00000000-0005-0000-0000-0000CC080000}"/>
    <cellStyle name="20% - Accent4 3 5 3" xfId="12579" xr:uid="{00000000-0005-0000-0000-0000CD080000}"/>
    <cellStyle name="20% - Accent4 3 5 4" xfId="8228" xr:uid="{00000000-0005-0000-0000-0000CE080000}"/>
    <cellStyle name="20% - Accent4 3 6" xfId="2390" xr:uid="{00000000-0005-0000-0000-0000CF080000}"/>
    <cellStyle name="20% - Accent4 3 6 2" xfId="13118" xr:uid="{00000000-0005-0000-0000-0000D0080000}"/>
    <cellStyle name="20% - Accent4 3 6 3" xfId="8897" xr:uid="{00000000-0005-0000-0000-0000D1080000}"/>
    <cellStyle name="20% - Accent4 3 7" xfId="12042" xr:uid="{00000000-0005-0000-0000-0000D2080000}"/>
    <cellStyle name="20% - Accent4 3 8" xfId="7344" xr:uid="{00000000-0005-0000-0000-0000D3080000}"/>
    <cellStyle name="20% - Accent4 30" xfId="7151" xr:uid="{00000000-0005-0000-0000-0000D4080000}"/>
    <cellStyle name="20% - Accent4 31" xfId="112" xr:uid="{00000000-0005-0000-0000-0000D5080000}"/>
    <cellStyle name="20% - Accent4 4" xfId="481" xr:uid="{00000000-0005-0000-0000-0000D6080000}"/>
    <cellStyle name="20% - Accent4 4 2" xfId="1104" xr:uid="{00000000-0005-0000-0000-0000D7080000}"/>
    <cellStyle name="20% - Accent4 4 2 2" xfId="1914" xr:uid="{00000000-0005-0000-0000-0000D8080000}"/>
    <cellStyle name="20% - Accent4 4 2 2 2" xfId="3118" xr:uid="{00000000-0005-0000-0000-0000D9080000}"/>
    <cellStyle name="20% - Accent4 4 2 2 2 2" xfId="13846" xr:uid="{00000000-0005-0000-0000-0000DA080000}"/>
    <cellStyle name="20% - Accent4 4 2 2 2 3" xfId="9508" xr:uid="{00000000-0005-0000-0000-0000DB080000}"/>
    <cellStyle name="20% - Accent4 4 2 2 3" xfId="12812" xr:uid="{00000000-0005-0000-0000-0000DC080000}"/>
    <cellStyle name="20% - Accent4 4 2 2 4" xfId="8482" xr:uid="{00000000-0005-0000-0000-0000DD080000}"/>
    <cellStyle name="20% - Accent4 4 2 3" xfId="2610" xr:uid="{00000000-0005-0000-0000-0000DE080000}"/>
    <cellStyle name="20% - Accent4 4 2 3 2" xfId="13338" xr:uid="{00000000-0005-0000-0000-0000DF080000}"/>
    <cellStyle name="20% - Accent4 4 2 3 3" xfId="9092" xr:uid="{00000000-0005-0000-0000-0000E0080000}"/>
    <cellStyle name="20% - Accent4 4 2 4" xfId="12299" xr:uid="{00000000-0005-0000-0000-0000E1080000}"/>
    <cellStyle name="20% - Accent4 4 2 5" xfId="7784" xr:uid="{00000000-0005-0000-0000-0000E2080000}"/>
    <cellStyle name="20% - Accent4 4 3" xfId="1105" xr:uid="{00000000-0005-0000-0000-0000E3080000}"/>
    <cellStyle name="20% - Accent4 4 3 2" xfId="1915" xr:uid="{00000000-0005-0000-0000-0000E4080000}"/>
    <cellStyle name="20% - Accent4 4 3 2 2" xfId="3119" xr:uid="{00000000-0005-0000-0000-0000E5080000}"/>
    <cellStyle name="20% - Accent4 4 3 2 2 2" xfId="13847" xr:uid="{00000000-0005-0000-0000-0000E6080000}"/>
    <cellStyle name="20% - Accent4 4 3 2 2 3" xfId="9509" xr:uid="{00000000-0005-0000-0000-0000E7080000}"/>
    <cellStyle name="20% - Accent4 4 3 2 3" xfId="12813" xr:uid="{00000000-0005-0000-0000-0000E8080000}"/>
    <cellStyle name="20% - Accent4 4 3 2 4" xfId="8483" xr:uid="{00000000-0005-0000-0000-0000E9080000}"/>
    <cellStyle name="20% - Accent4 4 3 3" xfId="2611" xr:uid="{00000000-0005-0000-0000-0000EA080000}"/>
    <cellStyle name="20% - Accent4 4 3 3 2" xfId="13339" xr:uid="{00000000-0005-0000-0000-0000EB080000}"/>
    <cellStyle name="20% - Accent4 4 3 3 3" xfId="9093" xr:uid="{00000000-0005-0000-0000-0000EC080000}"/>
    <cellStyle name="20% - Accent4 4 3 4" xfId="12300" xr:uid="{00000000-0005-0000-0000-0000ED080000}"/>
    <cellStyle name="20% - Accent4 4 3 5" xfId="7785" xr:uid="{00000000-0005-0000-0000-0000EE080000}"/>
    <cellStyle name="20% - Accent4 4 4" xfId="1103" xr:uid="{00000000-0005-0000-0000-0000EF080000}"/>
    <cellStyle name="20% - Accent4 4 4 2" xfId="1913" xr:uid="{00000000-0005-0000-0000-0000F0080000}"/>
    <cellStyle name="20% - Accent4 4 4 2 2" xfId="3117" xr:uid="{00000000-0005-0000-0000-0000F1080000}"/>
    <cellStyle name="20% - Accent4 4 4 2 2 2" xfId="13845" xr:uid="{00000000-0005-0000-0000-0000F2080000}"/>
    <cellStyle name="20% - Accent4 4 4 2 2 3" xfId="9507" xr:uid="{00000000-0005-0000-0000-0000F3080000}"/>
    <cellStyle name="20% - Accent4 4 4 2 3" xfId="12811" xr:uid="{00000000-0005-0000-0000-0000F4080000}"/>
    <cellStyle name="20% - Accent4 4 4 2 4" xfId="8481" xr:uid="{00000000-0005-0000-0000-0000F5080000}"/>
    <cellStyle name="20% - Accent4 4 4 3" xfId="2609" xr:uid="{00000000-0005-0000-0000-0000F6080000}"/>
    <cellStyle name="20% - Accent4 4 4 3 2" xfId="13337" xr:uid="{00000000-0005-0000-0000-0000F7080000}"/>
    <cellStyle name="20% - Accent4 4 4 3 3" xfId="9091" xr:uid="{00000000-0005-0000-0000-0000F8080000}"/>
    <cellStyle name="20% - Accent4 4 4 4" xfId="12298" xr:uid="{00000000-0005-0000-0000-0000F9080000}"/>
    <cellStyle name="20% - Accent4 4 4 5" xfId="7783" xr:uid="{00000000-0005-0000-0000-0000FA080000}"/>
    <cellStyle name="20% - Accent4 4 5" xfId="1623" xr:uid="{00000000-0005-0000-0000-0000FB080000}"/>
    <cellStyle name="20% - Accent4 4 5 2" xfId="2885" xr:uid="{00000000-0005-0000-0000-0000FC080000}"/>
    <cellStyle name="20% - Accent4 4 5 2 2" xfId="13613" xr:uid="{00000000-0005-0000-0000-0000FD080000}"/>
    <cellStyle name="20% - Accent4 4 5 2 3" xfId="9314" xr:uid="{00000000-0005-0000-0000-0000FE080000}"/>
    <cellStyle name="20% - Accent4 4 5 3" xfId="12580" xr:uid="{00000000-0005-0000-0000-0000FF080000}"/>
    <cellStyle name="20% - Accent4 4 5 4" xfId="8229" xr:uid="{00000000-0005-0000-0000-000000090000}"/>
    <cellStyle name="20% - Accent4 4 6" xfId="2391" xr:uid="{00000000-0005-0000-0000-000001090000}"/>
    <cellStyle name="20% - Accent4 4 6 2" xfId="13119" xr:uid="{00000000-0005-0000-0000-000002090000}"/>
    <cellStyle name="20% - Accent4 4 6 3" xfId="8898" xr:uid="{00000000-0005-0000-0000-000003090000}"/>
    <cellStyle name="20% - Accent4 4 7" xfId="12043" xr:uid="{00000000-0005-0000-0000-000004090000}"/>
    <cellStyle name="20% - Accent4 4 8" xfId="7345" xr:uid="{00000000-0005-0000-0000-000005090000}"/>
    <cellStyle name="20% - Accent4 5" xfId="482" xr:uid="{00000000-0005-0000-0000-000006090000}"/>
    <cellStyle name="20% - Accent4 5 2" xfId="1107" xr:uid="{00000000-0005-0000-0000-000007090000}"/>
    <cellStyle name="20% - Accent4 5 2 2" xfId="1917" xr:uid="{00000000-0005-0000-0000-000008090000}"/>
    <cellStyle name="20% - Accent4 5 2 2 2" xfId="3121" xr:uid="{00000000-0005-0000-0000-000009090000}"/>
    <cellStyle name="20% - Accent4 5 2 2 2 2" xfId="13849" xr:uid="{00000000-0005-0000-0000-00000A090000}"/>
    <cellStyle name="20% - Accent4 5 2 2 2 3" xfId="9511" xr:uid="{00000000-0005-0000-0000-00000B090000}"/>
    <cellStyle name="20% - Accent4 5 2 2 3" xfId="12815" xr:uid="{00000000-0005-0000-0000-00000C090000}"/>
    <cellStyle name="20% - Accent4 5 2 2 4" xfId="8485" xr:uid="{00000000-0005-0000-0000-00000D090000}"/>
    <cellStyle name="20% - Accent4 5 2 3" xfId="2613" xr:uid="{00000000-0005-0000-0000-00000E090000}"/>
    <cellStyle name="20% - Accent4 5 2 3 2" xfId="13341" xr:uid="{00000000-0005-0000-0000-00000F090000}"/>
    <cellStyle name="20% - Accent4 5 2 3 3" xfId="9095" xr:uid="{00000000-0005-0000-0000-000010090000}"/>
    <cellStyle name="20% - Accent4 5 2 4" xfId="12302" xr:uid="{00000000-0005-0000-0000-000011090000}"/>
    <cellStyle name="20% - Accent4 5 2 5" xfId="7787" xr:uid="{00000000-0005-0000-0000-000012090000}"/>
    <cellStyle name="20% - Accent4 5 3" xfId="1108" xr:uid="{00000000-0005-0000-0000-000013090000}"/>
    <cellStyle name="20% - Accent4 5 3 2" xfId="1918" xr:uid="{00000000-0005-0000-0000-000014090000}"/>
    <cellStyle name="20% - Accent4 5 3 2 2" xfId="3122" xr:uid="{00000000-0005-0000-0000-000015090000}"/>
    <cellStyle name="20% - Accent4 5 3 2 2 2" xfId="13850" xr:uid="{00000000-0005-0000-0000-000016090000}"/>
    <cellStyle name="20% - Accent4 5 3 2 2 3" xfId="9512" xr:uid="{00000000-0005-0000-0000-000017090000}"/>
    <cellStyle name="20% - Accent4 5 3 2 3" xfId="12816" xr:uid="{00000000-0005-0000-0000-000018090000}"/>
    <cellStyle name="20% - Accent4 5 3 2 4" xfId="8486" xr:uid="{00000000-0005-0000-0000-000019090000}"/>
    <cellStyle name="20% - Accent4 5 3 3" xfId="2614" xr:uid="{00000000-0005-0000-0000-00001A090000}"/>
    <cellStyle name="20% - Accent4 5 3 3 2" xfId="13342" xr:uid="{00000000-0005-0000-0000-00001B090000}"/>
    <cellStyle name="20% - Accent4 5 3 3 3" xfId="9096" xr:uid="{00000000-0005-0000-0000-00001C090000}"/>
    <cellStyle name="20% - Accent4 5 3 4" xfId="12303" xr:uid="{00000000-0005-0000-0000-00001D090000}"/>
    <cellStyle name="20% - Accent4 5 3 5" xfId="7788" xr:uid="{00000000-0005-0000-0000-00001E090000}"/>
    <cellStyle name="20% - Accent4 5 4" xfId="1106" xr:uid="{00000000-0005-0000-0000-00001F090000}"/>
    <cellStyle name="20% - Accent4 5 4 2" xfId="1916" xr:uid="{00000000-0005-0000-0000-000020090000}"/>
    <cellStyle name="20% - Accent4 5 4 2 2" xfId="3120" xr:uid="{00000000-0005-0000-0000-000021090000}"/>
    <cellStyle name="20% - Accent4 5 4 2 2 2" xfId="13848" xr:uid="{00000000-0005-0000-0000-000022090000}"/>
    <cellStyle name="20% - Accent4 5 4 2 2 3" xfId="9510" xr:uid="{00000000-0005-0000-0000-000023090000}"/>
    <cellStyle name="20% - Accent4 5 4 2 3" xfId="12814" xr:uid="{00000000-0005-0000-0000-000024090000}"/>
    <cellStyle name="20% - Accent4 5 4 2 4" xfId="8484" xr:uid="{00000000-0005-0000-0000-000025090000}"/>
    <cellStyle name="20% - Accent4 5 4 3" xfId="2612" xr:uid="{00000000-0005-0000-0000-000026090000}"/>
    <cellStyle name="20% - Accent4 5 4 3 2" xfId="13340" xr:uid="{00000000-0005-0000-0000-000027090000}"/>
    <cellStyle name="20% - Accent4 5 4 3 3" xfId="9094" xr:uid="{00000000-0005-0000-0000-000028090000}"/>
    <cellStyle name="20% - Accent4 5 4 4" xfId="12301" xr:uid="{00000000-0005-0000-0000-000029090000}"/>
    <cellStyle name="20% - Accent4 5 4 5" xfId="7786" xr:uid="{00000000-0005-0000-0000-00002A090000}"/>
    <cellStyle name="20% - Accent4 5 5" xfId="1624" xr:uid="{00000000-0005-0000-0000-00002B090000}"/>
    <cellStyle name="20% - Accent4 5 5 2" xfId="2886" xr:uid="{00000000-0005-0000-0000-00002C090000}"/>
    <cellStyle name="20% - Accent4 5 5 2 2" xfId="13614" xr:uid="{00000000-0005-0000-0000-00002D090000}"/>
    <cellStyle name="20% - Accent4 5 5 2 3" xfId="9315" xr:uid="{00000000-0005-0000-0000-00002E090000}"/>
    <cellStyle name="20% - Accent4 5 5 3" xfId="12581" xr:uid="{00000000-0005-0000-0000-00002F090000}"/>
    <cellStyle name="20% - Accent4 5 5 4" xfId="8230" xr:uid="{00000000-0005-0000-0000-000030090000}"/>
    <cellStyle name="20% - Accent4 5 6" xfId="2392" xr:uid="{00000000-0005-0000-0000-000031090000}"/>
    <cellStyle name="20% - Accent4 5 6 2" xfId="13120" xr:uid="{00000000-0005-0000-0000-000032090000}"/>
    <cellStyle name="20% - Accent4 5 6 3" xfId="8899" xr:uid="{00000000-0005-0000-0000-000033090000}"/>
    <cellStyle name="20% - Accent4 5 7" xfId="12044" xr:uid="{00000000-0005-0000-0000-000034090000}"/>
    <cellStyle name="20% - Accent4 5 8" xfId="7346" xr:uid="{00000000-0005-0000-0000-000035090000}"/>
    <cellStyle name="20% - Accent4 6" xfId="483" xr:uid="{00000000-0005-0000-0000-000036090000}"/>
    <cellStyle name="20% - Accent4 6 2" xfId="1110" xr:uid="{00000000-0005-0000-0000-000037090000}"/>
    <cellStyle name="20% - Accent4 6 2 2" xfId="1920" xr:uid="{00000000-0005-0000-0000-000038090000}"/>
    <cellStyle name="20% - Accent4 6 2 2 2" xfId="3124" xr:uid="{00000000-0005-0000-0000-000039090000}"/>
    <cellStyle name="20% - Accent4 6 2 2 2 2" xfId="13852" xr:uid="{00000000-0005-0000-0000-00003A090000}"/>
    <cellStyle name="20% - Accent4 6 2 2 2 3" xfId="9514" xr:uid="{00000000-0005-0000-0000-00003B090000}"/>
    <cellStyle name="20% - Accent4 6 2 2 3" xfId="12818" xr:uid="{00000000-0005-0000-0000-00003C090000}"/>
    <cellStyle name="20% - Accent4 6 2 2 4" xfId="8488" xr:uid="{00000000-0005-0000-0000-00003D090000}"/>
    <cellStyle name="20% - Accent4 6 2 3" xfId="2616" xr:uid="{00000000-0005-0000-0000-00003E090000}"/>
    <cellStyle name="20% - Accent4 6 2 3 2" xfId="13344" xr:uid="{00000000-0005-0000-0000-00003F090000}"/>
    <cellStyle name="20% - Accent4 6 2 3 3" xfId="9098" xr:uid="{00000000-0005-0000-0000-000040090000}"/>
    <cellStyle name="20% - Accent4 6 2 4" xfId="12305" xr:uid="{00000000-0005-0000-0000-000041090000}"/>
    <cellStyle name="20% - Accent4 6 2 5" xfId="7790" xr:uid="{00000000-0005-0000-0000-000042090000}"/>
    <cellStyle name="20% - Accent4 6 3" xfId="1109" xr:uid="{00000000-0005-0000-0000-000043090000}"/>
    <cellStyle name="20% - Accent4 6 3 2" xfId="1919" xr:uid="{00000000-0005-0000-0000-000044090000}"/>
    <cellStyle name="20% - Accent4 6 3 2 2" xfId="3123" xr:uid="{00000000-0005-0000-0000-000045090000}"/>
    <cellStyle name="20% - Accent4 6 3 2 2 2" xfId="13851" xr:uid="{00000000-0005-0000-0000-000046090000}"/>
    <cellStyle name="20% - Accent4 6 3 2 2 3" xfId="9513" xr:uid="{00000000-0005-0000-0000-000047090000}"/>
    <cellStyle name="20% - Accent4 6 3 2 3" xfId="12817" xr:uid="{00000000-0005-0000-0000-000048090000}"/>
    <cellStyle name="20% - Accent4 6 3 2 4" xfId="8487" xr:uid="{00000000-0005-0000-0000-000049090000}"/>
    <cellStyle name="20% - Accent4 6 3 3" xfId="2615" xr:uid="{00000000-0005-0000-0000-00004A090000}"/>
    <cellStyle name="20% - Accent4 6 3 3 2" xfId="13343" xr:uid="{00000000-0005-0000-0000-00004B090000}"/>
    <cellStyle name="20% - Accent4 6 3 3 3" xfId="9097" xr:uid="{00000000-0005-0000-0000-00004C090000}"/>
    <cellStyle name="20% - Accent4 6 3 4" xfId="12304" xr:uid="{00000000-0005-0000-0000-00004D090000}"/>
    <cellStyle name="20% - Accent4 6 3 5" xfId="7789" xr:uid="{00000000-0005-0000-0000-00004E090000}"/>
    <cellStyle name="20% - Accent4 6 4" xfId="1625" xr:uid="{00000000-0005-0000-0000-00004F090000}"/>
    <cellStyle name="20% - Accent4 6 4 2" xfId="2887" xr:uid="{00000000-0005-0000-0000-000050090000}"/>
    <cellStyle name="20% - Accent4 6 4 2 2" xfId="13615" xr:uid="{00000000-0005-0000-0000-000051090000}"/>
    <cellStyle name="20% - Accent4 6 4 2 3" xfId="9316" xr:uid="{00000000-0005-0000-0000-000052090000}"/>
    <cellStyle name="20% - Accent4 6 4 3" xfId="12582" xr:uid="{00000000-0005-0000-0000-000053090000}"/>
    <cellStyle name="20% - Accent4 6 4 4" xfId="8231" xr:uid="{00000000-0005-0000-0000-000054090000}"/>
    <cellStyle name="20% - Accent4 6 5" xfId="2393" xr:uid="{00000000-0005-0000-0000-000055090000}"/>
    <cellStyle name="20% - Accent4 6 5 2" xfId="13121" xr:uid="{00000000-0005-0000-0000-000056090000}"/>
    <cellStyle name="20% - Accent4 6 5 3" xfId="8900" xr:uid="{00000000-0005-0000-0000-000057090000}"/>
    <cellStyle name="20% - Accent4 6 6" xfId="12045" xr:uid="{00000000-0005-0000-0000-000058090000}"/>
    <cellStyle name="20% - Accent4 6 7" xfId="7347" xr:uid="{00000000-0005-0000-0000-000059090000}"/>
    <cellStyle name="20% - Accent4 7" xfId="484" xr:uid="{00000000-0005-0000-0000-00005A090000}"/>
    <cellStyle name="20% - Accent4 7 2" xfId="1112" xr:uid="{00000000-0005-0000-0000-00005B090000}"/>
    <cellStyle name="20% - Accent4 7 2 2" xfId="1922" xr:uid="{00000000-0005-0000-0000-00005C090000}"/>
    <cellStyle name="20% - Accent4 7 2 2 2" xfId="3126" xr:uid="{00000000-0005-0000-0000-00005D090000}"/>
    <cellStyle name="20% - Accent4 7 2 2 2 2" xfId="13854" xr:uid="{00000000-0005-0000-0000-00005E090000}"/>
    <cellStyle name="20% - Accent4 7 2 2 2 3" xfId="9516" xr:uid="{00000000-0005-0000-0000-00005F090000}"/>
    <cellStyle name="20% - Accent4 7 2 2 3" xfId="12820" xr:uid="{00000000-0005-0000-0000-000060090000}"/>
    <cellStyle name="20% - Accent4 7 2 2 4" xfId="8490" xr:uid="{00000000-0005-0000-0000-000061090000}"/>
    <cellStyle name="20% - Accent4 7 2 3" xfId="2618" xr:uid="{00000000-0005-0000-0000-000062090000}"/>
    <cellStyle name="20% - Accent4 7 2 3 2" xfId="13346" xr:uid="{00000000-0005-0000-0000-000063090000}"/>
    <cellStyle name="20% - Accent4 7 2 3 3" xfId="9100" xr:uid="{00000000-0005-0000-0000-000064090000}"/>
    <cellStyle name="20% - Accent4 7 2 4" xfId="12307" xr:uid="{00000000-0005-0000-0000-000065090000}"/>
    <cellStyle name="20% - Accent4 7 2 5" xfId="7792" xr:uid="{00000000-0005-0000-0000-000066090000}"/>
    <cellStyle name="20% - Accent4 7 3" xfId="1111" xr:uid="{00000000-0005-0000-0000-000067090000}"/>
    <cellStyle name="20% - Accent4 7 3 2" xfId="1921" xr:uid="{00000000-0005-0000-0000-000068090000}"/>
    <cellStyle name="20% - Accent4 7 3 2 2" xfId="3125" xr:uid="{00000000-0005-0000-0000-000069090000}"/>
    <cellStyle name="20% - Accent4 7 3 2 2 2" xfId="13853" xr:uid="{00000000-0005-0000-0000-00006A090000}"/>
    <cellStyle name="20% - Accent4 7 3 2 2 3" xfId="9515" xr:uid="{00000000-0005-0000-0000-00006B090000}"/>
    <cellStyle name="20% - Accent4 7 3 2 3" xfId="12819" xr:uid="{00000000-0005-0000-0000-00006C090000}"/>
    <cellStyle name="20% - Accent4 7 3 2 4" xfId="8489" xr:uid="{00000000-0005-0000-0000-00006D090000}"/>
    <cellStyle name="20% - Accent4 7 3 3" xfId="2617" xr:uid="{00000000-0005-0000-0000-00006E090000}"/>
    <cellStyle name="20% - Accent4 7 3 3 2" xfId="13345" xr:uid="{00000000-0005-0000-0000-00006F090000}"/>
    <cellStyle name="20% - Accent4 7 3 3 3" xfId="9099" xr:uid="{00000000-0005-0000-0000-000070090000}"/>
    <cellStyle name="20% - Accent4 7 3 4" xfId="12306" xr:uid="{00000000-0005-0000-0000-000071090000}"/>
    <cellStyle name="20% - Accent4 7 3 5" xfId="7791" xr:uid="{00000000-0005-0000-0000-000072090000}"/>
    <cellStyle name="20% - Accent4 7 4" xfId="1626" xr:uid="{00000000-0005-0000-0000-000073090000}"/>
    <cellStyle name="20% - Accent4 7 4 2" xfId="2888" xr:uid="{00000000-0005-0000-0000-000074090000}"/>
    <cellStyle name="20% - Accent4 7 4 2 2" xfId="13616" xr:uid="{00000000-0005-0000-0000-000075090000}"/>
    <cellStyle name="20% - Accent4 7 4 2 3" xfId="9317" xr:uid="{00000000-0005-0000-0000-000076090000}"/>
    <cellStyle name="20% - Accent4 7 4 3" xfId="12583" xr:uid="{00000000-0005-0000-0000-000077090000}"/>
    <cellStyle name="20% - Accent4 7 4 4" xfId="8232" xr:uid="{00000000-0005-0000-0000-000078090000}"/>
    <cellStyle name="20% - Accent4 7 5" xfId="2394" xr:uid="{00000000-0005-0000-0000-000079090000}"/>
    <cellStyle name="20% - Accent4 7 5 2" xfId="13122" xr:uid="{00000000-0005-0000-0000-00007A090000}"/>
    <cellStyle name="20% - Accent4 7 5 3" xfId="8901" xr:uid="{00000000-0005-0000-0000-00007B090000}"/>
    <cellStyle name="20% - Accent4 7 6" xfId="12046" xr:uid="{00000000-0005-0000-0000-00007C090000}"/>
    <cellStyle name="20% - Accent4 7 7" xfId="7348" xr:uid="{00000000-0005-0000-0000-00007D090000}"/>
    <cellStyle name="20% - Accent4 8" xfId="687" xr:uid="{00000000-0005-0000-0000-00007E090000}"/>
    <cellStyle name="20% - Accent4 8 2" xfId="1113" xr:uid="{00000000-0005-0000-0000-00007F090000}"/>
    <cellStyle name="20% - Accent4 8 2 2" xfId="4571" xr:uid="{00000000-0005-0000-0000-000080090000}"/>
    <cellStyle name="20% - Accent4 8 2 2 2" xfId="14622" xr:uid="{00000000-0005-0000-0000-000081090000}"/>
    <cellStyle name="20% - Accent4 8 2 2 3" xfId="10462" xr:uid="{00000000-0005-0000-0000-000082090000}"/>
    <cellStyle name="20% - Accent4 8 2 3" xfId="4213" xr:uid="{00000000-0005-0000-0000-000083090000}"/>
    <cellStyle name="20% - Accent4 8 2 3 2" xfId="14294" xr:uid="{00000000-0005-0000-0000-000084090000}"/>
    <cellStyle name="20% - Accent4 8 2 3 3" xfId="10160" xr:uid="{00000000-0005-0000-0000-000085090000}"/>
    <cellStyle name="20% - Accent4 8 2 4" xfId="7793" xr:uid="{00000000-0005-0000-0000-000086090000}"/>
    <cellStyle name="20% - Accent4 8 3" xfId="1719" xr:uid="{00000000-0005-0000-0000-000087090000}"/>
    <cellStyle name="20% - Accent4 8 3 2" xfId="2964" xr:uid="{00000000-0005-0000-0000-000088090000}"/>
    <cellStyle name="20% - Accent4 8 3 2 2" xfId="13692" xr:uid="{00000000-0005-0000-0000-000089090000}"/>
    <cellStyle name="20% - Accent4 8 3 2 3" xfId="9379" xr:uid="{00000000-0005-0000-0000-00008A090000}"/>
    <cellStyle name="20% - Accent4 8 3 3" xfId="12659" xr:uid="{00000000-0005-0000-0000-00008B090000}"/>
    <cellStyle name="20% - Accent4 8 3 4" xfId="8311" xr:uid="{00000000-0005-0000-0000-00008C090000}"/>
    <cellStyle name="20% - Accent4 8 4" xfId="2469" xr:uid="{00000000-0005-0000-0000-00008D090000}"/>
    <cellStyle name="20% - Accent4 8 4 2" xfId="13197" xr:uid="{00000000-0005-0000-0000-00008E090000}"/>
    <cellStyle name="20% - Accent4 8 4 3" xfId="8963" xr:uid="{00000000-0005-0000-0000-00008F090000}"/>
    <cellStyle name="20% - Accent4 8 5" xfId="12141" xr:uid="{00000000-0005-0000-0000-000090090000}"/>
    <cellStyle name="20% - Accent4 8 6" xfId="7516" xr:uid="{00000000-0005-0000-0000-000091090000}"/>
    <cellStyle name="20% - Accent4 9" xfId="709" xr:uid="{00000000-0005-0000-0000-000092090000}"/>
    <cellStyle name="20% - Accent4 9 2" xfId="1114" xr:uid="{00000000-0005-0000-0000-000093090000}"/>
    <cellStyle name="20% - Accent4 9 2 2" xfId="1923" xr:uid="{00000000-0005-0000-0000-000094090000}"/>
    <cellStyle name="20% - Accent4 9 2 2 2" xfId="3127" xr:uid="{00000000-0005-0000-0000-000095090000}"/>
    <cellStyle name="20% - Accent4 9 2 2 2 2" xfId="13855" xr:uid="{00000000-0005-0000-0000-000096090000}"/>
    <cellStyle name="20% - Accent4 9 2 2 2 3" xfId="9517" xr:uid="{00000000-0005-0000-0000-000097090000}"/>
    <cellStyle name="20% - Accent4 9 2 2 3" xfId="12821" xr:uid="{00000000-0005-0000-0000-000098090000}"/>
    <cellStyle name="20% - Accent4 9 2 2 4" xfId="8491" xr:uid="{00000000-0005-0000-0000-000099090000}"/>
    <cellStyle name="20% - Accent4 9 2 3" xfId="2619" xr:uid="{00000000-0005-0000-0000-00009A090000}"/>
    <cellStyle name="20% - Accent4 9 2 3 2" xfId="13347" xr:uid="{00000000-0005-0000-0000-00009B090000}"/>
    <cellStyle name="20% - Accent4 9 2 3 3" xfId="9101" xr:uid="{00000000-0005-0000-0000-00009C090000}"/>
    <cellStyle name="20% - Accent4 9 2 4" xfId="12308" xr:uid="{00000000-0005-0000-0000-00009D090000}"/>
    <cellStyle name="20% - Accent4 9 2 5" xfId="7794" xr:uid="{00000000-0005-0000-0000-00009E090000}"/>
    <cellStyle name="20% - Accent4 9 3" xfId="1735" xr:uid="{00000000-0005-0000-0000-00009F090000}"/>
    <cellStyle name="20% - Accent4 9 3 2" xfId="2979" xr:uid="{00000000-0005-0000-0000-0000A0090000}"/>
    <cellStyle name="20% - Accent4 9 3 2 2" xfId="13707" xr:uid="{00000000-0005-0000-0000-0000A1090000}"/>
    <cellStyle name="20% - Accent4 9 3 2 3" xfId="9392" xr:uid="{00000000-0005-0000-0000-0000A2090000}"/>
    <cellStyle name="20% - Accent4 9 3 3" xfId="12674" xr:uid="{00000000-0005-0000-0000-0000A3090000}"/>
    <cellStyle name="20% - Accent4 9 3 4" xfId="8325" xr:uid="{00000000-0005-0000-0000-0000A4090000}"/>
    <cellStyle name="20% - Accent4 9 4" xfId="2484" xr:uid="{00000000-0005-0000-0000-0000A5090000}"/>
    <cellStyle name="20% - Accent4 9 4 2" xfId="13212" xr:uid="{00000000-0005-0000-0000-0000A6090000}"/>
    <cellStyle name="20% - Accent4 9 4 3" xfId="8976" xr:uid="{00000000-0005-0000-0000-0000A7090000}"/>
    <cellStyle name="20% - Accent4 9 5" xfId="12156" xr:uid="{00000000-0005-0000-0000-0000A8090000}"/>
    <cellStyle name="20% - Accent4 9 6" xfId="7536" xr:uid="{00000000-0005-0000-0000-0000A9090000}"/>
    <cellStyle name="20% - Accent5" xfId="43" builtinId="46" customBuiltin="1"/>
    <cellStyle name="20% - Accent5 10" xfId="741" xr:uid="{00000000-0005-0000-0000-0000AB090000}"/>
    <cellStyle name="20% - Accent5 10 2" xfId="1758" xr:uid="{00000000-0005-0000-0000-0000AC090000}"/>
    <cellStyle name="20% - Accent5 10 2 2" xfId="2996" xr:uid="{00000000-0005-0000-0000-0000AD090000}"/>
    <cellStyle name="20% - Accent5 10 2 2 2" xfId="13724" xr:uid="{00000000-0005-0000-0000-0000AE090000}"/>
    <cellStyle name="20% - Accent5 10 2 2 3" xfId="9407" xr:uid="{00000000-0005-0000-0000-0000AF090000}"/>
    <cellStyle name="20% - Accent5 10 2 3" xfId="12691" xr:uid="{00000000-0005-0000-0000-0000B0090000}"/>
    <cellStyle name="20% - Accent5 10 2 4" xfId="8346" xr:uid="{00000000-0005-0000-0000-0000B1090000}"/>
    <cellStyle name="20% - Accent5 10 3" xfId="2501" xr:uid="{00000000-0005-0000-0000-0000B2090000}"/>
    <cellStyle name="20% - Accent5 10 3 2" xfId="13229" xr:uid="{00000000-0005-0000-0000-0000B3090000}"/>
    <cellStyle name="20% - Accent5 10 3 3" xfId="8991" xr:uid="{00000000-0005-0000-0000-0000B4090000}"/>
    <cellStyle name="20% - Accent5 10 4" xfId="12173" xr:uid="{00000000-0005-0000-0000-0000B5090000}"/>
    <cellStyle name="20% - Accent5 10 5" xfId="7566" xr:uid="{00000000-0005-0000-0000-0000B6090000}"/>
    <cellStyle name="20% - Accent5 11" xfId="764" xr:uid="{00000000-0005-0000-0000-0000B7090000}"/>
    <cellStyle name="20% - Accent5 11 2" xfId="1774" xr:uid="{00000000-0005-0000-0000-0000B8090000}"/>
    <cellStyle name="20% - Accent5 11 2 2" xfId="3011" xr:uid="{00000000-0005-0000-0000-0000B9090000}"/>
    <cellStyle name="20% - Accent5 11 2 2 2" xfId="13739" xr:uid="{00000000-0005-0000-0000-0000BA090000}"/>
    <cellStyle name="20% - Accent5 11 2 2 3" xfId="9420" xr:uid="{00000000-0005-0000-0000-0000BB090000}"/>
    <cellStyle name="20% - Accent5 11 2 3" xfId="12706" xr:uid="{00000000-0005-0000-0000-0000BC090000}"/>
    <cellStyle name="20% - Accent5 11 2 4" xfId="8360" xr:uid="{00000000-0005-0000-0000-0000BD090000}"/>
    <cellStyle name="20% - Accent5 11 3" xfId="2516" xr:uid="{00000000-0005-0000-0000-0000BE090000}"/>
    <cellStyle name="20% - Accent5 11 3 2" xfId="13244" xr:uid="{00000000-0005-0000-0000-0000BF090000}"/>
    <cellStyle name="20% - Accent5 11 3 3" xfId="9004" xr:uid="{00000000-0005-0000-0000-0000C0090000}"/>
    <cellStyle name="20% - Accent5 11 4" xfId="12188" xr:uid="{00000000-0005-0000-0000-0000C1090000}"/>
    <cellStyle name="20% - Accent5 11 5" xfId="7587" xr:uid="{00000000-0005-0000-0000-0000C2090000}"/>
    <cellStyle name="20% - Accent5 12" xfId="816" xr:uid="{00000000-0005-0000-0000-0000C3090000}"/>
    <cellStyle name="20% - Accent5 12 2" xfId="1796" xr:uid="{00000000-0005-0000-0000-0000C4090000}"/>
    <cellStyle name="20% - Accent5 12 2 2" xfId="3028" xr:uid="{00000000-0005-0000-0000-0000C5090000}"/>
    <cellStyle name="20% - Accent5 12 2 2 2" xfId="13756" xr:uid="{00000000-0005-0000-0000-0000C6090000}"/>
    <cellStyle name="20% - Accent5 12 2 2 3" xfId="9433" xr:uid="{00000000-0005-0000-0000-0000C7090000}"/>
    <cellStyle name="20% - Accent5 12 2 3" xfId="12723" xr:uid="{00000000-0005-0000-0000-0000C8090000}"/>
    <cellStyle name="20% - Accent5 12 2 4" xfId="8378" xr:uid="{00000000-0005-0000-0000-0000C9090000}"/>
    <cellStyle name="20% - Accent5 12 3" xfId="2533" xr:uid="{00000000-0005-0000-0000-0000CA090000}"/>
    <cellStyle name="20% - Accent5 12 3 2" xfId="13261" xr:uid="{00000000-0005-0000-0000-0000CB090000}"/>
    <cellStyle name="20% - Accent5 12 3 3" xfId="9017" xr:uid="{00000000-0005-0000-0000-0000CC090000}"/>
    <cellStyle name="20% - Accent5 12 4" xfId="12205" xr:uid="{00000000-0005-0000-0000-0000CD090000}"/>
    <cellStyle name="20% - Accent5 12 5" xfId="7635" xr:uid="{00000000-0005-0000-0000-0000CE090000}"/>
    <cellStyle name="20% - Accent5 13" xfId="1365" xr:uid="{00000000-0005-0000-0000-0000CF090000}"/>
    <cellStyle name="20% - Accent5 13 2" xfId="2126" xr:uid="{00000000-0005-0000-0000-0000D0090000}"/>
    <cellStyle name="20% - Accent5 13 2 2" xfId="3319" xr:uid="{00000000-0005-0000-0000-0000D1090000}"/>
    <cellStyle name="20% - Accent5 13 2 2 2" xfId="14047" xr:uid="{00000000-0005-0000-0000-0000D2090000}"/>
    <cellStyle name="20% - Accent5 13 2 2 3" xfId="9680" xr:uid="{00000000-0005-0000-0000-0000D3090000}"/>
    <cellStyle name="20% - Accent5 13 2 3" xfId="13013" xr:uid="{00000000-0005-0000-0000-0000D4090000}"/>
    <cellStyle name="20% - Accent5 13 2 4" xfId="8665" xr:uid="{00000000-0005-0000-0000-0000D5090000}"/>
    <cellStyle name="20% - Accent5 13 3" xfId="2811" xr:uid="{00000000-0005-0000-0000-0000D6090000}"/>
    <cellStyle name="20% - Accent5 13 3 2" xfId="13539" xr:uid="{00000000-0005-0000-0000-0000D7090000}"/>
    <cellStyle name="20% - Accent5 13 3 3" xfId="9264" xr:uid="{00000000-0005-0000-0000-0000D8090000}"/>
    <cellStyle name="20% - Accent5 13 4" xfId="12505" xr:uid="{00000000-0005-0000-0000-0000D9090000}"/>
    <cellStyle name="20% - Accent5 13 5" xfId="8003" xr:uid="{00000000-0005-0000-0000-0000DA090000}"/>
    <cellStyle name="20% - Accent5 14" xfId="1447" xr:uid="{00000000-0005-0000-0000-0000DB090000}"/>
    <cellStyle name="20% - Accent5 14 2" xfId="2158" xr:uid="{00000000-0005-0000-0000-0000DC090000}"/>
    <cellStyle name="20% - Accent5 14 2 2" xfId="3341" xr:uid="{00000000-0005-0000-0000-0000DD090000}"/>
    <cellStyle name="20% - Accent5 14 2 2 2" xfId="14069" xr:uid="{00000000-0005-0000-0000-0000DE090000}"/>
    <cellStyle name="20% - Accent5 14 2 2 3" xfId="9693" xr:uid="{00000000-0005-0000-0000-0000DF090000}"/>
    <cellStyle name="20% - Accent5 14 2 3" xfId="13035" xr:uid="{00000000-0005-0000-0000-0000E0090000}"/>
    <cellStyle name="20% - Accent5 14 2 4" xfId="8688" xr:uid="{00000000-0005-0000-0000-0000E1090000}"/>
    <cellStyle name="20% - Accent5 14 3" xfId="2833" xr:uid="{00000000-0005-0000-0000-0000E2090000}"/>
    <cellStyle name="20% - Accent5 14 3 2" xfId="13561" xr:uid="{00000000-0005-0000-0000-0000E3090000}"/>
    <cellStyle name="20% - Accent5 14 3 3" xfId="9277" xr:uid="{00000000-0005-0000-0000-0000E4090000}"/>
    <cellStyle name="20% - Accent5 14 4" xfId="12526" xr:uid="{00000000-0005-0000-0000-0000E5090000}"/>
    <cellStyle name="20% - Accent5 14 5" xfId="8077" xr:uid="{00000000-0005-0000-0000-0000E6090000}"/>
    <cellStyle name="20% - Accent5 15" xfId="1519" xr:uid="{00000000-0005-0000-0000-0000E7090000}"/>
    <cellStyle name="20% - Accent5 15 2" xfId="4241" xr:uid="{00000000-0005-0000-0000-0000E8090000}"/>
    <cellStyle name="20% - Accent5 15 2 2" xfId="4597" xr:uid="{00000000-0005-0000-0000-0000E9090000}"/>
    <cellStyle name="20% - Accent5 15 2 2 2" xfId="14647" xr:uid="{00000000-0005-0000-0000-0000EA090000}"/>
    <cellStyle name="20% - Accent5 15 2 2 3" xfId="10481" xr:uid="{00000000-0005-0000-0000-0000EB090000}"/>
    <cellStyle name="20% - Accent5 15 2 3" xfId="14319" xr:uid="{00000000-0005-0000-0000-0000EC090000}"/>
    <cellStyle name="20% - Accent5 15 2 4" xfId="10179" xr:uid="{00000000-0005-0000-0000-0000ED090000}"/>
    <cellStyle name="20% - Accent5 15 3" xfId="4414" xr:uid="{00000000-0005-0000-0000-0000EE090000}"/>
    <cellStyle name="20% - Accent5 15 3 2" xfId="14472" xr:uid="{00000000-0005-0000-0000-0000EF090000}"/>
    <cellStyle name="20% - Accent5 15 3 3" xfId="10322" xr:uid="{00000000-0005-0000-0000-0000F0090000}"/>
    <cellStyle name="20% - Accent5 15 4" xfId="3439" xr:uid="{00000000-0005-0000-0000-0000F1090000}"/>
    <cellStyle name="20% - Accent5 15 4 2" xfId="14124" xr:uid="{00000000-0005-0000-0000-0000F2090000}"/>
    <cellStyle name="20% - Accent5 15 4 3" xfId="9750" xr:uid="{00000000-0005-0000-0000-0000F3090000}"/>
    <cellStyle name="20% - Accent5 15 5" xfId="8139" xr:uid="{00000000-0005-0000-0000-0000F4090000}"/>
    <cellStyle name="20% - Accent5 16" xfId="1478" xr:uid="{00000000-0005-0000-0000-0000F5090000}"/>
    <cellStyle name="20% - Accent5 16 2" xfId="2847" xr:uid="{00000000-0005-0000-0000-0000F6090000}"/>
    <cellStyle name="20% - Accent5 16 2 2" xfId="4610" xr:uid="{00000000-0005-0000-0000-0000F7090000}"/>
    <cellStyle name="20% - Accent5 16 2 2 2" xfId="14660" xr:uid="{00000000-0005-0000-0000-0000F8090000}"/>
    <cellStyle name="20% - Accent5 16 2 2 3" xfId="10494" xr:uid="{00000000-0005-0000-0000-0000F9090000}"/>
    <cellStyle name="20% - Accent5 16 2 3" xfId="13575" xr:uid="{00000000-0005-0000-0000-0000FA090000}"/>
    <cellStyle name="20% - Accent5 16 2 4" xfId="9290" xr:uid="{00000000-0005-0000-0000-0000FB090000}"/>
    <cellStyle name="20% - Accent5 16 3" xfId="4427" xr:uid="{00000000-0005-0000-0000-0000FC090000}"/>
    <cellStyle name="20% - Accent5 16 3 2" xfId="14485" xr:uid="{00000000-0005-0000-0000-0000FD090000}"/>
    <cellStyle name="20% - Accent5 16 3 3" xfId="10335" xr:uid="{00000000-0005-0000-0000-0000FE090000}"/>
    <cellStyle name="20% - Accent5 16 4" xfId="12540" xr:uid="{00000000-0005-0000-0000-0000FF090000}"/>
    <cellStyle name="20% - Accent5 16 5" xfId="8107" xr:uid="{00000000-0005-0000-0000-0000000A0000}"/>
    <cellStyle name="20% - Accent5 17" xfId="2302" xr:uid="{00000000-0005-0000-0000-0000010A0000}"/>
    <cellStyle name="20% - Accent5 17 2" xfId="4255" xr:uid="{00000000-0005-0000-0000-0000020A0000}"/>
    <cellStyle name="20% - Accent5 17 2 2" xfId="4623" xr:uid="{00000000-0005-0000-0000-0000030A0000}"/>
    <cellStyle name="20% - Accent5 17 2 2 2" xfId="14673" xr:uid="{00000000-0005-0000-0000-0000040A0000}"/>
    <cellStyle name="20% - Accent5 17 2 2 3" xfId="10507" xr:uid="{00000000-0005-0000-0000-0000050A0000}"/>
    <cellStyle name="20% - Accent5 17 2 3" xfId="14333" xr:uid="{00000000-0005-0000-0000-0000060A0000}"/>
    <cellStyle name="20% - Accent5 17 2 4" xfId="10193" xr:uid="{00000000-0005-0000-0000-0000070A0000}"/>
    <cellStyle name="20% - Accent5 17 3" xfId="4440" xr:uid="{00000000-0005-0000-0000-0000080A0000}"/>
    <cellStyle name="20% - Accent5 17 3 2" xfId="14498" xr:uid="{00000000-0005-0000-0000-0000090A0000}"/>
    <cellStyle name="20% - Accent5 17 3 3" xfId="10348" xr:uid="{00000000-0005-0000-0000-00000A0A0000}"/>
    <cellStyle name="20% - Accent5 17 4" xfId="3454" xr:uid="{00000000-0005-0000-0000-00000B0A0000}"/>
    <cellStyle name="20% - Accent5 17 4 2" xfId="14138" xr:uid="{00000000-0005-0000-0000-00000C0A0000}"/>
    <cellStyle name="20% - Accent5 17 4 3" xfId="9764" xr:uid="{00000000-0005-0000-0000-00000D0A0000}"/>
    <cellStyle name="20% - Accent5 17 5" xfId="13059" xr:uid="{00000000-0005-0000-0000-00000E0A0000}"/>
    <cellStyle name="20% - Accent5 17 6" xfId="8818" xr:uid="{00000000-0005-0000-0000-00000F0A0000}"/>
    <cellStyle name="20% - Accent5 18" xfId="2326" xr:uid="{00000000-0005-0000-0000-0000100A0000}"/>
    <cellStyle name="20% - Accent5 18 2" xfId="4268" xr:uid="{00000000-0005-0000-0000-0000110A0000}"/>
    <cellStyle name="20% - Accent5 18 2 2" xfId="4636" xr:uid="{00000000-0005-0000-0000-0000120A0000}"/>
    <cellStyle name="20% - Accent5 18 2 2 2" xfId="14686" xr:uid="{00000000-0005-0000-0000-0000130A0000}"/>
    <cellStyle name="20% - Accent5 18 2 2 3" xfId="10520" xr:uid="{00000000-0005-0000-0000-0000140A0000}"/>
    <cellStyle name="20% - Accent5 18 2 3" xfId="14346" xr:uid="{00000000-0005-0000-0000-0000150A0000}"/>
    <cellStyle name="20% - Accent5 18 2 4" xfId="10206" xr:uid="{00000000-0005-0000-0000-0000160A0000}"/>
    <cellStyle name="20% - Accent5 18 3" xfId="4453" xr:uid="{00000000-0005-0000-0000-0000170A0000}"/>
    <cellStyle name="20% - Accent5 18 3 2" xfId="14511" xr:uid="{00000000-0005-0000-0000-0000180A0000}"/>
    <cellStyle name="20% - Accent5 18 3 3" xfId="10361" xr:uid="{00000000-0005-0000-0000-0000190A0000}"/>
    <cellStyle name="20% - Accent5 18 4" xfId="3467" xr:uid="{00000000-0005-0000-0000-00001A0A0000}"/>
    <cellStyle name="20% - Accent5 18 4 2" xfId="14151" xr:uid="{00000000-0005-0000-0000-00001B0A0000}"/>
    <cellStyle name="20% - Accent5 18 4 3" xfId="9777" xr:uid="{00000000-0005-0000-0000-00001C0A0000}"/>
    <cellStyle name="20% - Accent5 18 5" xfId="13074" xr:uid="{00000000-0005-0000-0000-00001D0A0000}"/>
    <cellStyle name="20% - Accent5 18 6" xfId="8840" xr:uid="{00000000-0005-0000-0000-00001E0A0000}"/>
    <cellStyle name="20% - Accent5 19" xfId="2355" xr:uid="{00000000-0005-0000-0000-00001F0A0000}"/>
    <cellStyle name="20% - Accent5 19 2" xfId="4281" xr:uid="{00000000-0005-0000-0000-0000200A0000}"/>
    <cellStyle name="20% - Accent5 19 2 2" xfId="4649" xr:uid="{00000000-0005-0000-0000-0000210A0000}"/>
    <cellStyle name="20% - Accent5 19 2 2 2" xfId="14699" xr:uid="{00000000-0005-0000-0000-0000220A0000}"/>
    <cellStyle name="20% - Accent5 19 2 2 3" xfId="10533" xr:uid="{00000000-0005-0000-0000-0000230A0000}"/>
    <cellStyle name="20% - Accent5 19 2 3" xfId="14359" xr:uid="{00000000-0005-0000-0000-0000240A0000}"/>
    <cellStyle name="20% - Accent5 19 2 4" xfId="10219" xr:uid="{00000000-0005-0000-0000-0000250A0000}"/>
    <cellStyle name="20% - Accent5 19 3" xfId="4466" xr:uid="{00000000-0005-0000-0000-0000260A0000}"/>
    <cellStyle name="20% - Accent5 19 3 2" xfId="14524" xr:uid="{00000000-0005-0000-0000-0000270A0000}"/>
    <cellStyle name="20% - Accent5 19 3 3" xfId="10374" xr:uid="{00000000-0005-0000-0000-0000280A0000}"/>
    <cellStyle name="20% - Accent5 19 4" xfId="13089" xr:uid="{00000000-0005-0000-0000-0000290A0000}"/>
    <cellStyle name="20% - Accent5 19 5" xfId="8867" xr:uid="{00000000-0005-0000-0000-00002A0A0000}"/>
    <cellStyle name="20% - Accent5 2" xfId="485" xr:uid="{00000000-0005-0000-0000-00002B0A0000}"/>
    <cellStyle name="20% - Accent5 2 2" xfId="1037" xr:uid="{00000000-0005-0000-0000-00002C0A0000}"/>
    <cellStyle name="20% - Accent5 2 2 2" xfId="1116" xr:uid="{00000000-0005-0000-0000-00002D0A0000}"/>
    <cellStyle name="20% - Accent5 2 2 2 2" xfId="1925" xr:uid="{00000000-0005-0000-0000-00002E0A0000}"/>
    <cellStyle name="20% - Accent5 2 2 2 2 2" xfId="3129" xr:uid="{00000000-0005-0000-0000-00002F0A0000}"/>
    <cellStyle name="20% - Accent5 2 2 2 2 2 2" xfId="13857" xr:uid="{00000000-0005-0000-0000-0000300A0000}"/>
    <cellStyle name="20% - Accent5 2 2 2 2 2 3" xfId="9519" xr:uid="{00000000-0005-0000-0000-0000310A0000}"/>
    <cellStyle name="20% - Accent5 2 2 2 2 3" xfId="12823" xr:uid="{00000000-0005-0000-0000-0000320A0000}"/>
    <cellStyle name="20% - Accent5 2 2 2 2 4" xfId="8493" xr:uid="{00000000-0005-0000-0000-0000330A0000}"/>
    <cellStyle name="20% - Accent5 2 2 2 3" xfId="2621" xr:uid="{00000000-0005-0000-0000-0000340A0000}"/>
    <cellStyle name="20% - Accent5 2 2 2 3 2" xfId="13349" xr:uid="{00000000-0005-0000-0000-0000350A0000}"/>
    <cellStyle name="20% - Accent5 2 2 2 3 3" xfId="9103" xr:uid="{00000000-0005-0000-0000-0000360A0000}"/>
    <cellStyle name="20% - Accent5 2 2 2 4" xfId="4799" xr:uid="{00000000-0005-0000-0000-0000370A0000}"/>
    <cellStyle name="20% - Accent5 2 2 2 5" xfId="12310" xr:uid="{00000000-0005-0000-0000-0000380A0000}"/>
    <cellStyle name="20% - Accent5 2 2 2 6" xfId="7796" xr:uid="{00000000-0005-0000-0000-0000390A0000}"/>
    <cellStyle name="20% - Accent5 2 2 3" xfId="1851" xr:uid="{00000000-0005-0000-0000-00003A0A0000}"/>
    <cellStyle name="20% - Accent5 2 2 3 2" xfId="3055" xr:uid="{00000000-0005-0000-0000-00003B0A0000}"/>
    <cellStyle name="20% - Accent5 2 2 3 2 2" xfId="13783" xr:uid="{00000000-0005-0000-0000-00003C0A0000}"/>
    <cellStyle name="20% - Accent5 2 2 3 2 3" xfId="9446" xr:uid="{00000000-0005-0000-0000-00003D0A0000}"/>
    <cellStyle name="20% - Accent5 2 2 3 3" xfId="4800" xr:uid="{00000000-0005-0000-0000-00003E0A0000}"/>
    <cellStyle name="20% - Accent5 2 2 3 4" xfId="12749" xr:uid="{00000000-0005-0000-0000-00003F0A0000}"/>
    <cellStyle name="20% - Accent5 2 2 3 5" xfId="8420" xr:uid="{00000000-0005-0000-0000-0000400A0000}"/>
    <cellStyle name="20% - Accent5 2 2 4" xfId="2547" xr:uid="{00000000-0005-0000-0000-0000410A0000}"/>
    <cellStyle name="20% - Accent5 2 2 4 2" xfId="13275" xr:uid="{00000000-0005-0000-0000-0000420A0000}"/>
    <cellStyle name="20% - Accent5 2 2 4 3" xfId="9030" xr:uid="{00000000-0005-0000-0000-0000430A0000}"/>
    <cellStyle name="20% - Accent5 2 2 5" xfId="4798" xr:uid="{00000000-0005-0000-0000-0000440A0000}"/>
    <cellStyle name="20% - Accent5 2 2 6" xfId="12235" xr:uid="{00000000-0005-0000-0000-0000450A0000}"/>
    <cellStyle name="20% - Accent5 2 2 7" xfId="7718" xr:uid="{00000000-0005-0000-0000-0000460A0000}"/>
    <cellStyle name="20% - Accent5 2 3" xfId="1117" xr:uid="{00000000-0005-0000-0000-0000470A0000}"/>
    <cellStyle name="20% - Accent5 2 3 2" xfId="1926" xr:uid="{00000000-0005-0000-0000-0000480A0000}"/>
    <cellStyle name="20% - Accent5 2 3 2 2" xfId="3130" xr:uid="{00000000-0005-0000-0000-0000490A0000}"/>
    <cellStyle name="20% - Accent5 2 3 2 2 2" xfId="13858" xr:uid="{00000000-0005-0000-0000-00004A0A0000}"/>
    <cellStyle name="20% - Accent5 2 3 2 2 3" xfId="9520" xr:uid="{00000000-0005-0000-0000-00004B0A0000}"/>
    <cellStyle name="20% - Accent5 2 3 2 3" xfId="12824" xr:uid="{00000000-0005-0000-0000-00004C0A0000}"/>
    <cellStyle name="20% - Accent5 2 3 2 4" xfId="8494" xr:uid="{00000000-0005-0000-0000-00004D0A0000}"/>
    <cellStyle name="20% - Accent5 2 3 3" xfId="2622" xr:uid="{00000000-0005-0000-0000-00004E0A0000}"/>
    <cellStyle name="20% - Accent5 2 3 3 2" xfId="13350" xr:uid="{00000000-0005-0000-0000-00004F0A0000}"/>
    <cellStyle name="20% - Accent5 2 3 3 3" xfId="9104" xr:uid="{00000000-0005-0000-0000-0000500A0000}"/>
    <cellStyle name="20% - Accent5 2 3 4" xfId="3760" xr:uid="{00000000-0005-0000-0000-0000510A0000}"/>
    <cellStyle name="20% - Accent5 2 3 4 2" xfId="9925" xr:uid="{00000000-0005-0000-0000-0000520A0000}"/>
    <cellStyle name="20% - Accent5 2 3 5" xfId="12311" xr:uid="{00000000-0005-0000-0000-0000530A0000}"/>
    <cellStyle name="20% - Accent5 2 3 6" xfId="7797" xr:uid="{00000000-0005-0000-0000-0000540A0000}"/>
    <cellStyle name="20% - Accent5 2 4" xfId="1115" xr:uid="{00000000-0005-0000-0000-0000550A0000}"/>
    <cellStyle name="20% - Accent5 2 4 2" xfId="1924" xr:uid="{00000000-0005-0000-0000-0000560A0000}"/>
    <cellStyle name="20% - Accent5 2 4 2 2" xfId="3128" xr:uid="{00000000-0005-0000-0000-0000570A0000}"/>
    <cellStyle name="20% - Accent5 2 4 2 2 2" xfId="13856" xr:uid="{00000000-0005-0000-0000-0000580A0000}"/>
    <cellStyle name="20% - Accent5 2 4 2 2 3" xfId="9518" xr:uid="{00000000-0005-0000-0000-0000590A0000}"/>
    <cellStyle name="20% - Accent5 2 4 2 3" xfId="12822" xr:uid="{00000000-0005-0000-0000-00005A0A0000}"/>
    <cellStyle name="20% - Accent5 2 4 2 4" xfId="8492" xr:uid="{00000000-0005-0000-0000-00005B0A0000}"/>
    <cellStyle name="20% - Accent5 2 4 3" xfId="2620" xr:uid="{00000000-0005-0000-0000-00005C0A0000}"/>
    <cellStyle name="20% - Accent5 2 4 3 2" xfId="13348" xr:uid="{00000000-0005-0000-0000-00005D0A0000}"/>
    <cellStyle name="20% - Accent5 2 4 3 3" xfId="9102" xr:uid="{00000000-0005-0000-0000-00005E0A0000}"/>
    <cellStyle name="20% - Accent5 2 4 4" xfId="12309" xr:uid="{00000000-0005-0000-0000-00005F0A0000}"/>
    <cellStyle name="20% - Accent5 2 4 5" xfId="7795" xr:uid="{00000000-0005-0000-0000-0000600A0000}"/>
    <cellStyle name="20% - Accent5 2 5" xfId="1627" xr:uid="{00000000-0005-0000-0000-0000610A0000}"/>
    <cellStyle name="20% - Accent5 2 5 2" xfId="2889" xr:uid="{00000000-0005-0000-0000-0000620A0000}"/>
    <cellStyle name="20% - Accent5 2 5 2 2" xfId="13617" xr:uid="{00000000-0005-0000-0000-0000630A0000}"/>
    <cellStyle name="20% - Accent5 2 5 2 3" xfId="9318" xr:uid="{00000000-0005-0000-0000-0000640A0000}"/>
    <cellStyle name="20% - Accent5 2 5 3" xfId="12584" xr:uid="{00000000-0005-0000-0000-0000650A0000}"/>
    <cellStyle name="20% - Accent5 2 5 4" xfId="8233" xr:uid="{00000000-0005-0000-0000-0000660A0000}"/>
    <cellStyle name="20% - Accent5 2 6" xfId="2395" xr:uid="{00000000-0005-0000-0000-0000670A0000}"/>
    <cellStyle name="20% - Accent5 2 6 2" xfId="13123" xr:uid="{00000000-0005-0000-0000-0000680A0000}"/>
    <cellStyle name="20% - Accent5 2 6 3" xfId="8902" xr:uid="{00000000-0005-0000-0000-0000690A0000}"/>
    <cellStyle name="20% - Accent5 2 7" xfId="4797" xr:uid="{00000000-0005-0000-0000-00006A0A0000}"/>
    <cellStyle name="20% - Accent5 2 8" xfId="12047" xr:uid="{00000000-0005-0000-0000-00006B0A0000}"/>
    <cellStyle name="20% - Accent5 2 9" xfId="7349" xr:uid="{00000000-0005-0000-0000-00006C0A0000}"/>
    <cellStyle name="20% - Accent5 20" xfId="3480" xr:uid="{00000000-0005-0000-0000-00006D0A0000}"/>
    <cellStyle name="20% - Accent5 20 2" xfId="4294" xr:uid="{00000000-0005-0000-0000-00006E0A0000}"/>
    <cellStyle name="20% - Accent5 20 2 2" xfId="4662" xr:uid="{00000000-0005-0000-0000-00006F0A0000}"/>
    <cellStyle name="20% - Accent5 20 2 2 2" xfId="14712" xr:uid="{00000000-0005-0000-0000-0000700A0000}"/>
    <cellStyle name="20% - Accent5 20 2 2 3" xfId="10546" xr:uid="{00000000-0005-0000-0000-0000710A0000}"/>
    <cellStyle name="20% - Accent5 20 2 3" xfId="14372" xr:uid="{00000000-0005-0000-0000-0000720A0000}"/>
    <cellStyle name="20% - Accent5 20 2 4" xfId="10232" xr:uid="{00000000-0005-0000-0000-0000730A0000}"/>
    <cellStyle name="20% - Accent5 20 3" xfId="4479" xr:uid="{00000000-0005-0000-0000-0000740A0000}"/>
    <cellStyle name="20% - Accent5 20 3 2" xfId="14537" xr:uid="{00000000-0005-0000-0000-0000750A0000}"/>
    <cellStyle name="20% - Accent5 20 3 3" xfId="10387" xr:uid="{00000000-0005-0000-0000-0000760A0000}"/>
    <cellStyle name="20% - Accent5 20 4" xfId="14164" xr:uid="{00000000-0005-0000-0000-0000770A0000}"/>
    <cellStyle name="20% - Accent5 20 5" xfId="9790" xr:uid="{00000000-0005-0000-0000-0000780A0000}"/>
    <cellStyle name="20% - Accent5 21" xfId="3493" xr:uid="{00000000-0005-0000-0000-0000790A0000}"/>
    <cellStyle name="20% - Accent5 21 2" xfId="4307" xr:uid="{00000000-0005-0000-0000-00007A0A0000}"/>
    <cellStyle name="20% - Accent5 21 2 2" xfId="4675" xr:uid="{00000000-0005-0000-0000-00007B0A0000}"/>
    <cellStyle name="20% - Accent5 21 2 2 2" xfId="14725" xr:uid="{00000000-0005-0000-0000-00007C0A0000}"/>
    <cellStyle name="20% - Accent5 21 2 2 3" xfId="10559" xr:uid="{00000000-0005-0000-0000-00007D0A0000}"/>
    <cellStyle name="20% - Accent5 21 2 3" xfId="14385" xr:uid="{00000000-0005-0000-0000-00007E0A0000}"/>
    <cellStyle name="20% - Accent5 21 2 4" xfId="10245" xr:uid="{00000000-0005-0000-0000-00007F0A0000}"/>
    <cellStyle name="20% - Accent5 21 3" xfId="4492" xr:uid="{00000000-0005-0000-0000-0000800A0000}"/>
    <cellStyle name="20% - Accent5 21 3 2" xfId="14550" xr:uid="{00000000-0005-0000-0000-0000810A0000}"/>
    <cellStyle name="20% - Accent5 21 3 3" xfId="10400" xr:uid="{00000000-0005-0000-0000-0000820A0000}"/>
    <cellStyle name="20% - Accent5 21 4" xfId="14177" xr:uid="{00000000-0005-0000-0000-0000830A0000}"/>
    <cellStyle name="20% - Accent5 21 5" xfId="9803" xr:uid="{00000000-0005-0000-0000-0000840A0000}"/>
    <cellStyle name="20% - Accent5 22" xfId="3506" xr:uid="{00000000-0005-0000-0000-0000850A0000}"/>
    <cellStyle name="20% - Accent5 22 2" xfId="4178" xr:uid="{00000000-0005-0000-0000-0000860A0000}"/>
    <cellStyle name="20% - Accent5 22 2 2" xfId="10137" xr:uid="{00000000-0005-0000-0000-0000870A0000}"/>
    <cellStyle name="20% - Accent5 22 3" xfId="4505" xr:uid="{00000000-0005-0000-0000-0000880A0000}"/>
    <cellStyle name="20% - Accent5 22 3 2" xfId="14563" xr:uid="{00000000-0005-0000-0000-0000890A0000}"/>
    <cellStyle name="20% - Accent5 22 3 3" xfId="10413" xr:uid="{00000000-0005-0000-0000-00008A0A0000}"/>
    <cellStyle name="20% - Accent5 22 4" xfId="14190" xr:uid="{00000000-0005-0000-0000-00008B0A0000}"/>
    <cellStyle name="20% - Accent5 22 5" xfId="9816" xr:uid="{00000000-0005-0000-0000-00008C0A0000}"/>
    <cellStyle name="20% - Accent5 23" xfId="3519" xr:uid="{00000000-0005-0000-0000-00008D0A0000}"/>
    <cellStyle name="20% - Accent5 23 2" xfId="4518" xr:uid="{00000000-0005-0000-0000-00008E0A0000}"/>
    <cellStyle name="20% - Accent5 23 2 2" xfId="14576" xr:uid="{00000000-0005-0000-0000-00008F0A0000}"/>
    <cellStyle name="20% - Accent5 23 2 3" xfId="10426" xr:uid="{00000000-0005-0000-0000-0000900A0000}"/>
    <cellStyle name="20% - Accent5 23 3" xfId="14203" xr:uid="{00000000-0005-0000-0000-0000910A0000}"/>
    <cellStyle name="20% - Accent5 23 4" xfId="9829" xr:uid="{00000000-0005-0000-0000-0000920A0000}"/>
    <cellStyle name="20% - Accent5 24" xfId="3532" xr:uid="{00000000-0005-0000-0000-0000930A0000}"/>
    <cellStyle name="20% - Accent5 24 2" xfId="4531" xr:uid="{00000000-0005-0000-0000-0000940A0000}"/>
    <cellStyle name="20% - Accent5 24 2 2" xfId="14589" xr:uid="{00000000-0005-0000-0000-0000950A0000}"/>
    <cellStyle name="20% - Accent5 24 2 3" xfId="10439" xr:uid="{00000000-0005-0000-0000-0000960A0000}"/>
    <cellStyle name="20% - Accent5 24 3" xfId="14216" xr:uid="{00000000-0005-0000-0000-0000970A0000}"/>
    <cellStyle name="20% - Accent5 24 4" xfId="9842" xr:uid="{00000000-0005-0000-0000-0000980A0000}"/>
    <cellStyle name="20% - Accent5 25" xfId="4333" xr:uid="{00000000-0005-0000-0000-0000990A0000}"/>
    <cellStyle name="20% - Accent5 25 2" xfId="4688" xr:uid="{00000000-0005-0000-0000-00009A0A0000}"/>
    <cellStyle name="20% - Accent5 25 2 2" xfId="14738" xr:uid="{00000000-0005-0000-0000-00009B0A0000}"/>
    <cellStyle name="20% - Accent5 25 2 3" xfId="10572" xr:uid="{00000000-0005-0000-0000-00009C0A0000}"/>
    <cellStyle name="20% - Accent5 25 3" xfId="14398" xr:uid="{00000000-0005-0000-0000-00009D0A0000}"/>
    <cellStyle name="20% - Accent5 25 4" xfId="10258" xr:uid="{00000000-0005-0000-0000-00009E0A0000}"/>
    <cellStyle name="20% - Accent5 26" xfId="4346" xr:uid="{00000000-0005-0000-0000-00009F0A0000}"/>
    <cellStyle name="20% - Accent5 26 2" xfId="4701" xr:uid="{00000000-0005-0000-0000-0000A00A0000}"/>
    <cellStyle name="20% - Accent5 26 2 2" xfId="14751" xr:uid="{00000000-0005-0000-0000-0000A10A0000}"/>
    <cellStyle name="20% - Accent5 26 2 3" xfId="10585" xr:uid="{00000000-0005-0000-0000-0000A20A0000}"/>
    <cellStyle name="20% - Accent5 26 3" xfId="14411" xr:uid="{00000000-0005-0000-0000-0000A30A0000}"/>
    <cellStyle name="20% - Accent5 26 4" xfId="10271" xr:uid="{00000000-0005-0000-0000-0000A40A0000}"/>
    <cellStyle name="20% - Accent5 27" xfId="4359" xr:uid="{00000000-0005-0000-0000-0000A50A0000}"/>
    <cellStyle name="20% - Accent5 27 2" xfId="4714" xr:uid="{00000000-0005-0000-0000-0000A60A0000}"/>
    <cellStyle name="20% - Accent5 27 2 2" xfId="14764" xr:uid="{00000000-0005-0000-0000-0000A70A0000}"/>
    <cellStyle name="20% - Accent5 27 2 3" xfId="10598" xr:uid="{00000000-0005-0000-0000-0000A80A0000}"/>
    <cellStyle name="20% - Accent5 27 3" xfId="14424" xr:uid="{00000000-0005-0000-0000-0000A90A0000}"/>
    <cellStyle name="20% - Accent5 27 4" xfId="10284" xr:uid="{00000000-0005-0000-0000-0000AA0A0000}"/>
    <cellStyle name="20% - Accent5 28" xfId="4372" xr:uid="{00000000-0005-0000-0000-0000AB0A0000}"/>
    <cellStyle name="20% - Accent5 28 2" xfId="14437" xr:uid="{00000000-0005-0000-0000-0000AC0A0000}"/>
    <cellStyle name="20% - Accent5 28 3" xfId="10297" xr:uid="{00000000-0005-0000-0000-0000AD0A0000}"/>
    <cellStyle name="20% - Accent5 29" xfId="11971" xr:uid="{00000000-0005-0000-0000-0000AE0A0000}"/>
    <cellStyle name="20% - Accent5 3" xfId="486" xr:uid="{00000000-0005-0000-0000-0000AF0A0000}"/>
    <cellStyle name="20% - Accent5 3 2" xfId="1119" xr:uid="{00000000-0005-0000-0000-0000B00A0000}"/>
    <cellStyle name="20% - Accent5 3 2 2" xfId="1928" xr:uid="{00000000-0005-0000-0000-0000B10A0000}"/>
    <cellStyle name="20% - Accent5 3 2 2 2" xfId="3132" xr:uid="{00000000-0005-0000-0000-0000B20A0000}"/>
    <cellStyle name="20% - Accent5 3 2 2 2 2" xfId="13860" xr:uid="{00000000-0005-0000-0000-0000B30A0000}"/>
    <cellStyle name="20% - Accent5 3 2 2 2 3" xfId="9522" xr:uid="{00000000-0005-0000-0000-0000B40A0000}"/>
    <cellStyle name="20% - Accent5 3 2 2 3" xfId="12826" xr:uid="{00000000-0005-0000-0000-0000B50A0000}"/>
    <cellStyle name="20% - Accent5 3 2 2 4" xfId="8496" xr:uid="{00000000-0005-0000-0000-0000B60A0000}"/>
    <cellStyle name="20% - Accent5 3 2 3" xfId="2624" xr:uid="{00000000-0005-0000-0000-0000B70A0000}"/>
    <cellStyle name="20% - Accent5 3 2 3 2" xfId="13352" xr:uid="{00000000-0005-0000-0000-0000B80A0000}"/>
    <cellStyle name="20% - Accent5 3 2 3 3" xfId="9106" xr:uid="{00000000-0005-0000-0000-0000B90A0000}"/>
    <cellStyle name="20% - Accent5 3 2 4" xfId="12313" xr:uid="{00000000-0005-0000-0000-0000BA0A0000}"/>
    <cellStyle name="20% - Accent5 3 2 5" xfId="7799" xr:uid="{00000000-0005-0000-0000-0000BB0A0000}"/>
    <cellStyle name="20% - Accent5 3 3" xfId="1120" xr:uid="{00000000-0005-0000-0000-0000BC0A0000}"/>
    <cellStyle name="20% - Accent5 3 3 2" xfId="1929" xr:uid="{00000000-0005-0000-0000-0000BD0A0000}"/>
    <cellStyle name="20% - Accent5 3 3 2 2" xfId="3133" xr:uid="{00000000-0005-0000-0000-0000BE0A0000}"/>
    <cellStyle name="20% - Accent5 3 3 2 2 2" xfId="13861" xr:uid="{00000000-0005-0000-0000-0000BF0A0000}"/>
    <cellStyle name="20% - Accent5 3 3 2 2 3" xfId="9523" xr:uid="{00000000-0005-0000-0000-0000C00A0000}"/>
    <cellStyle name="20% - Accent5 3 3 2 3" xfId="12827" xr:uid="{00000000-0005-0000-0000-0000C10A0000}"/>
    <cellStyle name="20% - Accent5 3 3 2 4" xfId="8497" xr:uid="{00000000-0005-0000-0000-0000C20A0000}"/>
    <cellStyle name="20% - Accent5 3 3 3" xfId="2625" xr:uid="{00000000-0005-0000-0000-0000C30A0000}"/>
    <cellStyle name="20% - Accent5 3 3 3 2" xfId="13353" xr:uid="{00000000-0005-0000-0000-0000C40A0000}"/>
    <cellStyle name="20% - Accent5 3 3 3 3" xfId="9107" xr:uid="{00000000-0005-0000-0000-0000C50A0000}"/>
    <cellStyle name="20% - Accent5 3 3 4" xfId="12314" xr:uid="{00000000-0005-0000-0000-0000C60A0000}"/>
    <cellStyle name="20% - Accent5 3 3 5" xfId="7800" xr:uid="{00000000-0005-0000-0000-0000C70A0000}"/>
    <cellStyle name="20% - Accent5 3 4" xfId="1118" xr:uid="{00000000-0005-0000-0000-0000C80A0000}"/>
    <cellStyle name="20% - Accent5 3 4 2" xfId="1927" xr:uid="{00000000-0005-0000-0000-0000C90A0000}"/>
    <cellStyle name="20% - Accent5 3 4 2 2" xfId="3131" xr:uid="{00000000-0005-0000-0000-0000CA0A0000}"/>
    <cellStyle name="20% - Accent5 3 4 2 2 2" xfId="13859" xr:uid="{00000000-0005-0000-0000-0000CB0A0000}"/>
    <cellStyle name="20% - Accent5 3 4 2 2 3" xfId="9521" xr:uid="{00000000-0005-0000-0000-0000CC0A0000}"/>
    <cellStyle name="20% - Accent5 3 4 2 3" xfId="12825" xr:uid="{00000000-0005-0000-0000-0000CD0A0000}"/>
    <cellStyle name="20% - Accent5 3 4 2 4" xfId="8495" xr:uid="{00000000-0005-0000-0000-0000CE0A0000}"/>
    <cellStyle name="20% - Accent5 3 4 3" xfId="2623" xr:uid="{00000000-0005-0000-0000-0000CF0A0000}"/>
    <cellStyle name="20% - Accent5 3 4 3 2" xfId="13351" xr:uid="{00000000-0005-0000-0000-0000D00A0000}"/>
    <cellStyle name="20% - Accent5 3 4 3 3" xfId="9105" xr:uid="{00000000-0005-0000-0000-0000D10A0000}"/>
    <cellStyle name="20% - Accent5 3 4 4" xfId="12312" xr:uid="{00000000-0005-0000-0000-0000D20A0000}"/>
    <cellStyle name="20% - Accent5 3 4 5" xfId="7798" xr:uid="{00000000-0005-0000-0000-0000D30A0000}"/>
    <cellStyle name="20% - Accent5 3 5" xfId="1628" xr:uid="{00000000-0005-0000-0000-0000D40A0000}"/>
    <cellStyle name="20% - Accent5 3 5 2" xfId="2890" xr:uid="{00000000-0005-0000-0000-0000D50A0000}"/>
    <cellStyle name="20% - Accent5 3 5 2 2" xfId="13618" xr:uid="{00000000-0005-0000-0000-0000D60A0000}"/>
    <cellStyle name="20% - Accent5 3 5 2 3" xfId="9319" xr:uid="{00000000-0005-0000-0000-0000D70A0000}"/>
    <cellStyle name="20% - Accent5 3 5 3" xfId="12585" xr:uid="{00000000-0005-0000-0000-0000D80A0000}"/>
    <cellStyle name="20% - Accent5 3 5 4" xfId="8234" xr:uid="{00000000-0005-0000-0000-0000D90A0000}"/>
    <cellStyle name="20% - Accent5 3 6" xfId="2396" xr:uid="{00000000-0005-0000-0000-0000DA0A0000}"/>
    <cellStyle name="20% - Accent5 3 6 2" xfId="13124" xr:uid="{00000000-0005-0000-0000-0000DB0A0000}"/>
    <cellStyle name="20% - Accent5 3 6 3" xfId="8903" xr:uid="{00000000-0005-0000-0000-0000DC0A0000}"/>
    <cellStyle name="20% - Accent5 3 7" xfId="12048" xr:uid="{00000000-0005-0000-0000-0000DD0A0000}"/>
    <cellStyle name="20% - Accent5 3 8" xfId="7350" xr:uid="{00000000-0005-0000-0000-0000DE0A0000}"/>
    <cellStyle name="20% - Accent5 30" xfId="7155" xr:uid="{00000000-0005-0000-0000-0000DF0A0000}"/>
    <cellStyle name="20% - Accent5 31" xfId="115" xr:uid="{00000000-0005-0000-0000-0000E00A0000}"/>
    <cellStyle name="20% - Accent5 4" xfId="487" xr:uid="{00000000-0005-0000-0000-0000E10A0000}"/>
    <cellStyle name="20% - Accent5 4 2" xfId="1122" xr:uid="{00000000-0005-0000-0000-0000E20A0000}"/>
    <cellStyle name="20% - Accent5 4 2 2" xfId="1931" xr:uid="{00000000-0005-0000-0000-0000E30A0000}"/>
    <cellStyle name="20% - Accent5 4 2 2 2" xfId="3135" xr:uid="{00000000-0005-0000-0000-0000E40A0000}"/>
    <cellStyle name="20% - Accent5 4 2 2 2 2" xfId="13863" xr:uid="{00000000-0005-0000-0000-0000E50A0000}"/>
    <cellStyle name="20% - Accent5 4 2 2 2 3" xfId="9525" xr:uid="{00000000-0005-0000-0000-0000E60A0000}"/>
    <cellStyle name="20% - Accent5 4 2 2 3" xfId="12829" xr:uid="{00000000-0005-0000-0000-0000E70A0000}"/>
    <cellStyle name="20% - Accent5 4 2 2 4" xfId="8499" xr:uid="{00000000-0005-0000-0000-0000E80A0000}"/>
    <cellStyle name="20% - Accent5 4 2 3" xfId="2627" xr:uid="{00000000-0005-0000-0000-0000E90A0000}"/>
    <cellStyle name="20% - Accent5 4 2 3 2" xfId="13355" xr:uid="{00000000-0005-0000-0000-0000EA0A0000}"/>
    <cellStyle name="20% - Accent5 4 2 3 3" xfId="9109" xr:uid="{00000000-0005-0000-0000-0000EB0A0000}"/>
    <cellStyle name="20% - Accent5 4 2 4" xfId="12316" xr:uid="{00000000-0005-0000-0000-0000EC0A0000}"/>
    <cellStyle name="20% - Accent5 4 2 5" xfId="7802" xr:uid="{00000000-0005-0000-0000-0000ED0A0000}"/>
    <cellStyle name="20% - Accent5 4 3" xfId="1123" xr:uid="{00000000-0005-0000-0000-0000EE0A0000}"/>
    <cellStyle name="20% - Accent5 4 3 2" xfId="1932" xr:uid="{00000000-0005-0000-0000-0000EF0A0000}"/>
    <cellStyle name="20% - Accent5 4 3 2 2" xfId="3136" xr:uid="{00000000-0005-0000-0000-0000F00A0000}"/>
    <cellStyle name="20% - Accent5 4 3 2 2 2" xfId="13864" xr:uid="{00000000-0005-0000-0000-0000F10A0000}"/>
    <cellStyle name="20% - Accent5 4 3 2 2 3" xfId="9526" xr:uid="{00000000-0005-0000-0000-0000F20A0000}"/>
    <cellStyle name="20% - Accent5 4 3 2 3" xfId="12830" xr:uid="{00000000-0005-0000-0000-0000F30A0000}"/>
    <cellStyle name="20% - Accent5 4 3 2 4" xfId="8500" xr:uid="{00000000-0005-0000-0000-0000F40A0000}"/>
    <cellStyle name="20% - Accent5 4 3 3" xfId="2628" xr:uid="{00000000-0005-0000-0000-0000F50A0000}"/>
    <cellStyle name="20% - Accent5 4 3 3 2" xfId="13356" xr:uid="{00000000-0005-0000-0000-0000F60A0000}"/>
    <cellStyle name="20% - Accent5 4 3 3 3" xfId="9110" xr:uid="{00000000-0005-0000-0000-0000F70A0000}"/>
    <cellStyle name="20% - Accent5 4 3 4" xfId="12317" xr:uid="{00000000-0005-0000-0000-0000F80A0000}"/>
    <cellStyle name="20% - Accent5 4 3 5" xfId="7803" xr:uid="{00000000-0005-0000-0000-0000F90A0000}"/>
    <cellStyle name="20% - Accent5 4 4" xfId="1121" xr:uid="{00000000-0005-0000-0000-0000FA0A0000}"/>
    <cellStyle name="20% - Accent5 4 4 2" xfId="1930" xr:uid="{00000000-0005-0000-0000-0000FB0A0000}"/>
    <cellStyle name="20% - Accent5 4 4 2 2" xfId="3134" xr:uid="{00000000-0005-0000-0000-0000FC0A0000}"/>
    <cellStyle name="20% - Accent5 4 4 2 2 2" xfId="13862" xr:uid="{00000000-0005-0000-0000-0000FD0A0000}"/>
    <cellStyle name="20% - Accent5 4 4 2 2 3" xfId="9524" xr:uid="{00000000-0005-0000-0000-0000FE0A0000}"/>
    <cellStyle name="20% - Accent5 4 4 2 3" xfId="12828" xr:uid="{00000000-0005-0000-0000-0000FF0A0000}"/>
    <cellStyle name="20% - Accent5 4 4 2 4" xfId="8498" xr:uid="{00000000-0005-0000-0000-0000000B0000}"/>
    <cellStyle name="20% - Accent5 4 4 3" xfId="2626" xr:uid="{00000000-0005-0000-0000-0000010B0000}"/>
    <cellStyle name="20% - Accent5 4 4 3 2" xfId="13354" xr:uid="{00000000-0005-0000-0000-0000020B0000}"/>
    <cellStyle name="20% - Accent5 4 4 3 3" xfId="9108" xr:uid="{00000000-0005-0000-0000-0000030B0000}"/>
    <cellStyle name="20% - Accent5 4 4 4" xfId="12315" xr:uid="{00000000-0005-0000-0000-0000040B0000}"/>
    <cellStyle name="20% - Accent5 4 4 5" xfId="7801" xr:uid="{00000000-0005-0000-0000-0000050B0000}"/>
    <cellStyle name="20% - Accent5 4 5" xfId="1629" xr:uid="{00000000-0005-0000-0000-0000060B0000}"/>
    <cellStyle name="20% - Accent5 4 5 2" xfId="2891" xr:uid="{00000000-0005-0000-0000-0000070B0000}"/>
    <cellStyle name="20% - Accent5 4 5 2 2" xfId="13619" xr:uid="{00000000-0005-0000-0000-0000080B0000}"/>
    <cellStyle name="20% - Accent5 4 5 2 3" xfId="9320" xr:uid="{00000000-0005-0000-0000-0000090B0000}"/>
    <cellStyle name="20% - Accent5 4 5 3" xfId="12586" xr:uid="{00000000-0005-0000-0000-00000A0B0000}"/>
    <cellStyle name="20% - Accent5 4 5 4" xfId="8235" xr:uid="{00000000-0005-0000-0000-00000B0B0000}"/>
    <cellStyle name="20% - Accent5 4 6" xfId="2397" xr:uid="{00000000-0005-0000-0000-00000C0B0000}"/>
    <cellStyle name="20% - Accent5 4 6 2" xfId="13125" xr:uid="{00000000-0005-0000-0000-00000D0B0000}"/>
    <cellStyle name="20% - Accent5 4 6 3" xfId="8904" xr:uid="{00000000-0005-0000-0000-00000E0B0000}"/>
    <cellStyle name="20% - Accent5 4 7" xfId="12049" xr:uid="{00000000-0005-0000-0000-00000F0B0000}"/>
    <cellStyle name="20% - Accent5 4 8" xfId="7351" xr:uid="{00000000-0005-0000-0000-0000100B0000}"/>
    <cellStyle name="20% - Accent5 5" xfId="488" xr:uid="{00000000-0005-0000-0000-0000110B0000}"/>
    <cellStyle name="20% - Accent5 5 2" xfId="1125" xr:uid="{00000000-0005-0000-0000-0000120B0000}"/>
    <cellStyle name="20% - Accent5 5 2 2" xfId="1934" xr:uid="{00000000-0005-0000-0000-0000130B0000}"/>
    <cellStyle name="20% - Accent5 5 2 2 2" xfId="3138" xr:uid="{00000000-0005-0000-0000-0000140B0000}"/>
    <cellStyle name="20% - Accent5 5 2 2 2 2" xfId="13866" xr:uid="{00000000-0005-0000-0000-0000150B0000}"/>
    <cellStyle name="20% - Accent5 5 2 2 2 3" xfId="9528" xr:uid="{00000000-0005-0000-0000-0000160B0000}"/>
    <cellStyle name="20% - Accent5 5 2 2 3" xfId="12832" xr:uid="{00000000-0005-0000-0000-0000170B0000}"/>
    <cellStyle name="20% - Accent5 5 2 2 4" xfId="8502" xr:uid="{00000000-0005-0000-0000-0000180B0000}"/>
    <cellStyle name="20% - Accent5 5 2 3" xfId="2630" xr:uid="{00000000-0005-0000-0000-0000190B0000}"/>
    <cellStyle name="20% - Accent5 5 2 3 2" xfId="13358" xr:uid="{00000000-0005-0000-0000-00001A0B0000}"/>
    <cellStyle name="20% - Accent5 5 2 3 3" xfId="9112" xr:uid="{00000000-0005-0000-0000-00001B0B0000}"/>
    <cellStyle name="20% - Accent5 5 2 4" xfId="12319" xr:uid="{00000000-0005-0000-0000-00001C0B0000}"/>
    <cellStyle name="20% - Accent5 5 2 5" xfId="7805" xr:uid="{00000000-0005-0000-0000-00001D0B0000}"/>
    <cellStyle name="20% - Accent5 5 3" xfId="1126" xr:uid="{00000000-0005-0000-0000-00001E0B0000}"/>
    <cellStyle name="20% - Accent5 5 3 2" xfId="1935" xr:uid="{00000000-0005-0000-0000-00001F0B0000}"/>
    <cellStyle name="20% - Accent5 5 3 2 2" xfId="3139" xr:uid="{00000000-0005-0000-0000-0000200B0000}"/>
    <cellStyle name="20% - Accent5 5 3 2 2 2" xfId="13867" xr:uid="{00000000-0005-0000-0000-0000210B0000}"/>
    <cellStyle name="20% - Accent5 5 3 2 2 3" xfId="9529" xr:uid="{00000000-0005-0000-0000-0000220B0000}"/>
    <cellStyle name="20% - Accent5 5 3 2 3" xfId="12833" xr:uid="{00000000-0005-0000-0000-0000230B0000}"/>
    <cellStyle name="20% - Accent5 5 3 2 4" xfId="8503" xr:uid="{00000000-0005-0000-0000-0000240B0000}"/>
    <cellStyle name="20% - Accent5 5 3 3" xfId="2631" xr:uid="{00000000-0005-0000-0000-0000250B0000}"/>
    <cellStyle name="20% - Accent5 5 3 3 2" xfId="13359" xr:uid="{00000000-0005-0000-0000-0000260B0000}"/>
    <cellStyle name="20% - Accent5 5 3 3 3" xfId="9113" xr:uid="{00000000-0005-0000-0000-0000270B0000}"/>
    <cellStyle name="20% - Accent5 5 3 4" xfId="12320" xr:uid="{00000000-0005-0000-0000-0000280B0000}"/>
    <cellStyle name="20% - Accent5 5 3 5" xfId="7806" xr:uid="{00000000-0005-0000-0000-0000290B0000}"/>
    <cellStyle name="20% - Accent5 5 4" xfId="1124" xr:uid="{00000000-0005-0000-0000-00002A0B0000}"/>
    <cellStyle name="20% - Accent5 5 4 2" xfId="1933" xr:uid="{00000000-0005-0000-0000-00002B0B0000}"/>
    <cellStyle name="20% - Accent5 5 4 2 2" xfId="3137" xr:uid="{00000000-0005-0000-0000-00002C0B0000}"/>
    <cellStyle name="20% - Accent5 5 4 2 2 2" xfId="13865" xr:uid="{00000000-0005-0000-0000-00002D0B0000}"/>
    <cellStyle name="20% - Accent5 5 4 2 2 3" xfId="9527" xr:uid="{00000000-0005-0000-0000-00002E0B0000}"/>
    <cellStyle name="20% - Accent5 5 4 2 3" xfId="12831" xr:uid="{00000000-0005-0000-0000-00002F0B0000}"/>
    <cellStyle name="20% - Accent5 5 4 2 4" xfId="8501" xr:uid="{00000000-0005-0000-0000-0000300B0000}"/>
    <cellStyle name="20% - Accent5 5 4 3" xfId="2629" xr:uid="{00000000-0005-0000-0000-0000310B0000}"/>
    <cellStyle name="20% - Accent5 5 4 3 2" xfId="13357" xr:uid="{00000000-0005-0000-0000-0000320B0000}"/>
    <cellStyle name="20% - Accent5 5 4 3 3" xfId="9111" xr:uid="{00000000-0005-0000-0000-0000330B0000}"/>
    <cellStyle name="20% - Accent5 5 4 4" xfId="12318" xr:uid="{00000000-0005-0000-0000-0000340B0000}"/>
    <cellStyle name="20% - Accent5 5 4 5" xfId="7804" xr:uid="{00000000-0005-0000-0000-0000350B0000}"/>
    <cellStyle name="20% - Accent5 5 5" xfId="1630" xr:uid="{00000000-0005-0000-0000-0000360B0000}"/>
    <cellStyle name="20% - Accent5 5 5 2" xfId="2892" xr:uid="{00000000-0005-0000-0000-0000370B0000}"/>
    <cellStyle name="20% - Accent5 5 5 2 2" xfId="13620" xr:uid="{00000000-0005-0000-0000-0000380B0000}"/>
    <cellStyle name="20% - Accent5 5 5 2 3" xfId="9321" xr:uid="{00000000-0005-0000-0000-0000390B0000}"/>
    <cellStyle name="20% - Accent5 5 5 3" xfId="12587" xr:uid="{00000000-0005-0000-0000-00003A0B0000}"/>
    <cellStyle name="20% - Accent5 5 5 4" xfId="8236" xr:uid="{00000000-0005-0000-0000-00003B0B0000}"/>
    <cellStyle name="20% - Accent5 5 6" xfId="2398" xr:uid="{00000000-0005-0000-0000-00003C0B0000}"/>
    <cellStyle name="20% - Accent5 5 6 2" xfId="13126" xr:uid="{00000000-0005-0000-0000-00003D0B0000}"/>
    <cellStyle name="20% - Accent5 5 6 3" xfId="8905" xr:uid="{00000000-0005-0000-0000-00003E0B0000}"/>
    <cellStyle name="20% - Accent5 5 7" xfId="12050" xr:uid="{00000000-0005-0000-0000-00003F0B0000}"/>
    <cellStyle name="20% - Accent5 5 8" xfId="7352" xr:uid="{00000000-0005-0000-0000-0000400B0000}"/>
    <cellStyle name="20% - Accent5 6" xfId="489" xr:uid="{00000000-0005-0000-0000-0000410B0000}"/>
    <cellStyle name="20% - Accent5 6 2" xfId="1128" xr:uid="{00000000-0005-0000-0000-0000420B0000}"/>
    <cellStyle name="20% - Accent5 6 2 2" xfId="1937" xr:uid="{00000000-0005-0000-0000-0000430B0000}"/>
    <cellStyle name="20% - Accent5 6 2 2 2" xfId="3141" xr:uid="{00000000-0005-0000-0000-0000440B0000}"/>
    <cellStyle name="20% - Accent5 6 2 2 2 2" xfId="13869" xr:uid="{00000000-0005-0000-0000-0000450B0000}"/>
    <cellStyle name="20% - Accent5 6 2 2 2 3" xfId="9531" xr:uid="{00000000-0005-0000-0000-0000460B0000}"/>
    <cellStyle name="20% - Accent5 6 2 2 3" xfId="12835" xr:uid="{00000000-0005-0000-0000-0000470B0000}"/>
    <cellStyle name="20% - Accent5 6 2 2 4" xfId="8505" xr:uid="{00000000-0005-0000-0000-0000480B0000}"/>
    <cellStyle name="20% - Accent5 6 2 3" xfId="2633" xr:uid="{00000000-0005-0000-0000-0000490B0000}"/>
    <cellStyle name="20% - Accent5 6 2 3 2" xfId="13361" xr:uid="{00000000-0005-0000-0000-00004A0B0000}"/>
    <cellStyle name="20% - Accent5 6 2 3 3" xfId="9115" xr:uid="{00000000-0005-0000-0000-00004B0B0000}"/>
    <cellStyle name="20% - Accent5 6 2 4" xfId="12322" xr:uid="{00000000-0005-0000-0000-00004C0B0000}"/>
    <cellStyle name="20% - Accent5 6 2 5" xfId="7808" xr:uid="{00000000-0005-0000-0000-00004D0B0000}"/>
    <cellStyle name="20% - Accent5 6 3" xfId="1127" xr:uid="{00000000-0005-0000-0000-00004E0B0000}"/>
    <cellStyle name="20% - Accent5 6 3 2" xfId="1936" xr:uid="{00000000-0005-0000-0000-00004F0B0000}"/>
    <cellStyle name="20% - Accent5 6 3 2 2" xfId="3140" xr:uid="{00000000-0005-0000-0000-0000500B0000}"/>
    <cellStyle name="20% - Accent5 6 3 2 2 2" xfId="13868" xr:uid="{00000000-0005-0000-0000-0000510B0000}"/>
    <cellStyle name="20% - Accent5 6 3 2 2 3" xfId="9530" xr:uid="{00000000-0005-0000-0000-0000520B0000}"/>
    <cellStyle name="20% - Accent5 6 3 2 3" xfId="12834" xr:uid="{00000000-0005-0000-0000-0000530B0000}"/>
    <cellStyle name="20% - Accent5 6 3 2 4" xfId="8504" xr:uid="{00000000-0005-0000-0000-0000540B0000}"/>
    <cellStyle name="20% - Accent5 6 3 3" xfId="2632" xr:uid="{00000000-0005-0000-0000-0000550B0000}"/>
    <cellStyle name="20% - Accent5 6 3 3 2" xfId="13360" xr:uid="{00000000-0005-0000-0000-0000560B0000}"/>
    <cellStyle name="20% - Accent5 6 3 3 3" xfId="9114" xr:uid="{00000000-0005-0000-0000-0000570B0000}"/>
    <cellStyle name="20% - Accent5 6 3 4" xfId="12321" xr:uid="{00000000-0005-0000-0000-0000580B0000}"/>
    <cellStyle name="20% - Accent5 6 3 5" xfId="7807" xr:uid="{00000000-0005-0000-0000-0000590B0000}"/>
    <cellStyle name="20% - Accent5 6 4" xfId="1631" xr:uid="{00000000-0005-0000-0000-00005A0B0000}"/>
    <cellStyle name="20% - Accent5 6 4 2" xfId="2893" xr:uid="{00000000-0005-0000-0000-00005B0B0000}"/>
    <cellStyle name="20% - Accent5 6 4 2 2" xfId="13621" xr:uid="{00000000-0005-0000-0000-00005C0B0000}"/>
    <cellStyle name="20% - Accent5 6 4 2 3" xfId="9322" xr:uid="{00000000-0005-0000-0000-00005D0B0000}"/>
    <cellStyle name="20% - Accent5 6 4 3" xfId="12588" xr:uid="{00000000-0005-0000-0000-00005E0B0000}"/>
    <cellStyle name="20% - Accent5 6 4 4" xfId="8237" xr:uid="{00000000-0005-0000-0000-00005F0B0000}"/>
    <cellStyle name="20% - Accent5 6 5" xfId="2399" xr:uid="{00000000-0005-0000-0000-0000600B0000}"/>
    <cellStyle name="20% - Accent5 6 5 2" xfId="13127" xr:uid="{00000000-0005-0000-0000-0000610B0000}"/>
    <cellStyle name="20% - Accent5 6 5 3" xfId="8906" xr:uid="{00000000-0005-0000-0000-0000620B0000}"/>
    <cellStyle name="20% - Accent5 6 6" xfId="12051" xr:uid="{00000000-0005-0000-0000-0000630B0000}"/>
    <cellStyle name="20% - Accent5 6 7" xfId="7353" xr:uid="{00000000-0005-0000-0000-0000640B0000}"/>
    <cellStyle name="20% - Accent5 7" xfId="490" xr:uid="{00000000-0005-0000-0000-0000650B0000}"/>
    <cellStyle name="20% - Accent5 7 2" xfId="1130" xr:uid="{00000000-0005-0000-0000-0000660B0000}"/>
    <cellStyle name="20% - Accent5 7 2 2" xfId="1939" xr:uid="{00000000-0005-0000-0000-0000670B0000}"/>
    <cellStyle name="20% - Accent5 7 2 2 2" xfId="3143" xr:uid="{00000000-0005-0000-0000-0000680B0000}"/>
    <cellStyle name="20% - Accent5 7 2 2 2 2" xfId="13871" xr:uid="{00000000-0005-0000-0000-0000690B0000}"/>
    <cellStyle name="20% - Accent5 7 2 2 2 3" xfId="9533" xr:uid="{00000000-0005-0000-0000-00006A0B0000}"/>
    <cellStyle name="20% - Accent5 7 2 2 3" xfId="12837" xr:uid="{00000000-0005-0000-0000-00006B0B0000}"/>
    <cellStyle name="20% - Accent5 7 2 2 4" xfId="8507" xr:uid="{00000000-0005-0000-0000-00006C0B0000}"/>
    <cellStyle name="20% - Accent5 7 2 3" xfId="2635" xr:uid="{00000000-0005-0000-0000-00006D0B0000}"/>
    <cellStyle name="20% - Accent5 7 2 3 2" xfId="13363" xr:uid="{00000000-0005-0000-0000-00006E0B0000}"/>
    <cellStyle name="20% - Accent5 7 2 3 3" xfId="9117" xr:uid="{00000000-0005-0000-0000-00006F0B0000}"/>
    <cellStyle name="20% - Accent5 7 2 4" xfId="12324" xr:uid="{00000000-0005-0000-0000-0000700B0000}"/>
    <cellStyle name="20% - Accent5 7 2 5" xfId="7810" xr:uid="{00000000-0005-0000-0000-0000710B0000}"/>
    <cellStyle name="20% - Accent5 7 3" xfId="1129" xr:uid="{00000000-0005-0000-0000-0000720B0000}"/>
    <cellStyle name="20% - Accent5 7 3 2" xfId="1938" xr:uid="{00000000-0005-0000-0000-0000730B0000}"/>
    <cellStyle name="20% - Accent5 7 3 2 2" xfId="3142" xr:uid="{00000000-0005-0000-0000-0000740B0000}"/>
    <cellStyle name="20% - Accent5 7 3 2 2 2" xfId="13870" xr:uid="{00000000-0005-0000-0000-0000750B0000}"/>
    <cellStyle name="20% - Accent5 7 3 2 2 3" xfId="9532" xr:uid="{00000000-0005-0000-0000-0000760B0000}"/>
    <cellStyle name="20% - Accent5 7 3 2 3" xfId="12836" xr:uid="{00000000-0005-0000-0000-0000770B0000}"/>
    <cellStyle name="20% - Accent5 7 3 2 4" xfId="8506" xr:uid="{00000000-0005-0000-0000-0000780B0000}"/>
    <cellStyle name="20% - Accent5 7 3 3" xfId="2634" xr:uid="{00000000-0005-0000-0000-0000790B0000}"/>
    <cellStyle name="20% - Accent5 7 3 3 2" xfId="13362" xr:uid="{00000000-0005-0000-0000-00007A0B0000}"/>
    <cellStyle name="20% - Accent5 7 3 3 3" xfId="9116" xr:uid="{00000000-0005-0000-0000-00007B0B0000}"/>
    <cellStyle name="20% - Accent5 7 3 4" xfId="12323" xr:uid="{00000000-0005-0000-0000-00007C0B0000}"/>
    <cellStyle name="20% - Accent5 7 3 5" xfId="7809" xr:uid="{00000000-0005-0000-0000-00007D0B0000}"/>
    <cellStyle name="20% - Accent5 7 4" xfId="1632" xr:uid="{00000000-0005-0000-0000-00007E0B0000}"/>
    <cellStyle name="20% - Accent5 7 4 2" xfId="2894" xr:uid="{00000000-0005-0000-0000-00007F0B0000}"/>
    <cellStyle name="20% - Accent5 7 4 2 2" xfId="13622" xr:uid="{00000000-0005-0000-0000-0000800B0000}"/>
    <cellStyle name="20% - Accent5 7 4 2 3" xfId="9323" xr:uid="{00000000-0005-0000-0000-0000810B0000}"/>
    <cellStyle name="20% - Accent5 7 4 3" xfId="12589" xr:uid="{00000000-0005-0000-0000-0000820B0000}"/>
    <cellStyle name="20% - Accent5 7 4 4" xfId="8238" xr:uid="{00000000-0005-0000-0000-0000830B0000}"/>
    <cellStyle name="20% - Accent5 7 5" xfId="2400" xr:uid="{00000000-0005-0000-0000-0000840B0000}"/>
    <cellStyle name="20% - Accent5 7 5 2" xfId="13128" xr:uid="{00000000-0005-0000-0000-0000850B0000}"/>
    <cellStyle name="20% - Accent5 7 5 3" xfId="8907" xr:uid="{00000000-0005-0000-0000-0000860B0000}"/>
    <cellStyle name="20% - Accent5 7 6" xfId="12052" xr:uid="{00000000-0005-0000-0000-0000870B0000}"/>
    <cellStyle name="20% - Accent5 7 7" xfId="7354" xr:uid="{00000000-0005-0000-0000-0000880B0000}"/>
    <cellStyle name="20% - Accent5 8" xfId="690" xr:uid="{00000000-0005-0000-0000-0000890B0000}"/>
    <cellStyle name="20% - Accent5 8 2" xfId="1131" xr:uid="{00000000-0005-0000-0000-00008A0B0000}"/>
    <cellStyle name="20% - Accent5 8 2 2" xfId="4573" xr:uid="{00000000-0005-0000-0000-00008B0B0000}"/>
    <cellStyle name="20% - Accent5 8 2 2 2" xfId="14624" xr:uid="{00000000-0005-0000-0000-00008C0B0000}"/>
    <cellStyle name="20% - Accent5 8 2 2 3" xfId="10464" xr:uid="{00000000-0005-0000-0000-00008D0B0000}"/>
    <cellStyle name="20% - Accent5 8 2 3" xfId="4215" xr:uid="{00000000-0005-0000-0000-00008E0B0000}"/>
    <cellStyle name="20% - Accent5 8 2 3 2" xfId="14296" xr:uid="{00000000-0005-0000-0000-00008F0B0000}"/>
    <cellStyle name="20% - Accent5 8 2 3 3" xfId="10162" xr:uid="{00000000-0005-0000-0000-0000900B0000}"/>
    <cellStyle name="20% - Accent5 8 2 4" xfId="7811" xr:uid="{00000000-0005-0000-0000-0000910B0000}"/>
    <cellStyle name="20% - Accent5 8 3" xfId="1721" xr:uid="{00000000-0005-0000-0000-0000920B0000}"/>
    <cellStyle name="20% - Accent5 8 3 2" xfId="2966" xr:uid="{00000000-0005-0000-0000-0000930B0000}"/>
    <cellStyle name="20% - Accent5 8 3 2 2" xfId="13694" xr:uid="{00000000-0005-0000-0000-0000940B0000}"/>
    <cellStyle name="20% - Accent5 8 3 2 3" xfId="9381" xr:uid="{00000000-0005-0000-0000-0000950B0000}"/>
    <cellStyle name="20% - Accent5 8 3 3" xfId="12661" xr:uid="{00000000-0005-0000-0000-0000960B0000}"/>
    <cellStyle name="20% - Accent5 8 3 4" xfId="8313" xr:uid="{00000000-0005-0000-0000-0000970B0000}"/>
    <cellStyle name="20% - Accent5 8 4" xfId="2471" xr:uid="{00000000-0005-0000-0000-0000980B0000}"/>
    <cellStyle name="20% - Accent5 8 4 2" xfId="13199" xr:uid="{00000000-0005-0000-0000-0000990B0000}"/>
    <cellStyle name="20% - Accent5 8 4 3" xfId="8965" xr:uid="{00000000-0005-0000-0000-00009A0B0000}"/>
    <cellStyle name="20% - Accent5 8 5" xfId="12143" xr:uid="{00000000-0005-0000-0000-00009B0B0000}"/>
    <cellStyle name="20% - Accent5 8 6" xfId="7519" xr:uid="{00000000-0005-0000-0000-00009C0B0000}"/>
    <cellStyle name="20% - Accent5 9" xfId="712" xr:uid="{00000000-0005-0000-0000-00009D0B0000}"/>
    <cellStyle name="20% - Accent5 9 2" xfId="1132" xr:uid="{00000000-0005-0000-0000-00009E0B0000}"/>
    <cellStyle name="20% - Accent5 9 2 2" xfId="1941" xr:uid="{00000000-0005-0000-0000-00009F0B0000}"/>
    <cellStyle name="20% - Accent5 9 2 2 2" xfId="3144" xr:uid="{00000000-0005-0000-0000-0000A00B0000}"/>
    <cellStyle name="20% - Accent5 9 2 2 2 2" xfId="13872" xr:uid="{00000000-0005-0000-0000-0000A10B0000}"/>
    <cellStyle name="20% - Accent5 9 2 2 2 3" xfId="9534" xr:uid="{00000000-0005-0000-0000-0000A20B0000}"/>
    <cellStyle name="20% - Accent5 9 2 2 3" xfId="12838" xr:uid="{00000000-0005-0000-0000-0000A30B0000}"/>
    <cellStyle name="20% - Accent5 9 2 2 4" xfId="8509" xr:uid="{00000000-0005-0000-0000-0000A40B0000}"/>
    <cellStyle name="20% - Accent5 9 2 3" xfId="2636" xr:uid="{00000000-0005-0000-0000-0000A50B0000}"/>
    <cellStyle name="20% - Accent5 9 2 3 2" xfId="13364" xr:uid="{00000000-0005-0000-0000-0000A60B0000}"/>
    <cellStyle name="20% - Accent5 9 2 3 3" xfId="9118" xr:uid="{00000000-0005-0000-0000-0000A70B0000}"/>
    <cellStyle name="20% - Accent5 9 2 4" xfId="12325" xr:uid="{00000000-0005-0000-0000-0000A80B0000}"/>
    <cellStyle name="20% - Accent5 9 2 5" xfId="7812" xr:uid="{00000000-0005-0000-0000-0000A90B0000}"/>
    <cellStyle name="20% - Accent5 9 3" xfId="1738" xr:uid="{00000000-0005-0000-0000-0000AA0B0000}"/>
    <cellStyle name="20% - Accent5 9 3 2" xfId="2981" xr:uid="{00000000-0005-0000-0000-0000AB0B0000}"/>
    <cellStyle name="20% - Accent5 9 3 2 2" xfId="13709" xr:uid="{00000000-0005-0000-0000-0000AC0B0000}"/>
    <cellStyle name="20% - Accent5 9 3 2 3" xfId="9394" xr:uid="{00000000-0005-0000-0000-0000AD0B0000}"/>
    <cellStyle name="20% - Accent5 9 3 3" xfId="12676" xr:uid="{00000000-0005-0000-0000-0000AE0B0000}"/>
    <cellStyle name="20% - Accent5 9 3 4" xfId="8328" xr:uid="{00000000-0005-0000-0000-0000AF0B0000}"/>
    <cellStyle name="20% - Accent5 9 4" xfId="2486" xr:uid="{00000000-0005-0000-0000-0000B00B0000}"/>
    <cellStyle name="20% - Accent5 9 4 2" xfId="13214" xr:uid="{00000000-0005-0000-0000-0000B10B0000}"/>
    <cellStyle name="20% - Accent5 9 4 3" xfId="8978" xr:uid="{00000000-0005-0000-0000-0000B20B0000}"/>
    <cellStyle name="20% - Accent5 9 5" xfId="12158" xr:uid="{00000000-0005-0000-0000-0000B30B0000}"/>
    <cellStyle name="20% - Accent5 9 6" xfId="7539" xr:uid="{00000000-0005-0000-0000-0000B40B0000}"/>
    <cellStyle name="20% - Accent6 10" xfId="744" xr:uid="{00000000-0005-0000-0000-0000B50B0000}"/>
    <cellStyle name="20% - Accent6 10 2" xfId="1760" xr:uid="{00000000-0005-0000-0000-0000B60B0000}"/>
    <cellStyle name="20% - Accent6 10 2 2" xfId="2998" xr:uid="{00000000-0005-0000-0000-0000B70B0000}"/>
    <cellStyle name="20% - Accent6 10 2 2 2" xfId="13726" xr:uid="{00000000-0005-0000-0000-0000B80B0000}"/>
    <cellStyle name="20% - Accent6 10 2 2 3" xfId="9409" xr:uid="{00000000-0005-0000-0000-0000B90B0000}"/>
    <cellStyle name="20% - Accent6 10 2 3" xfId="12693" xr:uid="{00000000-0005-0000-0000-0000BA0B0000}"/>
    <cellStyle name="20% - Accent6 10 2 4" xfId="8348" xr:uid="{00000000-0005-0000-0000-0000BB0B0000}"/>
    <cellStyle name="20% - Accent6 10 3" xfId="2503" xr:uid="{00000000-0005-0000-0000-0000BC0B0000}"/>
    <cellStyle name="20% - Accent6 10 3 2" xfId="13231" xr:uid="{00000000-0005-0000-0000-0000BD0B0000}"/>
    <cellStyle name="20% - Accent6 10 3 3" xfId="8993" xr:uid="{00000000-0005-0000-0000-0000BE0B0000}"/>
    <cellStyle name="20% - Accent6 10 4" xfId="12175" xr:uid="{00000000-0005-0000-0000-0000BF0B0000}"/>
    <cellStyle name="20% - Accent6 10 5" xfId="7569" xr:uid="{00000000-0005-0000-0000-0000C00B0000}"/>
    <cellStyle name="20% - Accent6 11" xfId="767" xr:uid="{00000000-0005-0000-0000-0000C10B0000}"/>
    <cellStyle name="20% - Accent6 11 2" xfId="1776" xr:uid="{00000000-0005-0000-0000-0000C20B0000}"/>
    <cellStyle name="20% - Accent6 11 2 2" xfId="3013" xr:uid="{00000000-0005-0000-0000-0000C30B0000}"/>
    <cellStyle name="20% - Accent6 11 2 2 2" xfId="13741" xr:uid="{00000000-0005-0000-0000-0000C40B0000}"/>
    <cellStyle name="20% - Accent6 11 2 2 3" xfId="9422" xr:uid="{00000000-0005-0000-0000-0000C50B0000}"/>
    <cellStyle name="20% - Accent6 11 2 3" xfId="12708" xr:uid="{00000000-0005-0000-0000-0000C60B0000}"/>
    <cellStyle name="20% - Accent6 11 2 4" xfId="8362" xr:uid="{00000000-0005-0000-0000-0000C70B0000}"/>
    <cellStyle name="20% - Accent6 11 3" xfId="2518" xr:uid="{00000000-0005-0000-0000-0000C80B0000}"/>
    <cellStyle name="20% - Accent6 11 3 2" xfId="13246" xr:uid="{00000000-0005-0000-0000-0000C90B0000}"/>
    <cellStyle name="20% - Accent6 11 3 3" xfId="9006" xr:uid="{00000000-0005-0000-0000-0000CA0B0000}"/>
    <cellStyle name="20% - Accent6 11 4" xfId="12190" xr:uid="{00000000-0005-0000-0000-0000CB0B0000}"/>
    <cellStyle name="20% - Accent6 11 5" xfId="7590" xr:uid="{00000000-0005-0000-0000-0000CC0B0000}"/>
    <cellStyle name="20% - Accent6 12" xfId="819" xr:uid="{00000000-0005-0000-0000-0000CD0B0000}"/>
    <cellStyle name="20% - Accent6 12 2" xfId="1798" xr:uid="{00000000-0005-0000-0000-0000CE0B0000}"/>
    <cellStyle name="20% - Accent6 12 2 2" xfId="3030" xr:uid="{00000000-0005-0000-0000-0000CF0B0000}"/>
    <cellStyle name="20% - Accent6 12 2 2 2" xfId="13758" xr:uid="{00000000-0005-0000-0000-0000D00B0000}"/>
    <cellStyle name="20% - Accent6 12 2 2 3" xfId="9435" xr:uid="{00000000-0005-0000-0000-0000D10B0000}"/>
    <cellStyle name="20% - Accent6 12 2 3" xfId="12725" xr:uid="{00000000-0005-0000-0000-0000D20B0000}"/>
    <cellStyle name="20% - Accent6 12 2 4" xfId="8380" xr:uid="{00000000-0005-0000-0000-0000D30B0000}"/>
    <cellStyle name="20% - Accent6 12 3" xfId="2535" xr:uid="{00000000-0005-0000-0000-0000D40B0000}"/>
    <cellStyle name="20% - Accent6 12 3 2" xfId="13263" xr:uid="{00000000-0005-0000-0000-0000D50B0000}"/>
    <cellStyle name="20% - Accent6 12 3 3" xfId="9019" xr:uid="{00000000-0005-0000-0000-0000D60B0000}"/>
    <cellStyle name="20% - Accent6 12 4" xfId="12207" xr:uid="{00000000-0005-0000-0000-0000D70B0000}"/>
    <cellStyle name="20% - Accent6 12 5" xfId="7638" xr:uid="{00000000-0005-0000-0000-0000D80B0000}"/>
    <cellStyle name="20% - Accent6 13" xfId="1368" xr:uid="{00000000-0005-0000-0000-0000D90B0000}"/>
    <cellStyle name="20% - Accent6 13 2" xfId="2128" xr:uid="{00000000-0005-0000-0000-0000DA0B0000}"/>
    <cellStyle name="20% - Accent6 13 2 2" xfId="3321" xr:uid="{00000000-0005-0000-0000-0000DB0B0000}"/>
    <cellStyle name="20% - Accent6 13 2 2 2" xfId="14049" xr:uid="{00000000-0005-0000-0000-0000DC0B0000}"/>
    <cellStyle name="20% - Accent6 13 2 2 3" xfId="9682" xr:uid="{00000000-0005-0000-0000-0000DD0B0000}"/>
    <cellStyle name="20% - Accent6 13 2 3" xfId="13015" xr:uid="{00000000-0005-0000-0000-0000DE0B0000}"/>
    <cellStyle name="20% - Accent6 13 2 4" xfId="8667" xr:uid="{00000000-0005-0000-0000-0000DF0B0000}"/>
    <cellStyle name="20% - Accent6 13 3" xfId="2813" xr:uid="{00000000-0005-0000-0000-0000E00B0000}"/>
    <cellStyle name="20% - Accent6 13 3 2" xfId="13541" xr:uid="{00000000-0005-0000-0000-0000E10B0000}"/>
    <cellStyle name="20% - Accent6 13 3 3" xfId="9266" xr:uid="{00000000-0005-0000-0000-0000E20B0000}"/>
    <cellStyle name="20% - Accent6 13 4" xfId="12507" xr:uid="{00000000-0005-0000-0000-0000E30B0000}"/>
    <cellStyle name="20% - Accent6 13 5" xfId="8006" xr:uid="{00000000-0005-0000-0000-0000E40B0000}"/>
    <cellStyle name="20% - Accent6 14" xfId="1450" xr:uid="{00000000-0005-0000-0000-0000E50B0000}"/>
    <cellStyle name="20% - Accent6 14 2" xfId="2160" xr:uid="{00000000-0005-0000-0000-0000E60B0000}"/>
    <cellStyle name="20% - Accent6 14 2 2" xfId="3343" xr:uid="{00000000-0005-0000-0000-0000E70B0000}"/>
    <cellStyle name="20% - Accent6 14 2 2 2" xfId="14071" xr:uid="{00000000-0005-0000-0000-0000E80B0000}"/>
    <cellStyle name="20% - Accent6 14 2 2 3" xfId="9695" xr:uid="{00000000-0005-0000-0000-0000E90B0000}"/>
    <cellStyle name="20% - Accent6 14 2 3" xfId="13037" xr:uid="{00000000-0005-0000-0000-0000EA0B0000}"/>
    <cellStyle name="20% - Accent6 14 2 4" xfId="8690" xr:uid="{00000000-0005-0000-0000-0000EB0B0000}"/>
    <cellStyle name="20% - Accent6 14 3" xfId="2835" xr:uid="{00000000-0005-0000-0000-0000EC0B0000}"/>
    <cellStyle name="20% - Accent6 14 3 2" xfId="13563" xr:uid="{00000000-0005-0000-0000-0000ED0B0000}"/>
    <cellStyle name="20% - Accent6 14 3 3" xfId="9279" xr:uid="{00000000-0005-0000-0000-0000EE0B0000}"/>
    <cellStyle name="20% - Accent6 14 4" xfId="12528" xr:uid="{00000000-0005-0000-0000-0000EF0B0000}"/>
    <cellStyle name="20% - Accent6 14 5" xfId="8080" xr:uid="{00000000-0005-0000-0000-0000F00B0000}"/>
    <cellStyle name="20% - Accent6 15" xfId="1523" xr:uid="{00000000-0005-0000-0000-0000F10B0000}"/>
    <cellStyle name="20% - Accent6 15 2" xfId="4243" xr:uid="{00000000-0005-0000-0000-0000F20B0000}"/>
    <cellStyle name="20% - Accent6 15 2 2" xfId="4599" xr:uid="{00000000-0005-0000-0000-0000F30B0000}"/>
    <cellStyle name="20% - Accent6 15 2 2 2" xfId="14649" xr:uid="{00000000-0005-0000-0000-0000F40B0000}"/>
    <cellStyle name="20% - Accent6 15 2 2 3" xfId="10483" xr:uid="{00000000-0005-0000-0000-0000F50B0000}"/>
    <cellStyle name="20% - Accent6 15 2 3" xfId="14321" xr:uid="{00000000-0005-0000-0000-0000F60B0000}"/>
    <cellStyle name="20% - Accent6 15 2 4" xfId="10181" xr:uid="{00000000-0005-0000-0000-0000F70B0000}"/>
    <cellStyle name="20% - Accent6 15 3" xfId="4416" xr:uid="{00000000-0005-0000-0000-0000F80B0000}"/>
    <cellStyle name="20% - Accent6 15 3 2" xfId="14474" xr:uid="{00000000-0005-0000-0000-0000F90B0000}"/>
    <cellStyle name="20% - Accent6 15 3 3" xfId="10324" xr:uid="{00000000-0005-0000-0000-0000FA0B0000}"/>
    <cellStyle name="20% - Accent6 15 4" xfId="3441" xr:uid="{00000000-0005-0000-0000-0000FB0B0000}"/>
    <cellStyle name="20% - Accent6 15 4 2" xfId="14126" xr:uid="{00000000-0005-0000-0000-0000FC0B0000}"/>
    <cellStyle name="20% - Accent6 15 4 3" xfId="9752" xr:uid="{00000000-0005-0000-0000-0000FD0B0000}"/>
    <cellStyle name="20% - Accent6 15 5" xfId="8143" xr:uid="{00000000-0005-0000-0000-0000FE0B0000}"/>
    <cellStyle name="20% - Accent6 16" xfId="1481" xr:uid="{00000000-0005-0000-0000-0000FF0B0000}"/>
    <cellStyle name="20% - Accent6 16 2" xfId="2849" xr:uid="{00000000-0005-0000-0000-0000000C0000}"/>
    <cellStyle name="20% - Accent6 16 2 2" xfId="4612" xr:uid="{00000000-0005-0000-0000-0000010C0000}"/>
    <cellStyle name="20% - Accent6 16 2 2 2" xfId="14662" xr:uid="{00000000-0005-0000-0000-0000020C0000}"/>
    <cellStyle name="20% - Accent6 16 2 2 3" xfId="10496" xr:uid="{00000000-0005-0000-0000-0000030C0000}"/>
    <cellStyle name="20% - Accent6 16 2 3" xfId="13577" xr:uid="{00000000-0005-0000-0000-0000040C0000}"/>
    <cellStyle name="20% - Accent6 16 2 4" xfId="9292" xr:uid="{00000000-0005-0000-0000-0000050C0000}"/>
    <cellStyle name="20% - Accent6 16 3" xfId="4429" xr:uid="{00000000-0005-0000-0000-0000060C0000}"/>
    <cellStyle name="20% - Accent6 16 3 2" xfId="14487" xr:uid="{00000000-0005-0000-0000-0000070C0000}"/>
    <cellStyle name="20% - Accent6 16 3 3" xfId="10337" xr:uid="{00000000-0005-0000-0000-0000080C0000}"/>
    <cellStyle name="20% - Accent6 16 4" xfId="12542" xr:uid="{00000000-0005-0000-0000-0000090C0000}"/>
    <cellStyle name="20% - Accent6 16 5" xfId="8110" xr:uid="{00000000-0005-0000-0000-00000A0C0000}"/>
    <cellStyle name="20% - Accent6 17" xfId="2305" xr:uid="{00000000-0005-0000-0000-00000B0C0000}"/>
    <cellStyle name="20% - Accent6 17 2" xfId="4257" xr:uid="{00000000-0005-0000-0000-00000C0C0000}"/>
    <cellStyle name="20% - Accent6 17 2 2" xfId="4625" xr:uid="{00000000-0005-0000-0000-00000D0C0000}"/>
    <cellStyle name="20% - Accent6 17 2 2 2" xfId="14675" xr:uid="{00000000-0005-0000-0000-00000E0C0000}"/>
    <cellStyle name="20% - Accent6 17 2 2 3" xfId="10509" xr:uid="{00000000-0005-0000-0000-00000F0C0000}"/>
    <cellStyle name="20% - Accent6 17 2 3" xfId="14335" xr:uid="{00000000-0005-0000-0000-0000100C0000}"/>
    <cellStyle name="20% - Accent6 17 2 4" xfId="10195" xr:uid="{00000000-0005-0000-0000-0000110C0000}"/>
    <cellStyle name="20% - Accent6 17 3" xfId="4442" xr:uid="{00000000-0005-0000-0000-0000120C0000}"/>
    <cellStyle name="20% - Accent6 17 3 2" xfId="14500" xr:uid="{00000000-0005-0000-0000-0000130C0000}"/>
    <cellStyle name="20% - Accent6 17 3 3" xfId="10350" xr:uid="{00000000-0005-0000-0000-0000140C0000}"/>
    <cellStyle name="20% - Accent6 17 4" xfId="3456" xr:uid="{00000000-0005-0000-0000-0000150C0000}"/>
    <cellStyle name="20% - Accent6 17 4 2" xfId="14140" xr:uid="{00000000-0005-0000-0000-0000160C0000}"/>
    <cellStyle name="20% - Accent6 17 4 3" xfId="9766" xr:uid="{00000000-0005-0000-0000-0000170C0000}"/>
    <cellStyle name="20% - Accent6 17 5" xfId="13061" xr:uid="{00000000-0005-0000-0000-0000180C0000}"/>
    <cellStyle name="20% - Accent6 17 6" xfId="8821" xr:uid="{00000000-0005-0000-0000-0000190C0000}"/>
    <cellStyle name="20% - Accent6 18" xfId="2329" xr:uid="{00000000-0005-0000-0000-00001A0C0000}"/>
    <cellStyle name="20% - Accent6 18 2" xfId="4270" xr:uid="{00000000-0005-0000-0000-00001B0C0000}"/>
    <cellStyle name="20% - Accent6 18 2 2" xfId="4638" xr:uid="{00000000-0005-0000-0000-00001C0C0000}"/>
    <cellStyle name="20% - Accent6 18 2 2 2" xfId="14688" xr:uid="{00000000-0005-0000-0000-00001D0C0000}"/>
    <cellStyle name="20% - Accent6 18 2 2 3" xfId="10522" xr:uid="{00000000-0005-0000-0000-00001E0C0000}"/>
    <cellStyle name="20% - Accent6 18 2 3" xfId="14348" xr:uid="{00000000-0005-0000-0000-00001F0C0000}"/>
    <cellStyle name="20% - Accent6 18 2 4" xfId="10208" xr:uid="{00000000-0005-0000-0000-0000200C0000}"/>
    <cellStyle name="20% - Accent6 18 3" xfId="4455" xr:uid="{00000000-0005-0000-0000-0000210C0000}"/>
    <cellStyle name="20% - Accent6 18 3 2" xfId="14513" xr:uid="{00000000-0005-0000-0000-0000220C0000}"/>
    <cellStyle name="20% - Accent6 18 3 3" xfId="10363" xr:uid="{00000000-0005-0000-0000-0000230C0000}"/>
    <cellStyle name="20% - Accent6 18 4" xfId="3469" xr:uid="{00000000-0005-0000-0000-0000240C0000}"/>
    <cellStyle name="20% - Accent6 18 4 2" xfId="14153" xr:uid="{00000000-0005-0000-0000-0000250C0000}"/>
    <cellStyle name="20% - Accent6 18 4 3" xfId="9779" xr:uid="{00000000-0005-0000-0000-0000260C0000}"/>
    <cellStyle name="20% - Accent6 18 5" xfId="13076" xr:uid="{00000000-0005-0000-0000-0000270C0000}"/>
    <cellStyle name="20% - Accent6 18 6" xfId="8843" xr:uid="{00000000-0005-0000-0000-0000280C0000}"/>
    <cellStyle name="20% - Accent6 19" xfId="2358" xr:uid="{00000000-0005-0000-0000-0000290C0000}"/>
    <cellStyle name="20% - Accent6 19 2" xfId="4283" xr:uid="{00000000-0005-0000-0000-00002A0C0000}"/>
    <cellStyle name="20% - Accent6 19 2 2" xfId="4651" xr:uid="{00000000-0005-0000-0000-00002B0C0000}"/>
    <cellStyle name="20% - Accent6 19 2 2 2" xfId="14701" xr:uid="{00000000-0005-0000-0000-00002C0C0000}"/>
    <cellStyle name="20% - Accent6 19 2 2 3" xfId="10535" xr:uid="{00000000-0005-0000-0000-00002D0C0000}"/>
    <cellStyle name="20% - Accent6 19 2 3" xfId="14361" xr:uid="{00000000-0005-0000-0000-00002E0C0000}"/>
    <cellStyle name="20% - Accent6 19 2 4" xfId="10221" xr:uid="{00000000-0005-0000-0000-00002F0C0000}"/>
    <cellStyle name="20% - Accent6 19 3" xfId="4468" xr:uid="{00000000-0005-0000-0000-0000300C0000}"/>
    <cellStyle name="20% - Accent6 19 3 2" xfId="14526" xr:uid="{00000000-0005-0000-0000-0000310C0000}"/>
    <cellStyle name="20% - Accent6 19 3 3" xfId="10376" xr:uid="{00000000-0005-0000-0000-0000320C0000}"/>
    <cellStyle name="20% - Accent6 19 4" xfId="13091" xr:uid="{00000000-0005-0000-0000-0000330C0000}"/>
    <cellStyle name="20% - Accent6 19 5" xfId="8870" xr:uid="{00000000-0005-0000-0000-0000340C0000}"/>
    <cellStyle name="20% - Accent6 2" xfId="491" xr:uid="{00000000-0005-0000-0000-0000350C0000}"/>
    <cellStyle name="20% - Accent6 2 10" xfId="37295" xr:uid="{00000000-0005-0000-0000-0000360C0000}"/>
    <cellStyle name="20% - Accent6 2 2" xfId="1039" xr:uid="{00000000-0005-0000-0000-0000370C0000}"/>
    <cellStyle name="20% - Accent6 2 2 2" xfId="1134" xr:uid="{00000000-0005-0000-0000-0000380C0000}"/>
    <cellStyle name="20% - Accent6 2 2 2 2" xfId="1943" xr:uid="{00000000-0005-0000-0000-0000390C0000}"/>
    <cellStyle name="20% - Accent6 2 2 2 2 2" xfId="3146" xr:uid="{00000000-0005-0000-0000-00003A0C0000}"/>
    <cellStyle name="20% - Accent6 2 2 2 2 2 2" xfId="13874" xr:uid="{00000000-0005-0000-0000-00003B0C0000}"/>
    <cellStyle name="20% - Accent6 2 2 2 2 2 3" xfId="9536" xr:uid="{00000000-0005-0000-0000-00003C0C0000}"/>
    <cellStyle name="20% - Accent6 2 2 2 2 3" xfId="12840" xr:uid="{00000000-0005-0000-0000-00003D0C0000}"/>
    <cellStyle name="20% - Accent6 2 2 2 2 4" xfId="8511" xr:uid="{00000000-0005-0000-0000-00003E0C0000}"/>
    <cellStyle name="20% - Accent6 2 2 2 3" xfId="2638" xr:uid="{00000000-0005-0000-0000-00003F0C0000}"/>
    <cellStyle name="20% - Accent6 2 2 2 3 2" xfId="13366" xr:uid="{00000000-0005-0000-0000-0000400C0000}"/>
    <cellStyle name="20% - Accent6 2 2 2 3 3" xfId="9120" xr:uid="{00000000-0005-0000-0000-0000410C0000}"/>
    <cellStyle name="20% - Accent6 2 2 2 4" xfId="4803" xr:uid="{00000000-0005-0000-0000-0000420C0000}"/>
    <cellStyle name="20% - Accent6 2 2 2 5" xfId="12327" xr:uid="{00000000-0005-0000-0000-0000430C0000}"/>
    <cellStyle name="20% - Accent6 2 2 2 6" xfId="7814" xr:uid="{00000000-0005-0000-0000-0000440C0000}"/>
    <cellStyle name="20% - Accent6 2 2 3" xfId="1853" xr:uid="{00000000-0005-0000-0000-0000450C0000}"/>
    <cellStyle name="20% - Accent6 2 2 3 2" xfId="3057" xr:uid="{00000000-0005-0000-0000-0000460C0000}"/>
    <cellStyle name="20% - Accent6 2 2 3 2 2" xfId="13785" xr:uid="{00000000-0005-0000-0000-0000470C0000}"/>
    <cellStyle name="20% - Accent6 2 2 3 2 3" xfId="9448" xr:uid="{00000000-0005-0000-0000-0000480C0000}"/>
    <cellStyle name="20% - Accent6 2 2 3 3" xfId="4804" xr:uid="{00000000-0005-0000-0000-0000490C0000}"/>
    <cellStyle name="20% - Accent6 2 2 3 4" xfId="12751" xr:uid="{00000000-0005-0000-0000-00004A0C0000}"/>
    <cellStyle name="20% - Accent6 2 2 3 5" xfId="8422" xr:uid="{00000000-0005-0000-0000-00004B0C0000}"/>
    <cellStyle name="20% - Accent6 2 2 4" xfId="2549" xr:uid="{00000000-0005-0000-0000-00004C0C0000}"/>
    <cellStyle name="20% - Accent6 2 2 4 2" xfId="13277" xr:uid="{00000000-0005-0000-0000-00004D0C0000}"/>
    <cellStyle name="20% - Accent6 2 2 4 3" xfId="9032" xr:uid="{00000000-0005-0000-0000-00004E0C0000}"/>
    <cellStyle name="20% - Accent6 2 2 5" xfId="4802" xr:uid="{00000000-0005-0000-0000-00004F0C0000}"/>
    <cellStyle name="20% - Accent6 2 2 6" xfId="12237" xr:uid="{00000000-0005-0000-0000-0000500C0000}"/>
    <cellStyle name="20% - Accent6 2 2 7" xfId="7720" xr:uid="{00000000-0005-0000-0000-0000510C0000}"/>
    <cellStyle name="20% - Accent6 2 3" xfId="1135" xr:uid="{00000000-0005-0000-0000-0000520C0000}"/>
    <cellStyle name="20% - Accent6 2 3 2" xfId="1944" xr:uid="{00000000-0005-0000-0000-0000530C0000}"/>
    <cellStyle name="20% - Accent6 2 3 2 2" xfId="3147" xr:uid="{00000000-0005-0000-0000-0000540C0000}"/>
    <cellStyle name="20% - Accent6 2 3 2 2 2" xfId="13875" xr:uid="{00000000-0005-0000-0000-0000550C0000}"/>
    <cellStyle name="20% - Accent6 2 3 2 2 3" xfId="9537" xr:uid="{00000000-0005-0000-0000-0000560C0000}"/>
    <cellStyle name="20% - Accent6 2 3 2 3" xfId="12841" xr:uid="{00000000-0005-0000-0000-0000570C0000}"/>
    <cellStyle name="20% - Accent6 2 3 2 4" xfId="8512" xr:uid="{00000000-0005-0000-0000-0000580C0000}"/>
    <cellStyle name="20% - Accent6 2 3 3" xfId="2639" xr:uid="{00000000-0005-0000-0000-0000590C0000}"/>
    <cellStyle name="20% - Accent6 2 3 3 2" xfId="13367" xr:uid="{00000000-0005-0000-0000-00005A0C0000}"/>
    <cellStyle name="20% - Accent6 2 3 3 3" xfId="9121" xr:uid="{00000000-0005-0000-0000-00005B0C0000}"/>
    <cellStyle name="20% - Accent6 2 3 4" xfId="12328" xr:uid="{00000000-0005-0000-0000-00005C0C0000}"/>
    <cellStyle name="20% - Accent6 2 3 5" xfId="7815" xr:uid="{00000000-0005-0000-0000-00005D0C0000}"/>
    <cellStyle name="20% - Accent6 2 4" xfId="1133" xr:uid="{00000000-0005-0000-0000-00005E0C0000}"/>
    <cellStyle name="20% - Accent6 2 4 2" xfId="1942" xr:uid="{00000000-0005-0000-0000-00005F0C0000}"/>
    <cellStyle name="20% - Accent6 2 4 2 2" xfId="3145" xr:uid="{00000000-0005-0000-0000-0000600C0000}"/>
    <cellStyle name="20% - Accent6 2 4 2 2 2" xfId="13873" xr:uid="{00000000-0005-0000-0000-0000610C0000}"/>
    <cellStyle name="20% - Accent6 2 4 2 2 3" xfId="9535" xr:uid="{00000000-0005-0000-0000-0000620C0000}"/>
    <cellStyle name="20% - Accent6 2 4 2 3" xfId="12839" xr:uid="{00000000-0005-0000-0000-0000630C0000}"/>
    <cellStyle name="20% - Accent6 2 4 2 4" xfId="8510" xr:uid="{00000000-0005-0000-0000-0000640C0000}"/>
    <cellStyle name="20% - Accent6 2 4 3" xfId="2637" xr:uid="{00000000-0005-0000-0000-0000650C0000}"/>
    <cellStyle name="20% - Accent6 2 4 3 2" xfId="13365" xr:uid="{00000000-0005-0000-0000-0000660C0000}"/>
    <cellStyle name="20% - Accent6 2 4 3 3" xfId="9119" xr:uid="{00000000-0005-0000-0000-0000670C0000}"/>
    <cellStyle name="20% - Accent6 2 4 4" xfId="12326" xr:uid="{00000000-0005-0000-0000-0000680C0000}"/>
    <cellStyle name="20% - Accent6 2 4 5" xfId="7813" xr:uid="{00000000-0005-0000-0000-0000690C0000}"/>
    <cellStyle name="20% - Accent6 2 5" xfId="1633" xr:uid="{00000000-0005-0000-0000-00006A0C0000}"/>
    <cellStyle name="20% - Accent6 2 5 2" xfId="2895" xr:uid="{00000000-0005-0000-0000-00006B0C0000}"/>
    <cellStyle name="20% - Accent6 2 5 2 2" xfId="13623" xr:uid="{00000000-0005-0000-0000-00006C0C0000}"/>
    <cellStyle name="20% - Accent6 2 5 2 3" xfId="9324" xr:uid="{00000000-0005-0000-0000-00006D0C0000}"/>
    <cellStyle name="20% - Accent6 2 5 3" xfId="12590" xr:uid="{00000000-0005-0000-0000-00006E0C0000}"/>
    <cellStyle name="20% - Accent6 2 5 4" xfId="8239" xr:uid="{00000000-0005-0000-0000-00006F0C0000}"/>
    <cellStyle name="20% - Accent6 2 6" xfId="2401" xr:uid="{00000000-0005-0000-0000-0000700C0000}"/>
    <cellStyle name="20% - Accent6 2 6 2" xfId="13129" xr:uid="{00000000-0005-0000-0000-0000710C0000}"/>
    <cellStyle name="20% - Accent6 2 6 3" xfId="8908" xr:uid="{00000000-0005-0000-0000-0000720C0000}"/>
    <cellStyle name="20% - Accent6 2 7" xfId="4801" xr:uid="{00000000-0005-0000-0000-0000730C0000}"/>
    <cellStyle name="20% - Accent6 2 8" xfId="12053" xr:uid="{00000000-0005-0000-0000-0000740C0000}"/>
    <cellStyle name="20% - Accent6 2 9" xfId="7355" xr:uid="{00000000-0005-0000-0000-0000750C0000}"/>
    <cellStyle name="20% - Accent6 20" xfId="3482" xr:uid="{00000000-0005-0000-0000-0000760C0000}"/>
    <cellStyle name="20% - Accent6 20 2" xfId="4296" xr:uid="{00000000-0005-0000-0000-0000770C0000}"/>
    <cellStyle name="20% - Accent6 20 2 2" xfId="4664" xr:uid="{00000000-0005-0000-0000-0000780C0000}"/>
    <cellStyle name="20% - Accent6 20 2 2 2" xfId="14714" xr:uid="{00000000-0005-0000-0000-0000790C0000}"/>
    <cellStyle name="20% - Accent6 20 2 2 3" xfId="10548" xr:uid="{00000000-0005-0000-0000-00007A0C0000}"/>
    <cellStyle name="20% - Accent6 20 2 3" xfId="14374" xr:uid="{00000000-0005-0000-0000-00007B0C0000}"/>
    <cellStyle name="20% - Accent6 20 2 4" xfId="10234" xr:uid="{00000000-0005-0000-0000-00007C0C0000}"/>
    <cellStyle name="20% - Accent6 20 3" xfId="4481" xr:uid="{00000000-0005-0000-0000-00007D0C0000}"/>
    <cellStyle name="20% - Accent6 20 3 2" xfId="14539" xr:uid="{00000000-0005-0000-0000-00007E0C0000}"/>
    <cellStyle name="20% - Accent6 20 3 3" xfId="10389" xr:uid="{00000000-0005-0000-0000-00007F0C0000}"/>
    <cellStyle name="20% - Accent6 20 4" xfId="14166" xr:uid="{00000000-0005-0000-0000-0000800C0000}"/>
    <cellStyle name="20% - Accent6 20 5" xfId="9792" xr:uid="{00000000-0005-0000-0000-0000810C0000}"/>
    <cellStyle name="20% - Accent6 21" xfId="3495" xr:uid="{00000000-0005-0000-0000-0000820C0000}"/>
    <cellStyle name="20% - Accent6 21 2" xfId="4309" xr:uid="{00000000-0005-0000-0000-0000830C0000}"/>
    <cellStyle name="20% - Accent6 21 2 2" xfId="4677" xr:uid="{00000000-0005-0000-0000-0000840C0000}"/>
    <cellStyle name="20% - Accent6 21 2 2 2" xfId="14727" xr:uid="{00000000-0005-0000-0000-0000850C0000}"/>
    <cellStyle name="20% - Accent6 21 2 2 3" xfId="10561" xr:uid="{00000000-0005-0000-0000-0000860C0000}"/>
    <cellStyle name="20% - Accent6 21 2 3" xfId="14387" xr:uid="{00000000-0005-0000-0000-0000870C0000}"/>
    <cellStyle name="20% - Accent6 21 2 4" xfId="10247" xr:uid="{00000000-0005-0000-0000-0000880C0000}"/>
    <cellStyle name="20% - Accent6 21 3" xfId="4494" xr:uid="{00000000-0005-0000-0000-0000890C0000}"/>
    <cellStyle name="20% - Accent6 21 3 2" xfId="14552" xr:uid="{00000000-0005-0000-0000-00008A0C0000}"/>
    <cellStyle name="20% - Accent6 21 3 3" xfId="10402" xr:uid="{00000000-0005-0000-0000-00008B0C0000}"/>
    <cellStyle name="20% - Accent6 21 4" xfId="14179" xr:uid="{00000000-0005-0000-0000-00008C0C0000}"/>
    <cellStyle name="20% - Accent6 21 5" xfId="9805" xr:uid="{00000000-0005-0000-0000-00008D0C0000}"/>
    <cellStyle name="20% - Accent6 22" xfId="3508" xr:uid="{00000000-0005-0000-0000-00008E0C0000}"/>
    <cellStyle name="20% - Accent6 22 2" xfId="4182" xr:uid="{00000000-0005-0000-0000-00008F0C0000}"/>
    <cellStyle name="20% - Accent6 22 2 2" xfId="10141" xr:uid="{00000000-0005-0000-0000-0000900C0000}"/>
    <cellStyle name="20% - Accent6 22 3" xfId="4507" xr:uid="{00000000-0005-0000-0000-0000910C0000}"/>
    <cellStyle name="20% - Accent6 22 3 2" xfId="14565" xr:uid="{00000000-0005-0000-0000-0000920C0000}"/>
    <cellStyle name="20% - Accent6 22 3 3" xfId="10415" xr:uid="{00000000-0005-0000-0000-0000930C0000}"/>
    <cellStyle name="20% - Accent6 22 4" xfId="14192" xr:uid="{00000000-0005-0000-0000-0000940C0000}"/>
    <cellStyle name="20% - Accent6 22 5" xfId="9818" xr:uid="{00000000-0005-0000-0000-0000950C0000}"/>
    <cellStyle name="20% - Accent6 23" xfId="3521" xr:uid="{00000000-0005-0000-0000-0000960C0000}"/>
    <cellStyle name="20% - Accent6 23 2" xfId="4520" xr:uid="{00000000-0005-0000-0000-0000970C0000}"/>
    <cellStyle name="20% - Accent6 23 2 2" xfId="14578" xr:uid="{00000000-0005-0000-0000-0000980C0000}"/>
    <cellStyle name="20% - Accent6 23 2 3" xfId="10428" xr:uid="{00000000-0005-0000-0000-0000990C0000}"/>
    <cellStyle name="20% - Accent6 23 3" xfId="14205" xr:uid="{00000000-0005-0000-0000-00009A0C0000}"/>
    <cellStyle name="20% - Accent6 23 4" xfId="9831" xr:uid="{00000000-0005-0000-0000-00009B0C0000}"/>
    <cellStyle name="20% - Accent6 24" xfId="3534" xr:uid="{00000000-0005-0000-0000-00009C0C0000}"/>
    <cellStyle name="20% - Accent6 24 2" xfId="4533" xr:uid="{00000000-0005-0000-0000-00009D0C0000}"/>
    <cellStyle name="20% - Accent6 24 2 2" xfId="14591" xr:uid="{00000000-0005-0000-0000-00009E0C0000}"/>
    <cellStyle name="20% - Accent6 24 2 3" xfId="10441" xr:uid="{00000000-0005-0000-0000-00009F0C0000}"/>
    <cellStyle name="20% - Accent6 24 3" xfId="14218" xr:uid="{00000000-0005-0000-0000-0000A00C0000}"/>
    <cellStyle name="20% - Accent6 24 4" xfId="9844" xr:uid="{00000000-0005-0000-0000-0000A10C0000}"/>
    <cellStyle name="20% - Accent6 25" xfId="4335" xr:uid="{00000000-0005-0000-0000-0000A20C0000}"/>
    <cellStyle name="20% - Accent6 25 2" xfId="4690" xr:uid="{00000000-0005-0000-0000-0000A30C0000}"/>
    <cellStyle name="20% - Accent6 25 2 2" xfId="14740" xr:uid="{00000000-0005-0000-0000-0000A40C0000}"/>
    <cellStyle name="20% - Accent6 25 2 3" xfId="10574" xr:uid="{00000000-0005-0000-0000-0000A50C0000}"/>
    <cellStyle name="20% - Accent6 25 3" xfId="14400" xr:uid="{00000000-0005-0000-0000-0000A60C0000}"/>
    <cellStyle name="20% - Accent6 25 4" xfId="10260" xr:uid="{00000000-0005-0000-0000-0000A70C0000}"/>
    <cellStyle name="20% - Accent6 26" xfId="4348" xr:uid="{00000000-0005-0000-0000-0000A80C0000}"/>
    <cellStyle name="20% - Accent6 26 2" xfId="4703" xr:uid="{00000000-0005-0000-0000-0000A90C0000}"/>
    <cellStyle name="20% - Accent6 26 2 2" xfId="14753" xr:uid="{00000000-0005-0000-0000-0000AA0C0000}"/>
    <cellStyle name="20% - Accent6 26 2 3" xfId="10587" xr:uid="{00000000-0005-0000-0000-0000AB0C0000}"/>
    <cellStyle name="20% - Accent6 26 3" xfId="14413" xr:uid="{00000000-0005-0000-0000-0000AC0C0000}"/>
    <cellStyle name="20% - Accent6 26 4" xfId="10273" xr:uid="{00000000-0005-0000-0000-0000AD0C0000}"/>
    <cellStyle name="20% - Accent6 27" xfId="4361" xr:uid="{00000000-0005-0000-0000-0000AE0C0000}"/>
    <cellStyle name="20% - Accent6 27 2" xfId="4716" xr:uid="{00000000-0005-0000-0000-0000AF0C0000}"/>
    <cellStyle name="20% - Accent6 27 2 2" xfId="14766" xr:uid="{00000000-0005-0000-0000-0000B00C0000}"/>
    <cellStyle name="20% - Accent6 27 2 3" xfId="10600" xr:uid="{00000000-0005-0000-0000-0000B10C0000}"/>
    <cellStyle name="20% - Accent6 27 3" xfId="14426" xr:uid="{00000000-0005-0000-0000-0000B20C0000}"/>
    <cellStyle name="20% - Accent6 27 4" xfId="10286" xr:uid="{00000000-0005-0000-0000-0000B30C0000}"/>
    <cellStyle name="20% - Accent6 28" xfId="4374" xr:uid="{00000000-0005-0000-0000-0000B40C0000}"/>
    <cellStyle name="20% - Accent6 28 2" xfId="14439" xr:uid="{00000000-0005-0000-0000-0000B50C0000}"/>
    <cellStyle name="20% - Accent6 28 3" xfId="10299" xr:uid="{00000000-0005-0000-0000-0000B60C0000}"/>
    <cellStyle name="20% - Accent6 29" xfId="11975" xr:uid="{00000000-0005-0000-0000-0000B70C0000}"/>
    <cellStyle name="20% - Accent6 3" xfId="492" xr:uid="{00000000-0005-0000-0000-0000B80C0000}"/>
    <cellStyle name="20% - Accent6 3 2" xfId="1137" xr:uid="{00000000-0005-0000-0000-0000B90C0000}"/>
    <cellStyle name="20% - Accent6 3 2 2" xfId="1946" xr:uid="{00000000-0005-0000-0000-0000BA0C0000}"/>
    <cellStyle name="20% - Accent6 3 2 2 2" xfId="3149" xr:uid="{00000000-0005-0000-0000-0000BB0C0000}"/>
    <cellStyle name="20% - Accent6 3 2 2 2 2" xfId="13877" xr:uid="{00000000-0005-0000-0000-0000BC0C0000}"/>
    <cellStyle name="20% - Accent6 3 2 2 2 3" xfId="9539" xr:uid="{00000000-0005-0000-0000-0000BD0C0000}"/>
    <cellStyle name="20% - Accent6 3 2 2 3" xfId="12843" xr:uid="{00000000-0005-0000-0000-0000BE0C0000}"/>
    <cellStyle name="20% - Accent6 3 2 2 4" xfId="8514" xr:uid="{00000000-0005-0000-0000-0000BF0C0000}"/>
    <cellStyle name="20% - Accent6 3 2 3" xfId="2641" xr:uid="{00000000-0005-0000-0000-0000C00C0000}"/>
    <cellStyle name="20% - Accent6 3 2 3 2" xfId="13369" xr:uid="{00000000-0005-0000-0000-0000C10C0000}"/>
    <cellStyle name="20% - Accent6 3 2 3 3" xfId="9123" xr:uid="{00000000-0005-0000-0000-0000C20C0000}"/>
    <cellStyle name="20% - Accent6 3 2 4" xfId="12330" xr:uid="{00000000-0005-0000-0000-0000C30C0000}"/>
    <cellStyle name="20% - Accent6 3 2 5" xfId="7817" xr:uid="{00000000-0005-0000-0000-0000C40C0000}"/>
    <cellStyle name="20% - Accent6 3 3" xfId="1138" xr:uid="{00000000-0005-0000-0000-0000C50C0000}"/>
    <cellStyle name="20% - Accent6 3 3 2" xfId="1947" xr:uid="{00000000-0005-0000-0000-0000C60C0000}"/>
    <cellStyle name="20% - Accent6 3 3 2 2" xfId="3150" xr:uid="{00000000-0005-0000-0000-0000C70C0000}"/>
    <cellStyle name="20% - Accent6 3 3 2 2 2" xfId="13878" xr:uid="{00000000-0005-0000-0000-0000C80C0000}"/>
    <cellStyle name="20% - Accent6 3 3 2 2 3" xfId="9540" xr:uid="{00000000-0005-0000-0000-0000C90C0000}"/>
    <cellStyle name="20% - Accent6 3 3 2 3" xfId="12844" xr:uid="{00000000-0005-0000-0000-0000CA0C0000}"/>
    <cellStyle name="20% - Accent6 3 3 2 4" xfId="8515" xr:uid="{00000000-0005-0000-0000-0000CB0C0000}"/>
    <cellStyle name="20% - Accent6 3 3 3" xfId="2642" xr:uid="{00000000-0005-0000-0000-0000CC0C0000}"/>
    <cellStyle name="20% - Accent6 3 3 3 2" xfId="13370" xr:uid="{00000000-0005-0000-0000-0000CD0C0000}"/>
    <cellStyle name="20% - Accent6 3 3 3 3" xfId="9124" xr:uid="{00000000-0005-0000-0000-0000CE0C0000}"/>
    <cellStyle name="20% - Accent6 3 3 4" xfId="12331" xr:uid="{00000000-0005-0000-0000-0000CF0C0000}"/>
    <cellStyle name="20% - Accent6 3 3 5" xfId="7818" xr:uid="{00000000-0005-0000-0000-0000D00C0000}"/>
    <cellStyle name="20% - Accent6 3 4" xfId="1136" xr:uid="{00000000-0005-0000-0000-0000D10C0000}"/>
    <cellStyle name="20% - Accent6 3 4 2" xfId="1945" xr:uid="{00000000-0005-0000-0000-0000D20C0000}"/>
    <cellStyle name="20% - Accent6 3 4 2 2" xfId="3148" xr:uid="{00000000-0005-0000-0000-0000D30C0000}"/>
    <cellStyle name="20% - Accent6 3 4 2 2 2" xfId="13876" xr:uid="{00000000-0005-0000-0000-0000D40C0000}"/>
    <cellStyle name="20% - Accent6 3 4 2 2 3" xfId="9538" xr:uid="{00000000-0005-0000-0000-0000D50C0000}"/>
    <cellStyle name="20% - Accent6 3 4 2 3" xfId="12842" xr:uid="{00000000-0005-0000-0000-0000D60C0000}"/>
    <cellStyle name="20% - Accent6 3 4 2 4" xfId="8513" xr:uid="{00000000-0005-0000-0000-0000D70C0000}"/>
    <cellStyle name="20% - Accent6 3 4 3" xfId="2640" xr:uid="{00000000-0005-0000-0000-0000D80C0000}"/>
    <cellStyle name="20% - Accent6 3 4 3 2" xfId="13368" xr:uid="{00000000-0005-0000-0000-0000D90C0000}"/>
    <cellStyle name="20% - Accent6 3 4 3 3" xfId="9122" xr:uid="{00000000-0005-0000-0000-0000DA0C0000}"/>
    <cellStyle name="20% - Accent6 3 4 4" xfId="12329" xr:uid="{00000000-0005-0000-0000-0000DB0C0000}"/>
    <cellStyle name="20% - Accent6 3 4 5" xfId="7816" xr:uid="{00000000-0005-0000-0000-0000DC0C0000}"/>
    <cellStyle name="20% - Accent6 3 5" xfId="1634" xr:uid="{00000000-0005-0000-0000-0000DD0C0000}"/>
    <cellStyle name="20% - Accent6 3 5 2" xfId="2896" xr:uid="{00000000-0005-0000-0000-0000DE0C0000}"/>
    <cellStyle name="20% - Accent6 3 5 2 2" xfId="13624" xr:uid="{00000000-0005-0000-0000-0000DF0C0000}"/>
    <cellStyle name="20% - Accent6 3 5 2 3" xfId="9325" xr:uid="{00000000-0005-0000-0000-0000E00C0000}"/>
    <cellStyle name="20% - Accent6 3 5 3" xfId="12591" xr:uid="{00000000-0005-0000-0000-0000E10C0000}"/>
    <cellStyle name="20% - Accent6 3 5 4" xfId="8240" xr:uid="{00000000-0005-0000-0000-0000E20C0000}"/>
    <cellStyle name="20% - Accent6 3 6" xfId="2402" xr:uid="{00000000-0005-0000-0000-0000E30C0000}"/>
    <cellStyle name="20% - Accent6 3 6 2" xfId="13130" xr:uid="{00000000-0005-0000-0000-0000E40C0000}"/>
    <cellStyle name="20% - Accent6 3 6 3" xfId="8909" xr:uid="{00000000-0005-0000-0000-0000E50C0000}"/>
    <cellStyle name="20% - Accent6 3 7" xfId="12054" xr:uid="{00000000-0005-0000-0000-0000E60C0000}"/>
    <cellStyle name="20% - Accent6 3 8" xfId="7356" xr:uid="{00000000-0005-0000-0000-0000E70C0000}"/>
    <cellStyle name="20% - Accent6 30" xfId="7159" xr:uid="{00000000-0005-0000-0000-0000E80C0000}"/>
    <cellStyle name="20% - Accent6 31" xfId="119" xr:uid="{00000000-0005-0000-0000-0000E90C0000}"/>
    <cellStyle name="20% - Accent6 32" xfId="59" xr:uid="{00000000-0005-0000-0000-0000EA0C0000}"/>
    <cellStyle name="20% - Accent6 4" xfId="493" xr:uid="{00000000-0005-0000-0000-0000EB0C0000}"/>
    <cellStyle name="20% - Accent6 4 2" xfId="1140" xr:uid="{00000000-0005-0000-0000-0000EC0C0000}"/>
    <cellStyle name="20% - Accent6 4 2 2" xfId="1949" xr:uid="{00000000-0005-0000-0000-0000ED0C0000}"/>
    <cellStyle name="20% - Accent6 4 2 2 2" xfId="3152" xr:uid="{00000000-0005-0000-0000-0000EE0C0000}"/>
    <cellStyle name="20% - Accent6 4 2 2 2 2" xfId="13880" xr:uid="{00000000-0005-0000-0000-0000EF0C0000}"/>
    <cellStyle name="20% - Accent6 4 2 2 2 3" xfId="9542" xr:uid="{00000000-0005-0000-0000-0000F00C0000}"/>
    <cellStyle name="20% - Accent6 4 2 2 3" xfId="12846" xr:uid="{00000000-0005-0000-0000-0000F10C0000}"/>
    <cellStyle name="20% - Accent6 4 2 2 4" xfId="8517" xr:uid="{00000000-0005-0000-0000-0000F20C0000}"/>
    <cellStyle name="20% - Accent6 4 2 3" xfId="2644" xr:uid="{00000000-0005-0000-0000-0000F30C0000}"/>
    <cellStyle name="20% - Accent6 4 2 3 2" xfId="13372" xr:uid="{00000000-0005-0000-0000-0000F40C0000}"/>
    <cellStyle name="20% - Accent6 4 2 3 3" xfId="9126" xr:uid="{00000000-0005-0000-0000-0000F50C0000}"/>
    <cellStyle name="20% - Accent6 4 2 4" xfId="12333" xr:uid="{00000000-0005-0000-0000-0000F60C0000}"/>
    <cellStyle name="20% - Accent6 4 2 5" xfId="7820" xr:uid="{00000000-0005-0000-0000-0000F70C0000}"/>
    <cellStyle name="20% - Accent6 4 3" xfId="1141" xr:uid="{00000000-0005-0000-0000-0000F80C0000}"/>
    <cellStyle name="20% - Accent6 4 3 2" xfId="1950" xr:uid="{00000000-0005-0000-0000-0000F90C0000}"/>
    <cellStyle name="20% - Accent6 4 3 2 2" xfId="3153" xr:uid="{00000000-0005-0000-0000-0000FA0C0000}"/>
    <cellStyle name="20% - Accent6 4 3 2 2 2" xfId="13881" xr:uid="{00000000-0005-0000-0000-0000FB0C0000}"/>
    <cellStyle name="20% - Accent6 4 3 2 2 3" xfId="9543" xr:uid="{00000000-0005-0000-0000-0000FC0C0000}"/>
    <cellStyle name="20% - Accent6 4 3 2 3" xfId="12847" xr:uid="{00000000-0005-0000-0000-0000FD0C0000}"/>
    <cellStyle name="20% - Accent6 4 3 2 4" xfId="8518" xr:uid="{00000000-0005-0000-0000-0000FE0C0000}"/>
    <cellStyle name="20% - Accent6 4 3 3" xfId="2645" xr:uid="{00000000-0005-0000-0000-0000FF0C0000}"/>
    <cellStyle name="20% - Accent6 4 3 3 2" xfId="13373" xr:uid="{00000000-0005-0000-0000-0000000D0000}"/>
    <cellStyle name="20% - Accent6 4 3 3 3" xfId="9127" xr:uid="{00000000-0005-0000-0000-0000010D0000}"/>
    <cellStyle name="20% - Accent6 4 3 4" xfId="12334" xr:uid="{00000000-0005-0000-0000-0000020D0000}"/>
    <cellStyle name="20% - Accent6 4 3 5" xfId="7821" xr:uid="{00000000-0005-0000-0000-0000030D0000}"/>
    <cellStyle name="20% - Accent6 4 4" xfId="1139" xr:uid="{00000000-0005-0000-0000-0000040D0000}"/>
    <cellStyle name="20% - Accent6 4 4 2" xfId="1948" xr:uid="{00000000-0005-0000-0000-0000050D0000}"/>
    <cellStyle name="20% - Accent6 4 4 2 2" xfId="3151" xr:uid="{00000000-0005-0000-0000-0000060D0000}"/>
    <cellStyle name="20% - Accent6 4 4 2 2 2" xfId="13879" xr:uid="{00000000-0005-0000-0000-0000070D0000}"/>
    <cellStyle name="20% - Accent6 4 4 2 2 3" xfId="9541" xr:uid="{00000000-0005-0000-0000-0000080D0000}"/>
    <cellStyle name="20% - Accent6 4 4 2 3" xfId="12845" xr:uid="{00000000-0005-0000-0000-0000090D0000}"/>
    <cellStyle name="20% - Accent6 4 4 2 4" xfId="8516" xr:uid="{00000000-0005-0000-0000-00000A0D0000}"/>
    <cellStyle name="20% - Accent6 4 4 3" xfId="2643" xr:uid="{00000000-0005-0000-0000-00000B0D0000}"/>
    <cellStyle name="20% - Accent6 4 4 3 2" xfId="13371" xr:uid="{00000000-0005-0000-0000-00000C0D0000}"/>
    <cellStyle name="20% - Accent6 4 4 3 3" xfId="9125" xr:uid="{00000000-0005-0000-0000-00000D0D0000}"/>
    <cellStyle name="20% - Accent6 4 4 4" xfId="12332" xr:uid="{00000000-0005-0000-0000-00000E0D0000}"/>
    <cellStyle name="20% - Accent6 4 4 5" xfId="7819" xr:uid="{00000000-0005-0000-0000-00000F0D0000}"/>
    <cellStyle name="20% - Accent6 4 5" xfId="1635" xr:uid="{00000000-0005-0000-0000-0000100D0000}"/>
    <cellStyle name="20% - Accent6 4 5 2" xfId="2897" xr:uid="{00000000-0005-0000-0000-0000110D0000}"/>
    <cellStyle name="20% - Accent6 4 5 2 2" xfId="13625" xr:uid="{00000000-0005-0000-0000-0000120D0000}"/>
    <cellStyle name="20% - Accent6 4 5 2 3" xfId="9326" xr:uid="{00000000-0005-0000-0000-0000130D0000}"/>
    <cellStyle name="20% - Accent6 4 5 3" xfId="12592" xr:uid="{00000000-0005-0000-0000-0000140D0000}"/>
    <cellStyle name="20% - Accent6 4 5 4" xfId="8241" xr:uid="{00000000-0005-0000-0000-0000150D0000}"/>
    <cellStyle name="20% - Accent6 4 6" xfId="2403" xr:uid="{00000000-0005-0000-0000-0000160D0000}"/>
    <cellStyle name="20% - Accent6 4 6 2" xfId="13131" xr:uid="{00000000-0005-0000-0000-0000170D0000}"/>
    <cellStyle name="20% - Accent6 4 6 3" xfId="8910" xr:uid="{00000000-0005-0000-0000-0000180D0000}"/>
    <cellStyle name="20% - Accent6 4 7" xfId="12055" xr:uid="{00000000-0005-0000-0000-0000190D0000}"/>
    <cellStyle name="20% - Accent6 4 8" xfId="7357" xr:uid="{00000000-0005-0000-0000-00001A0D0000}"/>
    <cellStyle name="20% - Accent6 5" xfId="494" xr:uid="{00000000-0005-0000-0000-00001B0D0000}"/>
    <cellStyle name="20% - Accent6 5 2" xfId="1143" xr:uid="{00000000-0005-0000-0000-00001C0D0000}"/>
    <cellStyle name="20% - Accent6 5 2 2" xfId="1952" xr:uid="{00000000-0005-0000-0000-00001D0D0000}"/>
    <cellStyle name="20% - Accent6 5 2 2 2" xfId="3155" xr:uid="{00000000-0005-0000-0000-00001E0D0000}"/>
    <cellStyle name="20% - Accent6 5 2 2 2 2" xfId="13883" xr:uid="{00000000-0005-0000-0000-00001F0D0000}"/>
    <cellStyle name="20% - Accent6 5 2 2 2 3" xfId="9545" xr:uid="{00000000-0005-0000-0000-0000200D0000}"/>
    <cellStyle name="20% - Accent6 5 2 2 3" xfId="12849" xr:uid="{00000000-0005-0000-0000-0000210D0000}"/>
    <cellStyle name="20% - Accent6 5 2 2 4" xfId="8520" xr:uid="{00000000-0005-0000-0000-0000220D0000}"/>
    <cellStyle name="20% - Accent6 5 2 3" xfId="2647" xr:uid="{00000000-0005-0000-0000-0000230D0000}"/>
    <cellStyle name="20% - Accent6 5 2 3 2" xfId="13375" xr:uid="{00000000-0005-0000-0000-0000240D0000}"/>
    <cellStyle name="20% - Accent6 5 2 3 3" xfId="9129" xr:uid="{00000000-0005-0000-0000-0000250D0000}"/>
    <cellStyle name="20% - Accent6 5 2 4" xfId="12336" xr:uid="{00000000-0005-0000-0000-0000260D0000}"/>
    <cellStyle name="20% - Accent6 5 2 5" xfId="7823" xr:uid="{00000000-0005-0000-0000-0000270D0000}"/>
    <cellStyle name="20% - Accent6 5 3" xfId="1144" xr:uid="{00000000-0005-0000-0000-0000280D0000}"/>
    <cellStyle name="20% - Accent6 5 3 2" xfId="1953" xr:uid="{00000000-0005-0000-0000-0000290D0000}"/>
    <cellStyle name="20% - Accent6 5 3 2 2" xfId="3156" xr:uid="{00000000-0005-0000-0000-00002A0D0000}"/>
    <cellStyle name="20% - Accent6 5 3 2 2 2" xfId="13884" xr:uid="{00000000-0005-0000-0000-00002B0D0000}"/>
    <cellStyle name="20% - Accent6 5 3 2 2 3" xfId="9546" xr:uid="{00000000-0005-0000-0000-00002C0D0000}"/>
    <cellStyle name="20% - Accent6 5 3 2 3" xfId="12850" xr:uid="{00000000-0005-0000-0000-00002D0D0000}"/>
    <cellStyle name="20% - Accent6 5 3 2 4" xfId="8521" xr:uid="{00000000-0005-0000-0000-00002E0D0000}"/>
    <cellStyle name="20% - Accent6 5 3 3" xfId="2648" xr:uid="{00000000-0005-0000-0000-00002F0D0000}"/>
    <cellStyle name="20% - Accent6 5 3 3 2" xfId="13376" xr:uid="{00000000-0005-0000-0000-0000300D0000}"/>
    <cellStyle name="20% - Accent6 5 3 3 3" xfId="9130" xr:uid="{00000000-0005-0000-0000-0000310D0000}"/>
    <cellStyle name="20% - Accent6 5 3 4" xfId="12337" xr:uid="{00000000-0005-0000-0000-0000320D0000}"/>
    <cellStyle name="20% - Accent6 5 3 5" xfId="7824" xr:uid="{00000000-0005-0000-0000-0000330D0000}"/>
    <cellStyle name="20% - Accent6 5 4" xfId="1142" xr:uid="{00000000-0005-0000-0000-0000340D0000}"/>
    <cellStyle name="20% - Accent6 5 4 2" xfId="1951" xr:uid="{00000000-0005-0000-0000-0000350D0000}"/>
    <cellStyle name="20% - Accent6 5 4 2 2" xfId="3154" xr:uid="{00000000-0005-0000-0000-0000360D0000}"/>
    <cellStyle name="20% - Accent6 5 4 2 2 2" xfId="13882" xr:uid="{00000000-0005-0000-0000-0000370D0000}"/>
    <cellStyle name="20% - Accent6 5 4 2 2 3" xfId="9544" xr:uid="{00000000-0005-0000-0000-0000380D0000}"/>
    <cellStyle name="20% - Accent6 5 4 2 3" xfId="12848" xr:uid="{00000000-0005-0000-0000-0000390D0000}"/>
    <cellStyle name="20% - Accent6 5 4 2 4" xfId="8519" xr:uid="{00000000-0005-0000-0000-00003A0D0000}"/>
    <cellStyle name="20% - Accent6 5 4 3" xfId="2646" xr:uid="{00000000-0005-0000-0000-00003B0D0000}"/>
    <cellStyle name="20% - Accent6 5 4 3 2" xfId="13374" xr:uid="{00000000-0005-0000-0000-00003C0D0000}"/>
    <cellStyle name="20% - Accent6 5 4 3 3" xfId="9128" xr:uid="{00000000-0005-0000-0000-00003D0D0000}"/>
    <cellStyle name="20% - Accent6 5 4 4" xfId="12335" xr:uid="{00000000-0005-0000-0000-00003E0D0000}"/>
    <cellStyle name="20% - Accent6 5 4 5" xfId="7822" xr:uid="{00000000-0005-0000-0000-00003F0D0000}"/>
    <cellStyle name="20% - Accent6 5 5" xfId="1636" xr:uid="{00000000-0005-0000-0000-0000400D0000}"/>
    <cellStyle name="20% - Accent6 5 5 2" xfId="2898" xr:uid="{00000000-0005-0000-0000-0000410D0000}"/>
    <cellStyle name="20% - Accent6 5 5 2 2" xfId="13626" xr:uid="{00000000-0005-0000-0000-0000420D0000}"/>
    <cellStyle name="20% - Accent6 5 5 2 3" xfId="9327" xr:uid="{00000000-0005-0000-0000-0000430D0000}"/>
    <cellStyle name="20% - Accent6 5 5 3" xfId="12593" xr:uid="{00000000-0005-0000-0000-0000440D0000}"/>
    <cellStyle name="20% - Accent6 5 5 4" xfId="8242" xr:uid="{00000000-0005-0000-0000-0000450D0000}"/>
    <cellStyle name="20% - Accent6 5 6" xfId="2404" xr:uid="{00000000-0005-0000-0000-0000460D0000}"/>
    <cellStyle name="20% - Accent6 5 6 2" xfId="13132" xr:uid="{00000000-0005-0000-0000-0000470D0000}"/>
    <cellStyle name="20% - Accent6 5 6 3" xfId="8911" xr:uid="{00000000-0005-0000-0000-0000480D0000}"/>
    <cellStyle name="20% - Accent6 5 7" xfId="12056" xr:uid="{00000000-0005-0000-0000-0000490D0000}"/>
    <cellStyle name="20% - Accent6 5 8" xfId="7358" xr:uid="{00000000-0005-0000-0000-00004A0D0000}"/>
    <cellStyle name="20% - Accent6 6" xfId="495" xr:uid="{00000000-0005-0000-0000-00004B0D0000}"/>
    <cellStyle name="20% - Accent6 6 2" xfId="1146" xr:uid="{00000000-0005-0000-0000-00004C0D0000}"/>
    <cellStyle name="20% - Accent6 6 2 2" xfId="1955" xr:uid="{00000000-0005-0000-0000-00004D0D0000}"/>
    <cellStyle name="20% - Accent6 6 2 2 2" xfId="3158" xr:uid="{00000000-0005-0000-0000-00004E0D0000}"/>
    <cellStyle name="20% - Accent6 6 2 2 2 2" xfId="13886" xr:uid="{00000000-0005-0000-0000-00004F0D0000}"/>
    <cellStyle name="20% - Accent6 6 2 2 2 3" xfId="9548" xr:uid="{00000000-0005-0000-0000-0000500D0000}"/>
    <cellStyle name="20% - Accent6 6 2 2 3" xfId="12852" xr:uid="{00000000-0005-0000-0000-0000510D0000}"/>
    <cellStyle name="20% - Accent6 6 2 2 4" xfId="8523" xr:uid="{00000000-0005-0000-0000-0000520D0000}"/>
    <cellStyle name="20% - Accent6 6 2 3" xfId="2650" xr:uid="{00000000-0005-0000-0000-0000530D0000}"/>
    <cellStyle name="20% - Accent6 6 2 3 2" xfId="13378" xr:uid="{00000000-0005-0000-0000-0000540D0000}"/>
    <cellStyle name="20% - Accent6 6 2 3 3" xfId="9132" xr:uid="{00000000-0005-0000-0000-0000550D0000}"/>
    <cellStyle name="20% - Accent6 6 2 4" xfId="12339" xr:uid="{00000000-0005-0000-0000-0000560D0000}"/>
    <cellStyle name="20% - Accent6 6 2 5" xfId="7826" xr:uid="{00000000-0005-0000-0000-0000570D0000}"/>
    <cellStyle name="20% - Accent6 6 3" xfId="1145" xr:uid="{00000000-0005-0000-0000-0000580D0000}"/>
    <cellStyle name="20% - Accent6 6 3 2" xfId="1954" xr:uid="{00000000-0005-0000-0000-0000590D0000}"/>
    <cellStyle name="20% - Accent6 6 3 2 2" xfId="3157" xr:uid="{00000000-0005-0000-0000-00005A0D0000}"/>
    <cellStyle name="20% - Accent6 6 3 2 2 2" xfId="13885" xr:uid="{00000000-0005-0000-0000-00005B0D0000}"/>
    <cellStyle name="20% - Accent6 6 3 2 2 3" xfId="9547" xr:uid="{00000000-0005-0000-0000-00005C0D0000}"/>
    <cellStyle name="20% - Accent6 6 3 2 3" xfId="12851" xr:uid="{00000000-0005-0000-0000-00005D0D0000}"/>
    <cellStyle name="20% - Accent6 6 3 2 4" xfId="8522" xr:uid="{00000000-0005-0000-0000-00005E0D0000}"/>
    <cellStyle name="20% - Accent6 6 3 3" xfId="2649" xr:uid="{00000000-0005-0000-0000-00005F0D0000}"/>
    <cellStyle name="20% - Accent6 6 3 3 2" xfId="13377" xr:uid="{00000000-0005-0000-0000-0000600D0000}"/>
    <cellStyle name="20% - Accent6 6 3 3 3" xfId="9131" xr:uid="{00000000-0005-0000-0000-0000610D0000}"/>
    <cellStyle name="20% - Accent6 6 3 4" xfId="12338" xr:uid="{00000000-0005-0000-0000-0000620D0000}"/>
    <cellStyle name="20% - Accent6 6 3 5" xfId="7825" xr:uid="{00000000-0005-0000-0000-0000630D0000}"/>
    <cellStyle name="20% - Accent6 6 4" xfId="1637" xr:uid="{00000000-0005-0000-0000-0000640D0000}"/>
    <cellStyle name="20% - Accent6 6 4 2" xfId="2899" xr:uid="{00000000-0005-0000-0000-0000650D0000}"/>
    <cellStyle name="20% - Accent6 6 4 2 2" xfId="13627" xr:uid="{00000000-0005-0000-0000-0000660D0000}"/>
    <cellStyle name="20% - Accent6 6 4 2 3" xfId="9328" xr:uid="{00000000-0005-0000-0000-0000670D0000}"/>
    <cellStyle name="20% - Accent6 6 4 3" xfId="12594" xr:uid="{00000000-0005-0000-0000-0000680D0000}"/>
    <cellStyle name="20% - Accent6 6 4 4" xfId="8243" xr:uid="{00000000-0005-0000-0000-0000690D0000}"/>
    <cellStyle name="20% - Accent6 6 5" xfId="2405" xr:uid="{00000000-0005-0000-0000-00006A0D0000}"/>
    <cellStyle name="20% - Accent6 6 5 2" xfId="13133" xr:uid="{00000000-0005-0000-0000-00006B0D0000}"/>
    <cellStyle name="20% - Accent6 6 5 3" xfId="8912" xr:uid="{00000000-0005-0000-0000-00006C0D0000}"/>
    <cellStyle name="20% - Accent6 6 6" xfId="12057" xr:uid="{00000000-0005-0000-0000-00006D0D0000}"/>
    <cellStyle name="20% - Accent6 6 7" xfId="7359" xr:uid="{00000000-0005-0000-0000-00006E0D0000}"/>
    <cellStyle name="20% - Accent6 7" xfId="496" xr:uid="{00000000-0005-0000-0000-00006F0D0000}"/>
    <cellStyle name="20% - Accent6 7 2" xfId="1148" xr:uid="{00000000-0005-0000-0000-0000700D0000}"/>
    <cellStyle name="20% - Accent6 7 2 2" xfId="1957" xr:uid="{00000000-0005-0000-0000-0000710D0000}"/>
    <cellStyle name="20% - Accent6 7 2 2 2" xfId="3160" xr:uid="{00000000-0005-0000-0000-0000720D0000}"/>
    <cellStyle name="20% - Accent6 7 2 2 2 2" xfId="13888" xr:uid="{00000000-0005-0000-0000-0000730D0000}"/>
    <cellStyle name="20% - Accent6 7 2 2 2 3" xfId="9550" xr:uid="{00000000-0005-0000-0000-0000740D0000}"/>
    <cellStyle name="20% - Accent6 7 2 2 3" xfId="12854" xr:uid="{00000000-0005-0000-0000-0000750D0000}"/>
    <cellStyle name="20% - Accent6 7 2 2 4" xfId="8525" xr:uid="{00000000-0005-0000-0000-0000760D0000}"/>
    <cellStyle name="20% - Accent6 7 2 3" xfId="2652" xr:uid="{00000000-0005-0000-0000-0000770D0000}"/>
    <cellStyle name="20% - Accent6 7 2 3 2" xfId="13380" xr:uid="{00000000-0005-0000-0000-0000780D0000}"/>
    <cellStyle name="20% - Accent6 7 2 3 3" xfId="9134" xr:uid="{00000000-0005-0000-0000-0000790D0000}"/>
    <cellStyle name="20% - Accent6 7 2 4" xfId="12341" xr:uid="{00000000-0005-0000-0000-00007A0D0000}"/>
    <cellStyle name="20% - Accent6 7 2 5" xfId="7828" xr:uid="{00000000-0005-0000-0000-00007B0D0000}"/>
    <cellStyle name="20% - Accent6 7 3" xfId="1147" xr:uid="{00000000-0005-0000-0000-00007C0D0000}"/>
    <cellStyle name="20% - Accent6 7 3 2" xfId="1956" xr:uid="{00000000-0005-0000-0000-00007D0D0000}"/>
    <cellStyle name="20% - Accent6 7 3 2 2" xfId="3159" xr:uid="{00000000-0005-0000-0000-00007E0D0000}"/>
    <cellStyle name="20% - Accent6 7 3 2 2 2" xfId="13887" xr:uid="{00000000-0005-0000-0000-00007F0D0000}"/>
    <cellStyle name="20% - Accent6 7 3 2 2 3" xfId="9549" xr:uid="{00000000-0005-0000-0000-0000800D0000}"/>
    <cellStyle name="20% - Accent6 7 3 2 3" xfId="12853" xr:uid="{00000000-0005-0000-0000-0000810D0000}"/>
    <cellStyle name="20% - Accent6 7 3 2 4" xfId="8524" xr:uid="{00000000-0005-0000-0000-0000820D0000}"/>
    <cellStyle name="20% - Accent6 7 3 3" xfId="2651" xr:uid="{00000000-0005-0000-0000-0000830D0000}"/>
    <cellStyle name="20% - Accent6 7 3 3 2" xfId="13379" xr:uid="{00000000-0005-0000-0000-0000840D0000}"/>
    <cellStyle name="20% - Accent6 7 3 3 3" xfId="9133" xr:uid="{00000000-0005-0000-0000-0000850D0000}"/>
    <cellStyle name="20% - Accent6 7 3 4" xfId="12340" xr:uid="{00000000-0005-0000-0000-0000860D0000}"/>
    <cellStyle name="20% - Accent6 7 3 5" xfId="7827" xr:uid="{00000000-0005-0000-0000-0000870D0000}"/>
    <cellStyle name="20% - Accent6 7 4" xfId="1638" xr:uid="{00000000-0005-0000-0000-0000880D0000}"/>
    <cellStyle name="20% - Accent6 7 4 2" xfId="2900" xr:uid="{00000000-0005-0000-0000-0000890D0000}"/>
    <cellStyle name="20% - Accent6 7 4 2 2" xfId="13628" xr:uid="{00000000-0005-0000-0000-00008A0D0000}"/>
    <cellStyle name="20% - Accent6 7 4 2 3" xfId="9329" xr:uid="{00000000-0005-0000-0000-00008B0D0000}"/>
    <cellStyle name="20% - Accent6 7 4 3" xfId="12595" xr:uid="{00000000-0005-0000-0000-00008C0D0000}"/>
    <cellStyle name="20% - Accent6 7 4 4" xfId="8244" xr:uid="{00000000-0005-0000-0000-00008D0D0000}"/>
    <cellStyle name="20% - Accent6 7 5" xfId="2406" xr:uid="{00000000-0005-0000-0000-00008E0D0000}"/>
    <cellStyle name="20% - Accent6 7 5 2" xfId="13134" xr:uid="{00000000-0005-0000-0000-00008F0D0000}"/>
    <cellStyle name="20% - Accent6 7 5 3" xfId="8913" xr:uid="{00000000-0005-0000-0000-0000900D0000}"/>
    <cellStyle name="20% - Accent6 7 6" xfId="12058" xr:uid="{00000000-0005-0000-0000-0000910D0000}"/>
    <cellStyle name="20% - Accent6 7 7" xfId="7360" xr:uid="{00000000-0005-0000-0000-0000920D0000}"/>
    <cellStyle name="20% - Accent6 8" xfId="693" xr:uid="{00000000-0005-0000-0000-0000930D0000}"/>
    <cellStyle name="20% - Accent6 8 2" xfId="1149" xr:uid="{00000000-0005-0000-0000-0000940D0000}"/>
    <cellStyle name="20% - Accent6 8 2 2" xfId="4575" xr:uid="{00000000-0005-0000-0000-0000950D0000}"/>
    <cellStyle name="20% - Accent6 8 2 2 2" xfId="14626" xr:uid="{00000000-0005-0000-0000-0000960D0000}"/>
    <cellStyle name="20% - Accent6 8 2 2 3" xfId="10466" xr:uid="{00000000-0005-0000-0000-0000970D0000}"/>
    <cellStyle name="20% - Accent6 8 2 3" xfId="4217" xr:uid="{00000000-0005-0000-0000-0000980D0000}"/>
    <cellStyle name="20% - Accent6 8 2 3 2" xfId="14298" xr:uid="{00000000-0005-0000-0000-0000990D0000}"/>
    <cellStyle name="20% - Accent6 8 2 3 3" xfId="10164" xr:uid="{00000000-0005-0000-0000-00009A0D0000}"/>
    <cellStyle name="20% - Accent6 8 2 4" xfId="7829" xr:uid="{00000000-0005-0000-0000-00009B0D0000}"/>
    <cellStyle name="20% - Accent6 8 3" xfId="1723" xr:uid="{00000000-0005-0000-0000-00009C0D0000}"/>
    <cellStyle name="20% - Accent6 8 3 2" xfId="2968" xr:uid="{00000000-0005-0000-0000-00009D0D0000}"/>
    <cellStyle name="20% - Accent6 8 3 2 2" xfId="13696" xr:uid="{00000000-0005-0000-0000-00009E0D0000}"/>
    <cellStyle name="20% - Accent6 8 3 2 3" xfId="9383" xr:uid="{00000000-0005-0000-0000-00009F0D0000}"/>
    <cellStyle name="20% - Accent6 8 3 3" xfId="12663" xr:uid="{00000000-0005-0000-0000-0000A00D0000}"/>
    <cellStyle name="20% - Accent6 8 3 4" xfId="8315" xr:uid="{00000000-0005-0000-0000-0000A10D0000}"/>
    <cellStyle name="20% - Accent6 8 4" xfId="2473" xr:uid="{00000000-0005-0000-0000-0000A20D0000}"/>
    <cellStyle name="20% - Accent6 8 4 2" xfId="13201" xr:uid="{00000000-0005-0000-0000-0000A30D0000}"/>
    <cellStyle name="20% - Accent6 8 4 3" xfId="8967" xr:uid="{00000000-0005-0000-0000-0000A40D0000}"/>
    <cellStyle name="20% - Accent6 8 5" xfId="12145" xr:uid="{00000000-0005-0000-0000-0000A50D0000}"/>
    <cellStyle name="20% - Accent6 8 6" xfId="7522" xr:uid="{00000000-0005-0000-0000-0000A60D0000}"/>
    <cellStyle name="20% - Accent6 9" xfId="715" xr:uid="{00000000-0005-0000-0000-0000A70D0000}"/>
    <cellStyle name="20% - Accent6 9 2" xfId="1150" xr:uid="{00000000-0005-0000-0000-0000A80D0000}"/>
    <cellStyle name="20% - Accent6 9 2 2" xfId="1958" xr:uid="{00000000-0005-0000-0000-0000A90D0000}"/>
    <cellStyle name="20% - Accent6 9 2 2 2" xfId="3161" xr:uid="{00000000-0005-0000-0000-0000AA0D0000}"/>
    <cellStyle name="20% - Accent6 9 2 2 2 2" xfId="13889" xr:uid="{00000000-0005-0000-0000-0000AB0D0000}"/>
    <cellStyle name="20% - Accent6 9 2 2 2 3" xfId="9551" xr:uid="{00000000-0005-0000-0000-0000AC0D0000}"/>
    <cellStyle name="20% - Accent6 9 2 2 3" xfId="12855" xr:uid="{00000000-0005-0000-0000-0000AD0D0000}"/>
    <cellStyle name="20% - Accent6 9 2 2 4" xfId="8526" xr:uid="{00000000-0005-0000-0000-0000AE0D0000}"/>
    <cellStyle name="20% - Accent6 9 2 3" xfId="2653" xr:uid="{00000000-0005-0000-0000-0000AF0D0000}"/>
    <cellStyle name="20% - Accent6 9 2 3 2" xfId="13381" xr:uid="{00000000-0005-0000-0000-0000B00D0000}"/>
    <cellStyle name="20% - Accent6 9 2 3 3" xfId="9135" xr:uid="{00000000-0005-0000-0000-0000B10D0000}"/>
    <cellStyle name="20% - Accent6 9 2 4" xfId="12342" xr:uid="{00000000-0005-0000-0000-0000B20D0000}"/>
    <cellStyle name="20% - Accent6 9 2 5" xfId="7830" xr:uid="{00000000-0005-0000-0000-0000B30D0000}"/>
    <cellStyle name="20% - Accent6 9 3" xfId="1740" xr:uid="{00000000-0005-0000-0000-0000B40D0000}"/>
    <cellStyle name="20% - Accent6 9 3 2" xfId="2983" xr:uid="{00000000-0005-0000-0000-0000B50D0000}"/>
    <cellStyle name="20% - Accent6 9 3 2 2" xfId="13711" xr:uid="{00000000-0005-0000-0000-0000B60D0000}"/>
    <cellStyle name="20% - Accent6 9 3 2 3" xfId="9396" xr:uid="{00000000-0005-0000-0000-0000B70D0000}"/>
    <cellStyle name="20% - Accent6 9 3 3" xfId="12678" xr:uid="{00000000-0005-0000-0000-0000B80D0000}"/>
    <cellStyle name="20% - Accent6 9 3 4" xfId="8330" xr:uid="{00000000-0005-0000-0000-0000B90D0000}"/>
    <cellStyle name="20% - Accent6 9 4" xfId="2488" xr:uid="{00000000-0005-0000-0000-0000BA0D0000}"/>
    <cellStyle name="20% - Accent6 9 4 2" xfId="13216" xr:uid="{00000000-0005-0000-0000-0000BB0D0000}"/>
    <cellStyle name="20% - Accent6 9 4 3" xfId="8980" xr:uid="{00000000-0005-0000-0000-0000BC0D0000}"/>
    <cellStyle name="20% - Accent6 9 5" xfId="12160" xr:uid="{00000000-0005-0000-0000-0000BD0D0000}"/>
    <cellStyle name="20% - Accent6 9 6" xfId="7542" xr:uid="{00000000-0005-0000-0000-0000BE0D0000}"/>
    <cellStyle name="20% - Énfasis1" xfId="3761" xr:uid="{00000000-0005-0000-0000-0000BF0D0000}"/>
    <cellStyle name="20% - Énfasis1 2" xfId="9926" xr:uid="{00000000-0005-0000-0000-0000C00D0000}"/>
    <cellStyle name="20% - Énfasis2" xfId="3762" xr:uid="{00000000-0005-0000-0000-0000C10D0000}"/>
    <cellStyle name="20% - Énfasis2 2" xfId="9927" xr:uid="{00000000-0005-0000-0000-0000C20D0000}"/>
    <cellStyle name="20% - Énfasis3" xfId="3763" xr:uid="{00000000-0005-0000-0000-0000C30D0000}"/>
    <cellStyle name="20% - Énfasis3 2" xfId="9928" xr:uid="{00000000-0005-0000-0000-0000C40D0000}"/>
    <cellStyle name="20% - Énfasis4" xfId="3764" xr:uid="{00000000-0005-0000-0000-0000C50D0000}"/>
    <cellStyle name="20% - Énfasis4 2" xfId="9929" xr:uid="{00000000-0005-0000-0000-0000C60D0000}"/>
    <cellStyle name="20% - Énfasis5" xfId="3765" xr:uid="{00000000-0005-0000-0000-0000C70D0000}"/>
    <cellStyle name="20% - Énfasis5 2" xfId="9930" xr:uid="{00000000-0005-0000-0000-0000C80D0000}"/>
    <cellStyle name="20% - Énfasis6" xfId="3766" xr:uid="{00000000-0005-0000-0000-0000C90D0000}"/>
    <cellStyle name="20% - Énfasis6 2" xfId="9931" xr:uid="{00000000-0005-0000-0000-0000CA0D0000}"/>
    <cellStyle name="2DP" xfId="167" xr:uid="{00000000-0005-0000-0000-0000CB0D0000}"/>
    <cellStyle name="2DP 2" xfId="7179" xr:uid="{00000000-0005-0000-0000-0000CC0D0000}"/>
    <cellStyle name="2DP bold" xfId="168" xr:uid="{00000000-0005-0000-0000-0000CD0D0000}"/>
    <cellStyle name="2DP bold 2" xfId="7180" xr:uid="{00000000-0005-0000-0000-0000CE0D0000}"/>
    <cellStyle name="33" xfId="169" xr:uid="{00000000-0005-0000-0000-0000CF0D0000}"/>
    <cellStyle name="3DP" xfId="170" xr:uid="{00000000-0005-0000-0000-0000D00D0000}"/>
    <cellStyle name="3DP 2" xfId="7181" xr:uid="{00000000-0005-0000-0000-0000D10D0000}"/>
    <cellStyle name="3f1o_1997 Qty Summary" xfId="3767" xr:uid="{00000000-0005-0000-0000-0000D20D0000}"/>
    <cellStyle name="4" xfId="171" xr:uid="{00000000-0005-0000-0000-0000D30D0000}"/>
    <cellStyle name="4 2" xfId="7182" xr:uid="{00000000-0005-0000-0000-0000D40D0000}"/>
    <cellStyle name="40% - Accent1" xfId="30" builtinId="31" customBuiltin="1"/>
    <cellStyle name="40% - Accent1 10" xfId="730" xr:uid="{00000000-0005-0000-0000-0000D60D0000}"/>
    <cellStyle name="40% - Accent1 10 2" xfId="1749" xr:uid="{00000000-0005-0000-0000-0000D70D0000}"/>
    <cellStyle name="40% - Accent1 10 2 2" xfId="2989" xr:uid="{00000000-0005-0000-0000-0000D80D0000}"/>
    <cellStyle name="40% - Accent1 10 2 2 2" xfId="13717" xr:uid="{00000000-0005-0000-0000-0000D90D0000}"/>
    <cellStyle name="40% - Accent1 10 2 2 3" xfId="9400" xr:uid="{00000000-0005-0000-0000-0000DA0D0000}"/>
    <cellStyle name="40% - Accent1 10 2 3" xfId="12684" xr:uid="{00000000-0005-0000-0000-0000DB0D0000}"/>
    <cellStyle name="40% - Accent1 10 2 4" xfId="8337" xr:uid="{00000000-0005-0000-0000-0000DC0D0000}"/>
    <cellStyle name="40% - Accent1 10 3" xfId="2494" xr:uid="{00000000-0005-0000-0000-0000DD0D0000}"/>
    <cellStyle name="40% - Accent1 10 3 2" xfId="13222" xr:uid="{00000000-0005-0000-0000-0000DE0D0000}"/>
    <cellStyle name="40% - Accent1 10 3 3" xfId="8984" xr:uid="{00000000-0005-0000-0000-0000DF0D0000}"/>
    <cellStyle name="40% - Accent1 10 4" xfId="12166" xr:uid="{00000000-0005-0000-0000-0000E00D0000}"/>
    <cellStyle name="40% - Accent1 10 5" xfId="7555" xr:uid="{00000000-0005-0000-0000-0000E10D0000}"/>
    <cellStyle name="40% - Accent1 11" xfId="752" xr:uid="{00000000-0005-0000-0000-0000E20D0000}"/>
    <cellStyle name="40% - Accent1 11 2" xfId="1766" xr:uid="{00000000-0005-0000-0000-0000E30D0000}"/>
    <cellStyle name="40% - Accent1 11 2 2" xfId="3003" xr:uid="{00000000-0005-0000-0000-0000E40D0000}"/>
    <cellStyle name="40% - Accent1 11 2 2 2" xfId="13731" xr:uid="{00000000-0005-0000-0000-0000E50D0000}"/>
    <cellStyle name="40% - Accent1 11 2 2 3" xfId="9413" xr:uid="{00000000-0005-0000-0000-0000E60D0000}"/>
    <cellStyle name="40% - Accent1 11 2 3" xfId="12698" xr:uid="{00000000-0005-0000-0000-0000E70D0000}"/>
    <cellStyle name="40% - Accent1 11 2 4" xfId="8353" xr:uid="{00000000-0005-0000-0000-0000E80D0000}"/>
    <cellStyle name="40% - Accent1 11 3" xfId="2508" xr:uid="{00000000-0005-0000-0000-0000E90D0000}"/>
    <cellStyle name="40% - Accent1 11 3 2" xfId="13236" xr:uid="{00000000-0005-0000-0000-0000EA0D0000}"/>
    <cellStyle name="40% - Accent1 11 3 3" xfId="8997" xr:uid="{00000000-0005-0000-0000-0000EB0D0000}"/>
    <cellStyle name="40% - Accent1 11 4" xfId="12180" xr:uid="{00000000-0005-0000-0000-0000EC0D0000}"/>
    <cellStyle name="40% - Accent1 11 5" xfId="7576" xr:uid="{00000000-0005-0000-0000-0000ED0D0000}"/>
    <cellStyle name="40% - Accent1 12" xfId="805" xr:uid="{00000000-0005-0000-0000-0000EE0D0000}"/>
    <cellStyle name="40% - Accent1 12 2" xfId="1789" xr:uid="{00000000-0005-0000-0000-0000EF0D0000}"/>
    <cellStyle name="40% - Accent1 12 2 2" xfId="3021" xr:uid="{00000000-0005-0000-0000-0000F00D0000}"/>
    <cellStyle name="40% - Accent1 12 2 2 2" xfId="13749" xr:uid="{00000000-0005-0000-0000-0000F10D0000}"/>
    <cellStyle name="40% - Accent1 12 2 2 3" xfId="9426" xr:uid="{00000000-0005-0000-0000-0000F20D0000}"/>
    <cellStyle name="40% - Accent1 12 2 3" xfId="12716" xr:uid="{00000000-0005-0000-0000-0000F30D0000}"/>
    <cellStyle name="40% - Accent1 12 2 4" xfId="8371" xr:uid="{00000000-0005-0000-0000-0000F40D0000}"/>
    <cellStyle name="40% - Accent1 12 3" xfId="2526" xr:uid="{00000000-0005-0000-0000-0000F50D0000}"/>
    <cellStyle name="40% - Accent1 12 3 2" xfId="13254" xr:uid="{00000000-0005-0000-0000-0000F60D0000}"/>
    <cellStyle name="40% - Accent1 12 3 3" xfId="9010" xr:uid="{00000000-0005-0000-0000-0000F70D0000}"/>
    <cellStyle name="40% - Accent1 12 4" xfId="12198" xr:uid="{00000000-0005-0000-0000-0000F80D0000}"/>
    <cellStyle name="40% - Accent1 12 5" xfId="7624" xr:uid="{00000000-0005-0000-0000-0000F90D0000}"/>
    <cellStyle name="40% - Accent1 13" xfId="1352" xr:uid="{00000000-0005-0000-0000-0000FA0D0000}"/>
    <cellStyle name="40% - Accent1 13 2" xfId="2117" xr:uid="{00000000-0005-0000-0000-0000FB0D0000}"/>
    <cellStyle name="40% - Accent1 13 2 2" xfId="3311" xr:uid="{00000000-0005-0000-0000-0000FC0D0000}"/>
    <cellStyle name="40% - Accent1 13 2 2 2" xfId="14039" xr:uid="{00000000-0005-0000-0000-0000FD0D0000}"/>
    <cellStyle name="40% - Accent1 13 2 2 3" xfId="9673" xr:uid="{00000000-0005-0000-0000-0000FE0D0000}"/>
    <cellStyle name="40% - Accent1 13 2 3" xfId="13005" xr:uid="{00000000-0005-0000-0000-0000FF0D0000}"/>
    <cellStyle name="40% - Accent1 13 2 4" xfId="8657" xr:uid="{00000000-0005-0000-0000-0000000E0000}"/>
    <cellStyle name="40% - Accent1 13 3" xfId="2803" xr:uid="{00000000-0005-0000-0000-0000010E0000}"/>
    <cellStyle name="40% - Accent1 13 3 2" xfId="13531" xr:uid="{00000000-0005-0000-0000-0000020E0000}"/>
    <cellStyle name="40% - Accent1 13 3 3" xfId="9257" xr:uid="{00000000-0005-0000-0000-0000030E0000}"/>
    <cellStyle name="40% - Accent1 13 4" xfId="12497" xr:uid="{00000000-0005-0000-0000-0000040E0000}"/>
    <cellStyle name="40% - Accent1 13 5" xfId="7991" xr:uid="{00000000-0005-0000-0000-0000050E0000}"/>
    <cellStyle name="40% - Accent1 14" xfId="1435" xr:uid="{00000000-0005-0000-0000-0000060E0000}"/>
    <cellStyle name="40% - Accent1 14 2" xfId="2151" xr:uid="{00000000-0005-0000-0000-0000070E0000}"/>
    <cellStyle name="40% - Accent1 14 2 2" xfId="3334" xr:uid="{00000000-0005-0000-0000-0000080E0000}"/>
    <cellStyle name="40% - Accent1 14 2 2 2" xfId="14062" xr:uid="{00000000-0005-0000-0000-0000090E0000}"/>
    <cellStyle name="40% - Accent1 14 2 2 3" xfId="9686" xr:uid="{00000000-0005-0000-0000-00000A0E0000}"/>
    <cellStyle name="40% - Accent1 14 2 3" xfId="13028" xr:uid="{00000000-0005-0000-0000-00000B0E0000}"/>
    <cellStyle name="40% - Accent1 14 2 4" xfId="8681" xr:uid="{00000000-0005-0000-0000-00000C0E0000}"/>
    <cellStyle name="40% - Accent1 14 3" xfId="2826" xr:uid="{00000000-0005-0000-0000-00000D0E0000}"/>
    <cellStyle name="40% - Accent1 14 3 2" xfId="13554" xr:uid="{00000000-0005-0000-0000-00000E0E0000}"/>
    <cellStyle name="40% - Accent1 14 3 3" xfId="9270" xr:uid="{00000000-0005-0000-0000-00000F0E0000}"/>
    <cellStyle name="40% - Accent1 14 4" xfId="12519" xr:uid="{00000000-0005-0000-0000-0000100E0000}"/>
    <cellStyle name="40% - Accent1 14 5" xfId="8065" xr:uid="{00000000-0005-0000-0000-0000110E0000}"/>
    <cellStyle name="40% - Accent1 15" xfId="1504" xr:uid="{00000000-0005-0000-0000-0000120E0000}"/>
    <cellStyle name="40% - Accent1 15 2" xfId="4234" xr:uid="{00000000-0005-0000-0000-0000130E0000}"/>
    <cellStyle name="40% - Accent1 15 2 2" xfId="4590" xr:uid="{00000000-0005-0000-0000-0000140E0000}"/>
    <cellStyle name="40% - Accent1 15 2 2 2" xfId="14640" xr:uid="{00000000-0005-0000-0000-0000150E0000}"/>
    <cellStyle name="40% - Accent1 15 2 2 3" xfId="10474" xr:uid="{00000000-0005-0000-0000-0000160E0000}"/>
    <cellStyle name="40% - Accent1 15 2 3" xfId="14312" xr:uid="{00000000-0005-0000-0000-0000170E0000}"/>
    <cellStyle name="40% - Accent1 15 2 4" xfId="10172" xr:uid="{00000000-0005-0000-0000-0000180E0000}"/>
    <cellStyle name="40% - Accent1 15 3" xfId="4407" xr:uid="{00000000-0005-0000-0000-0000190E0000}"/>
    <cellStyle name="40% - Accent1 15 3 2" xfId="14465" xr:uid="{00000000-0005-0000-0000-00001A0E0000}"/>
    <cellStyle name="40% - Accent1 15 3 3" xfId="10315" xr:uid="{00000000-0005-0000-0000-00001B0E0000}"/>
    <cellStyle name="40% - Accent1 15 4" xfId="3432" xr:uid="{00000000-0005-0000-0000-00001C0E0000}"/>
    <cellStyle name="40% - Accent1 15 4 2" xfId="14117" xr:uid="{00000000-0005-0000-0000-00001D0E0000}"/>
    <cellStyle name="40% - Accent1 15 4 3" xfId="9743" xr:uid="{00000000-0005-0000-0000-00001E0E0000}"/>
    <cellStyle name="40% - Accent1 15 5" xfId="8124" xr:uid="{00000000-0005-0000-0000-00001F0E0000}"/>
    <cellStyle name="40% - Accent1 16" xfId="1466" xr:uid="{00000000-0005-0000-0000-0000200E0000}"/>
    <cellStyle name="40% - Accent1 16 2" xfId="2840" xr:uid="{00000000-0005-0000-0000-0000210E0000}"/>
    <cellStyle name="40% - Accent1 16 2 2" xfId="4603" xr:uid="{00000000-0005-0000-0000-0000220E0000}"/>
    <cellStyle name="40% - Accent1 16 2 2 2" xfId="14653" xr:uid="{00000000-0005-0000-0000-0000230E0000}"/>
    <cellStyle name="40% - Accent1 16 2 2 3" xfId="10487" xr:uid="{00000000-0005-0000-0000-0000240E0000}"/>
    <cellStyle name="40% - Accent1 16 2 3" xfId="13568" xr:uid="{00000000-0005-0000-0000-0000250E0000}"/>
    <cellStyle name="40% - Accent1 16 2 4" xfId="9283" xr:uid="{00000000-0005-0000-0000-0000260E0000}"/>
    <cellStyle name="40% - Accent1 16 3" xfId="4420" xr:uid="{00000000-0005-0000-0000-0000270E0000}"/>
    <cellStyle name="40% - Accent1 16 3 2" xfId="14478" xr:uid="{00000000-0005-0000-0000-0000280E0000}"/>
    <cellStyle name="40% - Accent1 16 3 3" xfId="10328" xr:uid="{00000000-0005-0000-0000-0000290E0000}"/>
    <cellStyle name="40% - Accent1 16 4" xfId="12533" xr:uid="{00000000-0005-0000-0000-00002A0E0000}"/>
    <cellStyle name="40% - Accent1 16 5" xfId="8095" xr:uid="{00000000-0005-0000-0000-00002B0E0000}"/>
    <cellStyle name="40% - Accent1 17" xfId="2291" xr:uid="{00000000-0005-0000-0000-00002C0E0000}"/>
    <cellStyle name="40% - Accent1 17 2" xfId="4248" xr:uid="{00000000-0005-0000-0000-00002D0E0000}"/>
    <cellStyle name="40% - Accent1 17 2 2" xfId="4616" xr:uid="{00000000-0005-0000-0000-00002E0E0000}"/>
    <cellStyle name="40% - Accent1 17 2 2 2" xfId="14666" xr:uid="{00000000-0005-0000-0000-00002F0E0000}"/>
    <cellStyle name="40% - Accent1 17 2 2 3" xfId="10500" xr:uid="{00000000-0005-0000-0000-0000300E0000}"/>
    <cellStyle name="40% - Accent1 17 2 3" xfId="14326" xr:uid="{00000000-0005-0000-0000-0000310E0000}"/>
    <cellStyle name="40% - Accent1 17 2 4" xfId="10186" xr:uid="{00000000-0005-0000-0000-0000320E0000}"/>
    <cellStyle name="40% - Accent1 17 3" xfId="4433" xr:uid="{00000000-0005-0000-0000-0000330E0000}"/>
    <cellStyle name="40% - Accent1 17 3 2" xfId="14491" xr:uid="{00000000-0005-0000-0000-0000340E0000}"/>
    <cellStyle name="40% - Accent1 17 3 3" xfId="10341" xr:uid="{00000000-0005-0000-0000-0000350E0000}"/>
    <cellStyle name="40% - Accent1 17 4" xfId="3447" xr:uid="{00000000-0005-0000-0000-0000360E0000}"/>
    <cellStyle name="40% - Accent1 17 4 2" xfId="14131" xr:uid="{00000000-0005-0000-0000-0000370E0000}"/>
    <cellStyle name="40% - Accent1 17 4 3" xfId="9757" xr:uid="{00000000-0005-0000-0000-0000380E0000}"/>
    <cellStyle name="40% - Accent1 17 5" xfId="13052" xr:uid="{00000000-0005-0000-0000-0000390E0000}"/>
    <cellStyle name="40% - Accent1 17 6" xfId="8807" xr:uid="{00000000-0005-0000-0000-00003A0E0000}"/>
    <cellStyle name="40% - Accent1 18" xfId="2314" xr:uid="{00000000-0005-0000-0000-00003B0E0000}"/>
    <cellStyle name="40% - Accent1 18 2" xfId="4261" xr:uid="{00000000-0005-0000-0000-00003C0E0000}"/>
    <cellStyle name="40% - Accent1 18 2 2" xfId="4629" xr:uid="{00000000-0005-0000-0000-00003D0E0000}"/>
    <cellStyle name="40% - Accent1 18 2 2 2" xfId="14679" xr:uid="{00000000-0005-0000-0000-00003E0E0000}"/>
    <cellStyle name="40% - Accent1 18 2 2 3" xfId="10513" xr:uid="{00000000-0005-0000-0000-00003F0E0000}"/>
    <cellStyle name="40% - Accent1 18 2 3" xfId="14339" xr:uid="{00000000-0005-0000-0000-0000400E0000}"/>
    <cellStyle name="40% - Accent1 18 2 4" xfId="10199" xr:uid="{00000000-0005-0000-0000-0000410E0000}"/>
    <cellStyle name="40% - Accent1 18 3" xfId="4446" xr:uid="{00000000-0005-0000-0000-0000420E0000}"/>
    <cellStyle name="40% - Accent1 18 3 2" xfId="14504" xr:uid="{00000000-0005-0000-0000-0000430E0000}"/>
    <cellStyle name="40% - Accent1 18 3 3" xfId="10354" xr:uid="{00000000-0005-0000-0000-0000440E0000}"/>
    <cellStyle name="40% - Accent1 18 4" xfId="3460" xr:uid="{00000000-0005-0000-0000-0000450E0000}"/>
    <cellStyle name="40% - Accent1 18 4 2" xfId="14144" xr:uid="{00000000-0005-0000-0000-0000460E0000}"/>
    <cellStyle name="40% - Accent1 18 4 3" xfId="9770" xr:uid="{00000000-0005-0000-0000-0000470E0000}"/>
    <cellStyle name="40% - Accent1 18 5" xfId="13067" xr:uid="{00000000-0005-0000-0000-0000480E0000}"/>
    <cellStyle name="40% - Accent1 18 6" xfId="8828" xr:uid="{00000000-0005-0000-0000-0000490E0000}"/>
    <cellStyle name="40% - Accent1 19" xfId="2343" xr:uid="{00000000-0005-0000-0000-00004A0E0000}"/>
    <cellStyle name="40% - Accent1 19 2" xfId="4274" xr:uid="{00000000-0005-0000-0000-00004B0E0000}"/>
    <cellStyle name="40% - Accent1 19 2 2" xfId="4642" xr:uid="{00000000-0005-0000-0000-00004C0E0000}"/>
    <cellStyle name="40% - Accent1 19 2 2 2" xfId="14692" xr:uid="{00000000-0005-0000-0000-00004D0E0000}"/>
    <cellStyle name="40% - Accent1 19 2 2 3" xfId="10526" xr:uid="{00000000-0005-0000-0000-00004E0E0000}"/>
    <cellStyle name="40% - Accent1 19 2 3" xfId="14352" xr:uid="{00000000-0005-0000-0000-00004F0E0000}"/>
    <cellStyle name="40% - Accent1 19 2 4" xfId="10212" xr:uid="{00000000-0005-0000-0000-0000500E0000}"/>
    <cellStyle name="40% - Accent1 19 3" xfId="4459" xr:uid="{00000000-0005-0000-0000-0000510E0000}"/>
    <cellStyle name="40% - Accent1 19 3 2" xfId="14517" xr:uid="{00000000-0005-0000-0000-0000520E0000}"/>
    <cellStyle name="40% - Accent1 19 3 3" xfId="10367" xr:uid="{00000000-0005-0000-0000-0000530E0000}"/>
    <cellStyle name="40% - Accent1 19 4" xfId="13082" xr:uid="{00000000-0005-0000-0000-0000540E0000}"/>
    <cellStyle name="40% - Accent1 19 5" xfId="8855" xr:uid="{00000000-0005-0000-0000-0000550E0000}"/>
    <cellStyle name="40% - Accent1 2" xfId="497" xr:uid="{00000000-0005-0000-0000-0000560E0000}"/>
    <cellStyle name="40% - Accent1 2 10" xfId="37296" xr:uid="{00000000-0005-0000-0000-0000570E0000}"/>
    <cellStyle name="40% - Accent1 2 2" xfId="1030" xr:uid="{00000000-0005-0000-0000-0000580E0000}"/>
    <cellStyle name="40% - Accent1 2 2 2" xfId="1152" xr:uid="{00000000-0005-0000-0000-0000590E0000}"/>
    <cellStyle name="40% - Accent1 2 2 2 2" xfId="1960" xr:uid="{00000000-0005-0000-0000-00005A0E0000}"/>
    <cellStyle name="40% - Accent1 2 2 2 2 2" xfId="3163" xr:uid="{00000000-0005-0000-0000-00005B0E0000}"/>
    <cellStyle name="40% - Accent1 2 2 2 2 2 2" xfId="13891" xr:uid="{00000000-0005-0000-0000-00005C0E0000}"/>
    <cellStyle name="40% - Accent1 2 2 2 2 2 3" xfId="9553" xr:uid="{00000000-0005-0000-0000-00005D0E0000}"/>
    <cellStyle name="40% - Accent1 2 2 2 2 3" xfId="12857" xr:uid="{00000000-0005-0000-0000-00005E0E0000}"/>
    <cellStyle name="40% - Accent1 2 2 2 2 4" xfId="8528" xr:uid="{00000000-0005-0000-0000-00005F0E0000}"/>
    <cellStyle name="40% - Accent1 2 2 2 3" xfId="2655" xr:uid="{00000000-0005-0000-0000-0000600E0000}"/>
    <cellStyle name="40% - Accent1 2 2 2 3 2" xfId="13383" xr:uid="{00000000-0005-0000-0000-0000610E0000}"/>
    <cellStyle name="40% - Accent1 2 2 2 3 3" xfId="9137" xr:uid="{00000000-0005-0000-0000-0000620E0000}"/>
    <cellStyle name="40% - Accent1 2 2 2 4" xfId="4807" xr:uid="{00000000-0005-0000-0000-0000630E0000}"/>
    <cellStyle name="40% - Accent1 2 2 2 5" xfId="12344" xr:uid="{00000000-0005-0000-0000-0000640E0000}"/>
    <cellStyle name="40% - Accent1 2 2 2 6" xfId="7832" xr:uid="{00000000-0005-0000-0000-0000650E0000}"/>
    <cellStyle name="40% - Accent1 2 2 3" xfId="1844" xr:uid="{00000000-0005-0000-0000-0000660E0000}"/>
    <cellStyle name="40% - Accent1 2 2 3 2" xfId="3048" xr:uid="{00000000-0005-0000-0000-0000670E0000}"/>
    <cellStyle name="40% - Accent1 2 2 3 2 2" xfId="13776" xr:uid="{00000000-0005-0000-0000-0000680E0000}"/>
    <cellStyle name="40% - Accent1 2 2 3 2 3" xfId="9439" xr:uid="{00000000-0005-0000-0000-0000690E0000}"/>
    <cellStyle name="40% - Accent1 2 2 3 3" xfId="4808" xr:uid="{00000000-0005-0000-0000-00006A0E0000}"/>
    <cellStyle name="40% - Accent1 2 2 3 4" xfId="12742" xr:uid="{00000000-0005-0000-0000-00006B0E0000}"/>
    <cellStyle name="40% - Accent1 2 2 3 5" xfId="8413" xr:uid="{00000000-0005-0000-0000-00006C0E0000}"/>
    <cellStyle name="40% - Accent1 2 2 4" xfId="2540" xr:uid="{00000000-0005-0000-0000-00006D0E0000}"/>
    <cellStyle name="40% - Accent1 2 2 4 2" xfId="13268" xr:uid="{00000000-0005-0000-0000-00006E0E0000}"/>
    <cellStyle name="40% - Accent1 2 2 4 3" xfId="9023" xr:uid="{00000000-0005-0000-0000-00006F0E0000}"/>
    <cellStyle name="40% - Accent1 2 2 5" xfId="4806" xr:uid="{00000000-0005-0000-0000-0000700E0000}"/>
    <cellStyle name="40% - Accent1 2 2 6" xfId="12228" xr:uid="{00000000-0005-0000-0000-0000710E0000}"/>
    <cellStyle name="40% - Accent1 2 2 7" xfId="7711" xr:uid="{00000000-0005-0000-0000-0000720E0000}"/>
    <cellStyle name="40% - Accent1 2 3" xfId="1153" xr:uid="{00000000-0005-0000-0000-0000730E0000}"/>
    <cellStyle name="40% - Accent1 2 3 2" xfId="1961" xr:uid="{00000000-0005-0000-0000-0000740E0000}"/>
    <cellStyle name="40% - Accent1 2 3 2 2" xfId="3164" xr:uid="{00000000-0005-0000-0000-0000750E0000}"/>
    <cellStyle name="40% - Accent1 2 3 2 2 2" xfId="13892" xr:uid="{00000000-0005-0000-0000-0000760E0000}"/>
    <cellStyle name="40% - Accent1 2 3 2 2 3" xfId="9554" xr:uid="{00000000-0005-0000-0000-0000770E0000}"/>
    <cellStyle name="40% - Accent1 2 3 2 3" xfId="12858" xr:uid="{00000000-0005-0000-0000-0000780E0000}"/>
    <cellStyle name="40% - Accent1 2 3 2 4" xfId="8529" xr:uid="{00000000-0005-0000-0000-0000790E0000}"/>
    <cellStyle name="40% - Accent1 2 3 3" xfId="2656" xr:uid="{00000000-0005-0000-0000-00007A0E0000}"/>
    <cellStyle name="40% - Accent1 2 3 3 2" xfId="13384" xr:uid="{00000000-0005-0000-0000-00007B0E0000}"/>
    <cellStyle name="40% - Accent1 2 3 3 3" xfId="9138" xr:uid="{00000000-0005-0000-0000-00007C0E0000}"/>
    <cellStyle name="40% - Accent1 2 3 4" xfId="12345" xr:uid="{00000000-0005-0000-0000-00007D0E0000}"/>
    <cellStyle name="40% - Accent1 2 3 5" xfId="7833" xr:uid="{00000000-0005-0000-0000-00007E0E0000}"/>
    <cellStyle name="40% - Accent1 2 4" xfId="1151" xr:uid="{00000000-0005-0000-0000-00007F0E0000}"/>
    <cellStyle name="40% - Accent1 2 4 2" xfId="1959" xr:uid="{00000000-0005-0000-0000-0000800E0000}"/>
    <cellStyle name="40% - Accent1 2 4 2 2" xfId="3162" xr:uid="{00000000-0005-0000-0000-0000810E0000}"/>
    <cellStyle name="40% - Accent1 2 4 2 2 2" xfId="13890" xr:uid="{00000000-0005-0000-0000-0000820E0000}"/>
    <cellStyle name="40% - Accent1 2 4 2 2 3" xfId="9552" xr:uid="{00000000-0005-0000-0000-0000830E0000}"/>
    <cellStyle name="40% - Accent1 2 4 2 3" xfId="12856" xr:uid="{00000000-0005-0000-0000-0000840E0000}"/>
    <cellStyle name="40% - Accent1 2 4 2 4" xfId="8527" xr:uid="{00000000-0005-0000-0000-0000850E0000}"/>
    <cellStyle name="40% - Accent1 2 4 3" xfId="2654" xr:uid="{00000000-0005-0000-0000-0000860E0000}"/>
    <cellStyle name="40% - Accent1 2 4 3 2" xfId="13382" xr:uid="{00000000-0005-0000-0000-0000870E0000}"/>
    <cellStyle name="40% - Accent1 2 4 3 3" xfId="9136" xr:uid="{00000000-0005-0000-0000-0000880E0000}"/>
    <cellStyle name="40% - Accent1 2 4 4" xfId="12343" xr:uid="{00000000-0005-0000-0000-0000890E0000}"/>
    <cellStyle name="40% - Accent1 2 4 5" xfId="7831" xr:uid="{00000000-0005-0000-0000-00008A0E0000}"/>
    <cellStyle name="40% - Accent1 2 5" xfId="1639" xr:uid="{00000000-0005-0000-0000-00008B0E0000}"/>
    <cellStyle name="40% - Accent1 2 5 2" xfId="2901" xr:uid="{00000000-0005-0000-0000-00008C0E0000}"/>
    <cellStyle name="40% - Accent1 2 5 2 2" xfId="13629" xr:uid="{00000000-0005-0000-0000-00008D0E0000}"/>
    <cellStyle name="40% - Accent1 2 5 2 3" xfId="9330" xr:uid="{00000000-0005-0000-0000-00008E0E0000}"/>
    <cellStyle name="40% - Accent1 2 5 3" xfId="12596" xr:uid="{00000000-0005-0000-0000-00008F0E0000}"/>
    <cellStyle name="40% - Accent1 2 5 4" xfId="8245" xr:uid="{00000000-0005-0000-0000-0000900E0000}"/>
    <cellStyle name="40% - Accent1 2 6" xfId="2407" xr:uid="{00000000-0005-0000-0000-0000910E0000}"/>
    <cellStyle name="40% - Accent1 2 6 2" xfId="13135" xr:uid="{00000000-0005-0000-0000-0000920E0000}"/>
    <cellStyle name="40% - Accent1 2 6 3" xfId="8914" xr:uid="{00000000-0005-0000-0000-0000930E0000}"/>
    <cellStyle name="40% - Accent1 2 7" xfId="4805" xr:uid="{00000000-0005-0000-0000-0000940E0000}"/>
    <cellStyle name="40% - Accent1 2 8" xfId="12059" xr:uid="{00000000-0005-0000-0000-0000950E0000}"/>
    <cellStyle name="40% - Accent1 2 9" xfId="7361" xr:uid="{00000000-0005-0000-0000-0000960E0000}"/>
    <cellStyle name="40% - Accent1 20" xfId="3473" xr:uid="{00000000-0005-0000-0000-0000970E0000}"/>
    <cellStyle name="40% - Accent1 20 2" xfId="4287" xr:uid="{00000000-0005-0000-0000-0000980E0000}"/>
    <cellStyle name="40% - Accent1 20 2 2" xfId="4655" xr:uid="{00000000-0005-0000-0000-0000990E0000}"/>
    <cellStyle name="40% - Accent1 20 2 2 2" xfId="14705" xr:uid="{00000000-0005-0000-0000-00009A0E0000}"/>
    <cellStyle name="40% - Accent1 20 2 2 3" xfId="10539" xr:uid="{00000000-0005-0000-0000-00009B0E0000}"/>
    <cellStyle name="40% - Accent1 20 2 3" xfId="14365" xr:uid="{00000000-0005-0000-0000-00009C0E0000}"/>
    <cellStyle name="40% - Accent1 20 2 4" xfId="10225" xr:uid="{00000000-0005-0000-0000-00009D0E0000}"/>
    <cellStyle name="40% - Accent1 20 3" xfId="4472" xr:uid="{00000000-0005-0000-0000-00009E0E0000}"/>
    <cellStyle name="40% - Accent1 20 3 2" xfId="14530" xr:uid="{00000000-0005-0000-0000-00009F0E0000}"/>
    <cellStyle name="40% - Accent1 20 3 3" xfId="10380" xr:uid="{00000000-0005-0000-0000-0000A00E0000}"/>
    <cellStyle name="40% - Accent1 20 4" xfId="14157" xr:uid="{00000000-0005-0000-0000-0000A10E0000}"/>
    <cellStyle name="40% - Accent1 20 5" xfId="9783" xr:uid="{00000000-0005-0000-0000-0000A20E0000}"/>
    <cellStyle name="40% - Accent1 21" xfId="3486" xr:uid="{00000000-0005-0000-0000-0000A30E0000}"/>
    <cellStyle name="40% - Accent1 21 2" xfId="4300" xr:uid="{00000000-0005-0000-0000-0000A40E0000}"/>
    <cellStyle name="40% - Accent1 21 2 2" xfId="4668" xr:uid="{00000000-0005-0000-0000-0000A50E0000}"/>
    <cellStyle name="40% - Accent1 21 2 2 2" xfId="14718" xr:uid="{00000000-0005-0000-0000-0000A60E0000}"/>
    <cellStyle name="40% - Accent1 21 2 2 3" xfId="10552" xr:uid="{00000000-0005-0000-0000-0000A70E0000}"/>
    <cellStyle name="40% - Accent1 21 2 3" xfId="14378" xr:uid="{00000000-0005-0000-0000-0000A80E0000}"/>
    <cellStyle name="40% - Accent1 21 2 4" xfId="10238" xr:uid="{00000000-0005-0000-0000-0000A90E0000}"/>
    <cellStyle name="40% - Accent1 21 3" xfId="4485" xr:uid="{00000000-0005-0000-0000-0000AA0E0000}"/>
    <cellStyle name="40% - Accent1 21 3 2" xfId="14543" xr:uid="{00000000-0005-0000-0000-0000AB0E0000}"/>
    <cellStyle name="40% - Accent1 21 3 3" xfId="10393" xr:uid="{00000000-0005-0000-0000-0000AC0E0000}"/>
    <cellStyle name="40% - Accent1 21 4" xfId="14170" xr:uid="{00000000-0005-0000-0000-0000AD0E0000}"/>
    <cellStyle name="40% - Accent1 21 5" xfId="9796" xr:uid="{00000000-0005-0000-0000-0000AE0E0000}"/>
    <cellStyle name="40% - Accent1 22" xfId="3499" xr:uid="{00000000-0005-0000-0000-0000AF0E0000}"/>
    <cellStyle name="40% - Accent1 22 2" xfId="4163" xr:uid="{00000000-0005-0000-0000-0000B00E0000}"/>
    <cellStyle name="40% - Accent1 22 2 2" xfId="10122" xr:uid="{00000000-0005-0000-0000-0000B10E0000}"/>
    <cellStyle name="40% - Accent1 22 3" xfId="4498" xr:uid="{00000000-0005-0000-0000-0000B20E0000}"/>
    <cellStyle name="40% - Accent1 22 3 2" xfId="14556" xr:uid="{00000000-0005-0000-0000-0000B30E0000}"/>
    <cellStyle name="40% - Accent1 22 3 3" xfId="10406" xr:uid="{00000000-0005-0000-0000-0000B40E0000}"/>
    <cellStyle name="40% - Accent1 22 4" xfId="14183" xr:uid="{00000000-0005-0000-0000-0000B50E0000}"/>
    <cellStyle name="40% - Accent1 22 5" xfId="9809" xr:uid="{00000000-0005-0000-0000-0000B60E0000}"/>
    <cellStyle name="40% - Accent1 23" xfId="3512" xr:uid="{00000000-0005-0000-0000-0000B70E0000}"/>
    <cellStyle name="40% - Accent1 23 2" xfId="4511" xr:uid="{00000000-0005-0000-0000-0000B80E0000}"/>
    <cellStyle name="40% - Accent1 23 2 2" xfId="14569" xr:uid="{00000000-0005-0000-0000-0000B90E0000}"/>
    <cellStyle name="40% - Accent1 23 2 3" xfId="10419" xr:uid="{00000000-0005-0000-0000-0000BA0E0000}"/>
    <cellStyle name="40% - Accent1 23 3" xfId="14196" xr:uid="{00000000-0005-0000-0000-0000BB0E0000}"/>
    <cellStyle name="40% - Accent1 23 4" xfId="9822" xr:uid="{00000000-0005-0000-0000-0000BC0E0000}"/>
    <cellStyle name="40% - Accent1 24" xfId="3525" xr:uid="{00000000-0005-0000-0000-0000BD0E0000}"/>
    <cellStyle name="40% - Accent1 24 2" xfId="4524" xr:uid="{00000000-0005-0000-0000-0000BE0E0000}"/>
    <cellStyle name="40% - Accent1 24 2 2" xfId="14582" xr:uid="{00000000-0005-0000-0000-0000BF0E0000}"/>
    <cellStyle name="40% - Accent1 24 2 3" xfId="10432" xr:uid="{00000000-0005-0000-0000-0000C00E0000}"/>
    <cellStyle name="40% - Accent1 24 3" xfId="14209" xr:uid="{00000000-0005-0000-0000-0000C10E0000}"/>
    <cellStyle name="40% - Accent1 24 4" xfId="9835" xr:uid="{00000000-0005-0000-0000-0000C20E0000}"/>
    <cellStyle name="40% - Accent1 25" xfId="4326" xr:uid="{00000000-0005-0000-0000-0000C30E0000}"/>
    <cellStyle name="40% - Accent1 25 2" xfId="4681" xr:uid="{00000000-0005-0000-0000-0000C40E0000}"/>
    <cellStyle name="40% - Accent1 25 2 2" xfId="14731" xr:uid="{00000000-0005-0000-0000-0000C50E0000}"/>
    <cellStyle name="40% - Accent1 25 2 3" xfId="10565" xr:uid="{00000000-0005-0000-0000-0000C60E0000}"/>
    <cellStyle name="40% - Accent1 25 3" xfId="14391" xr:uid="{00000000-0005-0000-0000-0000C70E0000}"/>
    <cellStyle name="40% - Accent1 25 4" xfId="10251" xr:uid="{00000000-0005-0000-0000-0000C80E0000}"/>
    <cellStyle name="40% - Accent1 26" xfId="4339" xr:uid="{00000000-0005-0000-0000-0000C90E0000}"/>
    <cellStyle name="40% - Accent1 26 2" xfId="4694" xr:uid="{00000000-0005-0000-0000-0000CA0E0000}"/>
    <cellStyle name="40% - Accent1 26 2 2" xfId="14744" xr:uid="{00000000-0005-0000-0000-0000CB0E0000}"/>
    <cellStyle name="40% - Accent1 26 2 3" xfId="10578" xr:uid="{00000000-0005-0000-0000-0000CC0E0000}"/>
    <cellStyle name="40% - Accent1 26 3" xfId="14404" xr:uid="{00000000-0005-0000-0000-0000CD0E0000}"/>
    <cellStyle name="40% - Accent1 26 4" xfId="10264" xr:uid="{00000000-0005-0000-0000-0000CE0E0000}"/>
    <cellStyle name="40% - Accent1 27" xfId="4352" xr:uid="{00000000-0005-0000-0000-0000CF0E0000}"/>
    <cellStyle name="40% - Accent1 27 2" xfId="4707" xr:uid="{00000000-0005-0000-0000-0000D00E0000}"/>
    <cellStyle name="40% - Accent1 27 2 2" xfId="14757" xr:uid="{00000000-0005-0000-0000-0000D10E0000}"/>
    <cellStyle name="40% - Accent1 27 2 3" xfId="10591" xr:uid="{00000000-0005-0000-0000-0000D20E0000}"/>
    <cellStyle name="40% - Accent1 27 3" xfId="14417" xr:uid="{00000000-0005-0000-0000-0000D30E0000}"/>
    <cellStyle name="40% - Accent1 27 4" xfId="10277" xr:uid="{00000000-0005-0000-0000-0000D40E0000}"/>
    <cellStyle name="40% - Accent1 28" xfId="4365" xr:uid="{00000000-0005-0000-0000-0000D50E0000}"/>
    <cellStyle name="40% - Accent1 28 2" xfId="14430" xr:uid="{00000000-0005-0000-0000-0000D60E0000}"/>
    <cellStyle name="40% - Accent1 28 3" xfId="10290" xr:uid="{00000000-0005-0000-0000-0000D70E0000}"/>
    <cellStyle name="40% - Accent1 29" xfId="11956" xr:uid="{00000000-0005-0000-0000-0000D80E0000}"/>
    <cellStyle name="40% - Accent1 3" xfId="498" xr:uid="{00000000-0005-0000-0000-0000D90E0000}"/>
    <cellStyle name="40% - Accent1 3 2" xfId="1155" xr:uid="{00000000-0005-0000-0000-0000DA0E0000}"/>
    <cellStyle name="40% - Accent1 3 2 2" xfId="1963" xr:uid="{00000000-0005-0000-0000-0000DB0E0000}"/>
    <cellStyle name="40% - Accent1 3 2 2 2" xfId="3166" xr:uid="{00000000-0005-0000-0000-0000DC0E0000}"/>
    <cellStyle name="40% - Accent1 3 2 2 2 2" xfId="13894" xr:uid="{00000000-0005-0000-0000-0000DD0E0000}"/>
    <cellStyle name="40% - Accent1 3 2 2 2 3" xfId="9556" xr:uid="{00000000-0005-0000-0000-0000DE0E0000}"/>
    <cellStyle name="40% - Accent1 3 2 2 3" xfId="12860" xr:uid="{00000000-0005-0000-0000-0000DF0E0000}"/>
    <cellStyle name="40% - Accent1 3 2 2 4" xfId="8531" xr:uid="{00000000-0005-0000-0000-0000E00E0000}"/>
    <cellStyle name="40% - Accent1 3 2 3" xfId="2658" xr:uid="{00000000-0005-0000-0000-0000E10E0000}"/>
    <cellStyle name="40% - Accent1 3 2 3 2" xfId="13386" xr:uid="{00000000-0005-0000-0000-0000E20E0000}"/>
    <cellStyle name="40% - Accent1 3 2 3 3" xfId="9140" xr:uid="{00000000-0005-0000-0000-0000E30E0000}"/>
    <cellStyle name="40% - Accent1 3 2 4" xfId="12347" xr:uid="{00000000-0005-0000-0000-0000E40E0000}"/>
    <cellStyle name="40% - Accent1 3 2 5" xfId="7835" xr:uid="{00000000-0005-0000-0000-0000E50E0000}"/>
    <cellStyle name="40% - Accent1 3 3" xfId="1156" xr:uid="{00000000-0005-0000-0000-0000E60E0000}"/>
    <cellStyle name="40% - Accent1 3 3 2" xfId="1964" xr:uid="{00000000-0005-0000-0000-0000E70E0000}"/>
    <cellStyle name="40% - Accent1 3 3 2 2" xfId="3167" xr:uid="{00000000-0005-0000-0000-0000E80E0000}"/>
    <cellStyle name="40% - Accent1 3 3 2 2 2" xfId="13895" xr:uid="{00000000-0005-0000-0000-0000E90E0000}"/>
    <cellStyle name="40% - Accent1 3 3 2 2 3" xfId="9557" xr:uid="{00000000-0005-0000-0000-0000EA0E0000}"/>
    <cellStyle name="40% - Accent1 3 3 2 3" xfId="12861" xr:uid="{00000000-0005-0000-0000-0000EB0E0000}"/>
    <cellStyle name="40% - Accent1 3 3 2 4" xfId="8532" xr:uid="{00000000-0005-0000-0000-0000EC0E0000}"/>
    <cellStyle name="40% - Accent1 3 3 3" xfId="2659" xr:uid="{00000000-0005-0000-0000-0000ED0E0000}"/>
    <cellStyle name="40% - Accent1 3 3 3 2" xfId="13387" xr:uid="{00000000-0005-0000-0000-0000EE0E0000}"/>
    <cellStyle name="40% - Accent1 3 3 3 3" xfId="9141" xr:uid="{00000000-0005-0000-0000-0000EF0E0000}"/>
    <cellStyle name="40% - Accent1 3 3 4" xfId="12348" xr:uid="{00000000-0005-0000-0000-0000F00E0000}"/>
    <cellStyle name="40% - Accent1 3 3 5" xfId="7836" xr:uid="{00000000-0005-0000-0000-0000F10E0000}"/>
    <cellStyle name="40% - Accent1 3 4" xfId="1154" xr:uid="{00000000-0005-0000-0000-0000F20E0000}"/>
    <cellStyle name="40% - Accent1 3 4 2" xfId="1962" xr:uid="{00000000-0005-0000-0000-0000F30E0000}"/>
    <cellStyle name="40% - Accent1 3 4 2 2" xfId="3165" xr:uid="{00000000-0005-0000-0000-0000F40E0000}"/>
    <cellStyle name="40% - Accent1 3 4 2 2 2" xfId="13893" xr:uid="{00000000-0005-0000-0000-0000F50E0000}"/>
    <cellStyle name="40% - Accent1 3 4 2 2 3" xfId="9555" xr:uid="{00000000-0005-0000-0000-0000F60E0000}"/>
    <cellStyle name="40% - Accent1 3 4 2 3" xfId="12859" xr:uid="{00000000-0005-0000-0000-0000F70E0000}"/>
    <cellStyle name="40% - Accent1 3 4 2 4" xfId="8530" xr:uid="{00000000-0005-0000-0000-0000F80E0000}"/>
    <cellStyle name="40% - Accent1 3 4 3" xfId="2657" xr:uid="{00000000-0005-0000-0000-0000F90E0000}"/>
    <cellStyle name="40% - Accent1 3 4 3 2" xfId="13385" xr:uid="{00000000-0005-0000-0000-0000FA0E0000}"/>
    <cellStyle name="40% - Accent1 3 4 3 3" xfId="9139" xr:uid="{00000000-0005-0000-0000-0000FB0E0000}"/>
    <cellStyle name="40% - Accent1 3 4 4" xfId="12346" xr:uid="{00000000-0005-0000-0000-0000FC0E0000}"/>
    <cellStyle name="40% - Accent1 3 4 5" xfId="7834" xr:uid="{00000000-0005-0000-0000-0000FD0E0000}"/>
    <cellStyle name="40% - Accent1 3 5" xfId="1640" xr:uid="{00000000-0005-0000-0000-0000FE0E0000}"/>
    <cellStyle name="40% - Accent1 3 5 2" xfId="2902" xr:uid="{00000000-0005-0000-0000-0000FF0E0000}"/>
    <cellStyle name="40% - Accent1 3 5 2 2" xfId="13630" xr:uid="{00000000-0005-0000-0000-0000000F0000}"/>
    <cellStyle name="40% - Accent1 3 5 2 3" xfId="9331" xr:uid="{00000000-0005-0000-0000-0000010F0000}"/>
    <cellStyle name="40% - Accent1 3 5 3" xfId="12597" xr:uid="{00000000-0005-0000-0000-0000020F0000}"/>
    <cellStyle name="40% - Accent1 3 5 4" xfId="8246" xr:uid="{00000000-0005-0000-0000-0000030F0000}"/>
    <cellStyle name="40% - Accent1 3 6" xfId="2408" xr:uid="{00000000-0005-0000-0000-0000040F0000}"/>
    <cellStyle name="40% - Accent1 3 6 2" xfId="13136" xr:uid="{00000000-0005-0000-0000-0000050F0000}"/>
    <cellStyle name="40% - Accent1 3 6 3" xfId="8915" xr:uid="{00000000-0005-0000-0000-0000060F0000}"/>
    <cellStyle name="40% - Accent1 3 7" xfId="12060" xr:uid="{00000000-0005-0000-0000-0000070F0000}"/>
    <cellStyle name="40% - Accent1 3 8" xfId="7362" xr:uid="{00000000-0005-0000-0000-0000080F0000}"/>
    <cellStyle name="40% - Accent1 30" xfId="7140" xr:uid="{00000000-0005-0000-0000-0000090F0000}"/>
    <cellStyle name="40% - Accent1 31" xfId="102" xr:uid="{00000000-0005-0000-0000-00000A0F0000}"/>
    <cellStyle name="40% - Accent1 4" xfId="499" xr:uid="{00000000-0005-0000-0000-00000B0F0000}"/>
    <cellStyle name="40% - Accent1 4 2" xfId="1158" xr:uid="{00000000-0005-0000-0000-00000C0F0000}"/>
    <cellStyle name="40% - Accent1 4 2 2" xfId="1966" xr:uid="{00000000-0005-0000-0000-00000D0F0000}"/>
    <cellStyle name="40% - Accent1 4 2 2 2" xfId="3169" xr:uid="{00000000-0005-0000-0000-00000E0F0000}"/>
    <cellStyle name="40% - Accent1 4 2 2 2 2" xfId="13897" xr:uid="{00000000-0005-0000-0000-00000F0F0000}"/>
    <cellStyle name="40% - Accent1 4 2 2 2 3" xfId="9559" xr:uid="{00000000-0005-0000-0000-0000100F0000}"/>
    <cellStyle name="40% - Accent1 4 2 2 3" xfId="12863" xr:uid="{00000000-0005-0000-0000-0000110F0000}"/>
    <cellStyle name="40% - Accent1 4 2 2 4" xfId="8534" xr:uid="{00000000-0005-0000-0000-0000120F0000}"/>
    <cellStyle name="40% - Accent1 4 2 3" xfId="2661" xr:uid="{00000000-0005-0000-0000-0000130F0000}"/>
    <cellStyle name="40% - Accent1 4 2 3 2" xfId="13389" xr:uid="{00000000-0005-0000-0000-0000140F0000}"/>
    <cellStyle name="40% - Accent1 4 2 3 3" xfId="9143" xr:uid="{00000000-0005-0000-0000-0000150F0000}"/>
    <cellStyle name="40% - Accent1 4 2 4" xfId="12350" xr:uid="{00000000-0005-0000-0000-0000160F0000}"/>
    <cellStyle name="40% - Accent1 4 2 5" xfId="7838" xr:uid="{00000000-0005-0000-0000-0000170F0000}"/>
    <cellStyle name="40% - Accent1 4 3" xfId="1159" xr:uid="{00000000-0005-0000-0000-0000180F0000}"/>
    <cellStyle name="40% - Accent1 4 3 2" xfId="1967" xr:uid="{00000000-0005-0000-0000-0000190F0000}"/>
    <cellStyle name="40% - Accent1 4 3 2 2" xfId="3170" xr:uid="{00000000-0005-0000-0000-00001A0F0000}"/>
    <cellStyle name="40% - Accent1 4 3 2 2 2" xfId="13898" xr:uid="{00000000-0005-0000-0000-00001B0F0000}"/>
    <cellStyle name="40% - Accent1 4 3 2 2 3" xfId="9560" xr:uid="{00000000-0005-0000-0000-00001C0F0000}"/>
    <cellStyle name="40% - Accent1 4 3 2 3" xfId="12864" xr:uid="{00000000-0005-0000-0000-00001D0F0000}"/>
    <cellStyle name="40% - Accent1 4 3 2 4" xfId="8535" xr:uid="{00000000-0005-0000-0000-00001E0F0000}"/>
    <cellStyle name="40% - Accent1 4 3 3" xfId="2662" xr:uid="{00000000-0005-0000-0000-00001F0F0000}"/>
    <cellStyle name="40% - Accent1 4 3 3 2" xfId="13390" xr:uid="{00000000-0005-0000-0000-0000200F0000}"/>
    <cellStyle name="40% - Accent1 4 3 3 3" xfId="9144" xr:uid="{00000000-0005-0000-0000-0000210F0000}"/>
    <cellStyle name="40% - Accent1 4 3 4" xfId="12351" xr:uid="{00000000-0005-0000-0000-0000220F0000}"/>
    <cellStyle name="40% - Accent1 4 3 5" xfId="7839" xr:uid="{00000000-0005-0000-0000-0000230F0000}"/>
    <cellStyle name="40% - Accent1 4 4" xfId="1157" xr:uid="{00000000-0005-0000-0000-0000240F0000}"/>
    <cellStyle name="40% - Accent1 4 4 2" xfId="1965" xr:uid="{00000000-0005-0000-0000-0000250F0000}"/>
    <cellStyle name="40% - Accent1 4 4 2 2" xfId="3168" xr:uid="{00000000-0005-0000-0000-0000260F0000}"/>
    <cellStyle name="40% - Accent1 4 4 2 2 2" xfId="13896" xr:uid="{00000000-0005-0000-0000-0000270F0000}"/>
    <cellStyle name="40% - Accent1 4 4 2 2 3" xfId="9558" xr:uid="{00000000-0005-0000-0000-0000280F0000}"/>
    <cellStyle name="40% - Accent1 4 4 2 3" xfId="12862" xr:uid="{00000000-0005-0000-0000-0000290F0000}"/>
    <cellStyle name="40% - Accent1 4 4 2 4" xfId="8533" xr:uid="{00000000-0005-0000-0000-00002A0F0000}"/>
    <cellStyle name="40% - Accent1 4 4 3" xfId="2660" xr:uid="{00000000-0005-0000-0000-00002B0F0000}"/>
    <cellStyle name="40% - Accent1 4 4 3 2" xfId="13388" xr:uid="{00000000-0005-0000-0000-00002C0F0000}"/>
    <cellStyle name="40% - Accent1 4 4 3 3" xfId="9142" xr:uid="{00000000-0005-0000-0000-00002D0F0000}"/>
    <cellStyle name="40% - Accent1 4 4 4" xfId="12349" xr:uid="{00000000-0005-0000-0000-00002E0F0000}"/>
    <cellStyle name="40% - Accent1 4 4 5" xfId="7837" xr:uid="{00000000-0005-0000-0000-00002F0F0000}"/>
    <cellStyle name="40% - Accent1 4 5" xfId="1641" xr:uid="{00000000-0005-0000-0000-0000300F0000}"/>
    <cellStyle name="40% - Accent1 4 5 2" xfId="2903" xr:uid="{00000000-0005-0000-0000-0000310F0000}"/>
    <cellStyle name="40% - Accent1 4 5 2 2" xfId="13631" xr:uid="{00000000-0005-0000-0000-0000320F0000}"/>
    <cellStyle name="40% - Accent1 4 5 2 3" xfId="9332" xr:uid="{00000000-0005-0000-0000-0000330F0000}"/>
    <cellStyle name="40% - Accent1 4 5 3" xfId="12598" xr:uid="{00000000-0005-0000-0000-0000340F0000}"/>
    <cellStyle name="40% - Accent1 4 5 4" xfId="8247" xr:uid="{00000000-0005-0000-0000-0000350F0000}"/>
    <cellStyle name="40% - Accent1 4 6" xfId="2409" xr:uid="{00000000-0005-0000-0000-0000360F0000}"/>
    <cellStyle name="40% - Accent1 4 6 2" xfId="13137" xr:uid="{00000000-0005-0000-0000-0000370F0000}"/>
    <cellStyle name="40% - Accent1 4 6 3" xfId="8916" xr:uid="{00000000-0005-0000-0000-0000380F0000}"/>
    <cellStyle name="40% - Accent1 4 7" xfId="12061" xr:uid="{00000000-0005-0000-0000-0000390F0000}"/>
    <cellStyle name="40% - Accent1 4 8" xfId="7363" xr:uid="{00000000-0005-0000-0000-00003A0F0000}"/>
    <cellStyle name="40% - Accent1 5" xfId="500" xr:uid="{00000000-0005-0000-0000-00003B0F0000}"/>
    <cellStyle name="40% - Accent1 5 2" xfId="1161" xr:uid="{00000000-0005-0000-0000-00003C0F0000}"/>
    <cellStyle name="40% - Accent1 5 2 2" xfId="1969" xr:uid="{00000000-0005-0000-0000-00003D0F0000}"/>
    <cellStyle name="40% - Accent1 5 2 2 2" xfId="3172" xr:uid="{00000000-0005-0000-0000-00003E0F0000}"/>
    <cellStyle name="40% - Accent1 5 2 2 2 2" xfId="13900" xr:uid="{00000000-0005-0000-0000-00003F0F0000}"/>
    <cellStyle name="40% - Accent1 5 2 2 2 3" xfId="9562" xr:uid="{00000000-0005-0000-0000-0000400F0000}"/>
    <cellStyle name="40% - Accent1 5 2 2 3" xfId="12866" xr:uid="{00000000-0005-0000-0000-0000410F0000}"/>
    <cellStyle name="40% - Accent1 5 2 2 4" xfId="8537" xr:uid="{00000000-0005-0000-0000-0000420F0000}"/>
    <cellStyle name="40% - Accent1 5 2 3" xfId="2664" xr:uid="{00000000-0005-0000-0000-0000430F0000}"/>
    <cellStyle name="40% - Accent1 5 2 3 2" xfId="13392" xr:uid="{00000000-0005-0000-0000-0000440F0000}"/>
    <cellStyle name="40% - Accent1 5 2 3 3" xfId="9146" xr:uid="{00000000-0005-0000-0000-0000450F0000}"/>
    <cellStyle name="40% - Accent1 5 2 4" xfId="12353" xr:uid="{00000000-0005-0000-0000-0000460F0000}"/>
    <cellStyle name="40% - Accent1 5 2 5" xfId="7841" xr:uid="{00000000-0005-0000-0000-0000470F0000}"/>
    <cellStyle name="40% - Accent1 5 3" xfId="1162" xr:uid="{00000000-0005-0000-0000-0000480F0000}"/>
    <cellStyle name="40% - Accent1 5 3 2" xfId="1970" xr:uid="{00000000-0005-0000-0000-0000490F0000}"/>
    <cellStyle name="40% - Accent1 5 3 2 2" xfId="3173" xr:uid="{00000000-0005-0000-0000-00004A0F0000}"/>
    <cellStyle name="40% - Accent1 5 3 2 2 2" xfId="13901" xr:uid="{00000000-0005-0000-0000-00004B0F0000}"/>
    <cellStyle name="40% - Accent1 5 3 2 2 3" xfId="9563" xr:uid="{00000000-0005-0000-0000-00004C0F0000}"/>
    <cellStyle name="40% - Accent1 5 3 2 3" xfId="12867" xr:uid="{00000000-0005-0000-0000-00004D0F0000}"/>
    <cellStyle name="40% - Accent1 5 3 2 4" xfId="8538" xr:uid="{00000000-0005-0000-0000-00004E0F0000}"/>
    <cellStyle name="40% - Accent1 5 3 3" xfId="2665" xr:uid="{00000000-0005-0000-0000-00004F0F0000}"/>
    <cellStyle name="40% - Accent1 5 3 3 2" xfId="13393" xr:uid="{00000000-0005-0000-0000-0000500F0000}"/>
    <cellStyle name="40% - Accent1 5 3 3 3" xfId="9147" xr:uid="{00000000-0005-0000-0000-0000510F0000}"/>
    <cellStyle name="40% - Accent1 5 3 4" xfId="12354" xr:uid="{00000000-0005-0000-0000-0000520F0000}"/>
    <cellStyle name="40% - Accent1 5 3 5" xfId="7842" xr:uid="{00000000-0005-0000-0000-0000530F0000}"/>
    <cellStyle name="40% - Accent1 5 4" xfId="1160" xr:uid="{00000000-0005-0000-0000-0000540F0000}"/>
    <cellStyle name="40% - Accent1 5 4 2" xfId="1968" xr:uid="{00000000-0005-0000-0000-0000550F0000}"/>
    <cellStyle name="40% - Accent1 5 4 2 2" xfId="3171" xr:uid="{00000000-0005-0000-0000-0000560F0000}"/>
    <cellStyle name="40% - Accent1 5 4 2 2 2" xfId="13899" xr:uid="{00000000-0005-0000-0000-0000570F0000}"/>
    <cellStyle name="40% - Accent1 5 4 2 2 3" xfId="9561" xr:uid="{00000000-0005-0000-0000-0000580F0000}"/>
    <cellStyle name="40% - Accent1 5 4 2 3" xfId="12865" xr:uid="{00000000-0005-0000-0000-0000590F0000}"/>
    <cellStyle name="40% - Accent1 5 4 2 4" xfId="8536" xr:uid="{00000000-0005-0000-0000-00005A0F0000}"/>
    <cellStyle name="40% - Accent1 5 4 3" xfId="2663" xr:uid="{00000000-0005-0000-0000-00005B0F0000}"/>
    <cellStyle name="40% - Accent1 5 4 3 2" xfId="13391" xr:uid="{00000000-0005-0000-0000-00005C0F0000}"/>
    <cellStyle name="40% - Accent1 5 4 3 3" xfId="9145" xr:uid="{00000000-0005-0000-0000-00005D0F0000}"/>
    <cellStyle name="40% - Accent1 5 4 4" xfId="12352" xr:uid="{00000000-0005-0000-0000-00005E0F0000}"/>
    <cellStyle name="40% - Accent1 5 4 5" xfId="7840" xr:uid="{00000000-0005-0000-0000-00005F0F0000}"/>
    <cellStyle name="40% - Accent1 5 5" xfId="1642" xr:uid="{00000000-0005-0000-0000-0000600F0000}"/>
    <cellStyle name="40% - Accent1 5 5 2" xfId="2904" xr:uid="{00000000-0005-0000-0000-0000610F0000}"/>
    <cellStyle name="40% - Accent1 5 5 2 2" xfId="13632" xr:uid="{00000000-0005-0000-0000-0000620F0000}"/>
    <cellStyle name="40% - Accent1 5 5 2 3" xfId="9333" xr:uid="{00000000-0005-0000-0000-0000630F0000}"/>
    <cellStyle name="40% - Accent1 5 5 3" xfId="12599" xr:uid="{00000000-0005-0000-0000-0000640F0000}"/>
    <cellStyle name="40% - Accent1 5 5 4" xfId="8248" xr:uid="{00000000-0005-0000-0000-0000650F0000}"/>
    <cellStyle name="40% - Accent1 5 6" xfId="2410" xr:uid="{00000000-0005-0000-0000-0000660F0000}"/>
    <cellStyle name="40% - Accent1 5 6 2" xfId="13138" xr:uid="{00000000-0005-0000-0000-0000670F0000}"/>
    <cellStyle name="40% - Accent1 5 6 3" xfId="8917" xr:uid="{00000000-0005-0000-0000-0000680F0000}"/>
    <cellStyle name="40% - Accent1 5 7" xfId="12062" xr:uid="{00000000-0005-0000-0000-0000690F0000}"/>
    <cellStyle name="40% - Accent1 5 8" xfId="7364" xr:uid="{00000000-0005-0000-0000-00006A0F0000}"/>
    <cellStyle name="40% - Accent1 6" xfId="501" xr:uid="{00000000-0005-0000-0000-00006B0F0000}"/>
    <cellStyle name="40% - Accent1 6 2" xfId="1164" xr:uid="{00000000-0005-0000-0000-00006C0F0000}"/>
    <cellStyle name="40% - Accent1 6 2 2" xfId="1972" xr:uid="{00000000-0005-0000-0000-00006D0F0000}"/>
    <cellStyle name="40% - Accent1 6 2 2 2" xfId="3175" xr:uid="{00000000-0005-0000-0000-00006E0F0000}"/>
    <cellStyle name="40% - Accent1 6 2 2 2 2" xfId="13903" xr:uid="{00000000-0005-0000-0000-00006F0F0000}"/>
    <cellStyle name="40% - Accent1 6 2 2 2 3" xfId="9565" xr:uid="{00000000-0005-0000-0000-0000700F0000}"/>
    <cellStyle name="40% - Accent1 6 2 2 3" xfId="12869" xr:uid="{00000000-0005-0000-0000-0000710F0000}"/>
    <cellStyle name="40% - Accent1 6 2 2 4" xfId="8540" xr:uid="{00000000-0005-0000-0000-0000720F0000}"/>
    <cellStyle name="40% - Accent1 6 2 3" xfId="2667" xr:uid="{00000000-0005-0000-0000-0000730F0000}"/>
    <cellStyle name="40% - Accent1 6 2 3 2" xfId="13395" xr:uid="{00000000-0005-0000-0000-0000740F0000}"/>
    <cellStyle name="40% - Accent1 6 2 3 3" xfId="9149" xr:uid="{00000000-0005-0000-0000-0000750F0000}"/>
    <cellStyle name="40% - Accent1 6 2 4" xfId="12356" xr:uid="{00000000-0005-0000-0000-0000760F0000}"/>
    <cellStyle name="40% - Accent1 6 2 5" xfId="7844" xr:uid="{00000000-0005-0000-0000-0000770F0000}"/>
    <cellStyle name="40% - Accent1 6 3" xfId="1163" xr:uid="{00000000-0005-0000-0000-0000780F0000}"/>
    <cellStyle name="40% - Accent1 6 3 2" xfId="1971" xr:uid="{00000000-0005-0000-0000-0000790F0000}"/>
    <cellStyle name="40% - Accent1 6 3 2 2" xfId="3174" xr:uid="{00000000-0005-0000-0000-00007A0F0000}"/>
    <cellStyle name="40% - Accent1 6 3 2 2 2" xfId="13902" xr:uid="{00000000-0005-0000-0000-00007B0F0000}"/>
    <cellStyle name="40% - Accent1 6 3 2 2 3" xfId="9564" xr:uid="{00000000-0005-0000-0000-00007C0F0000}"/>
    <cellStyle name="40% - Accent1 6 3 2 3" xfId="12868" xr:uid="{00000000-0005-0000-0000-00007D0F0000}"/>
    <cellStyle name="40% - Accent1 6 3 2 4" xfId="8539" xr:uid="{00000000-0005-0000-0000-00007E0F0000}"/>
    <cellStyle name="40% - Accent1 6 3 3" xfId="2666" xr:uid="{00000000-0005-0000-0000-00007F0F0000}"/>
    <cellStyle name="40% - Accent1 6 3 3 2" xfId="13394" xr:uid="{00000000-0005-0000-0000-0000800F0000}"/>
    <cellStyle name="40% - Accent1 6 3 3 3" xfId="9148" xr:uid="{00000000-0005-0000-0000-0000810F0000}"/>
    <cellStyle name="40% - Accent1 6 3 4" xfId="12355" xr:uid="{00000000-0005-0000-0000-0000820F0000}"/>
    <cellStyle name="40% - Accent1 6 3 5" xfId="7843" xr:uid="{00000000-0005-0000-0000-0000830F0000}"/>
    <cellStyle name="40% - Accent1 6 4" xfId="1643" xr:uid="{00000000-0005-0000-0000-0000840F0000}"/>
    <cellStyle name="40% - Accent1 6 4 2" xfId="2905" xr:uid="{00000000-0005-0000-0000-0000850F0000}"/>
    <cellStyle name="40% - Accent1 6 4 2 2" xfId="13633" xr:uid="{00000000-0005-0000-0000-0000860F0000}"/>
    <cellStyle name="40% - Accent1 6 4 2 3" xfId="9334" xr:uid="{00000000-0005-0000-0000-0000870F0000}"/>
    <cellStyle name="40% - Accent1 6 4 3" xfId="12600" xr:uid="{00000000-0005-0000-0000-0000880F0000}"/>
    <cellStyle name="40% - Accent1 6 4 4" xfId="8249" xr:uid="{00000000-0005-0000-0000-0000890F0000}"/>
    <cellStyle name="40% - Accent1 6 5" xfId="2411" xr:uid="{00000000-0005-0000-0000-00008A0F0000}"/>
    <cellStyle name="40% - Accent1 6 5 2" xfId="13139" xr:uid="{00000000-0005-0000-0000-00008B0F0000}"/>
    <cellStyle name="40% - Accent1 6 5 3" xfId="8918" xr:uid="{00000000-0005-0000-0000-00008C0F0000}"/>
    <cellStyle name="40% - Accent1 6 6" xfId="12063" xr:uid="{00000000-0005-0000-0000-00008D0F0000}"/>
    <cellStyle name="40% - Accent1 6 7" xfId="7365" xr:uid="{00000000-0005-0000-0000-00008E0F0000}"/>
    <cellStyle name="40% - Accent1 7" xfId="502" xr:uid="{00000000-0005-0000-0000-00008F0F0000}"/>
    <cellStyle name="40% - Accent1 7 2" xfId="1166" xr:uid="{00000000-0005-0000-0000-0000900F0000}"/>
    <cellStyle name="40% - Accent1 7 2 2" xfId="1974" xr:uid="{00000000-0005-0000-0000-0000910F0000}"/>
    <cellStyle name="40% - Accent1 7 2 2 2" xfId="3177" xr:uid="{00000000-0005-0000-0000-0000920F0000}"/>
    <cellStyle name="40% - Accent1 7 2 2 2 2" xfId="13905" xr:uid="{00000000-0005-0000-0000-0000930F0000}"/>
    <cellStyle name="40% - Accent1 7 2 2 2 3" xfId="9567" xr:uid="{00000000-0005-0000-0000-0000940F0000}"/>
    <cellStyle name="40% - Accent1 7 2 2 3" xfId="12871" xr:uid="{00000000-0005-0000-0000-0000950F0000}"/>
    <cellStyle name="40% - Accent1 7 2 2 4" xfId="8542" xr:uid="{00000000-0005-0000-0000-0000960F0000}"/>
    <cellStyle name="40% - Accent1 7 2 3" xfId="2669" xr:uid="{00000000-0005-0000-0000-0000970F0000}"/>
    <cellStyle name="40% - Accent1 7 2 3 2" xfId="13397" xr:uid="{00000000-0005-0000-0000-0000980F0000}"/>
    <cellStyle name="40% - Accent1 7 2 3 3" xfId="9151" xr:uid="{00000000-0005-0000-0000-0000990F0000}"/>
    <cellStyle name="40% - Accent1 7 2 4" xfId="12358" xr:uid="{00000000-0005-0000-0000-00009A0F0000}"/>
    <cellStyle name="40% - Accent1 7 2 5" xfId="7846" xr:uid="{00000000-0005-0000-0000-00009B0F0000}"/>
    <cellStyle name="40% - Accent1 7 3" xfId="1165" xr:uid="{00000000-0005-0000-0000-00009C0F0000}"/>
    <cellStyle name="40% - Accent1 7 3 2" xfId="1973" xr:uid="{00000000-0005-0000-0000-00009D0F0000}"/>
    <cellStyle name="40% - Accent1 7 3 2 2" xfId="3176" xr:uid="{00000000-0005-0000-0000-00009E0F0000}"/>
    <cellStyle name="40% - Accent1 7 3 2 2 2" xfId="13904" xr:uid="{00000000-0005-0000-0000-00009F0F0000}"/>
    <cellStyle name="40% - Accent1 7 3 2 2 3" xfId="9566" xr:uid="{00000000-0005-0000-0000-0000A00F0000}"/>
    <cellStyle name="40% - Accent1 7 3 2 3" xfId="12870" xr:uid="{00000000-0005-0000-0000-0000A10F0000}"/>
    <cellStyle name="40% - Accent1 7 3 2 4" xfId="8541" xr:uid="{00000000-0005-0000-0000-0000A20F0000}"/>
    <cellStyle name="40% - Accent1 7 3 3" xfId="2668" xr:uid="{00000000-0005-0000-0000-0000A30F0000}"/>
    <cellStyle name="40% - Accent1 7 3 3 2" xfId="13396" xr:uid="{00000000-0005-0000-0000-0000A40F0000}"/>
    <cellStyle name="40% - Accent1 7 3 3 3" xfId="9150" xr:uid="{00000000-0005-0000-0000-0000A50F0000}"/>
    <cellStyle name="40% - Accent1 7 3 4" xfId="12357" xr:uid="{00000000-0005-0000-0000-0000A60F0000}"/>
    <cellStyle name="40% - Accent1 7 3 5" xfId="7845" xr:uid="{00000000-0005-0000-0000-0000A70F0000}"/>
    <cellStyle name="40% - Accent1 7 4" xfId="1644" xr:uid="{00000000-0005-0000-0000-0000A80F0000}"/>
    <cellStyle name="40% - Accent1 7 4 2" xfId="2906" xr:uid="{00000000-0005-0000-0000-0000A90F0000}"/>
    <cellStyle name="40% - Accent1 7 4 2 2" xfId="13634" xr:uid="{00000000-0005-0000-0000-0000AA0F0000}"/>
    <cellStyle name="40% - Accent1 7 4 2 3" xfId="9335" xr:uid="{00000000-0005-0000-0000-0000AB0F0000}"/>
    <cellStyle name="40% - Accent1 7 4 3" xfId="12601" xr:uid="{00000000-0005-0000-0000-0000AC0F0000}"/>
    <cellStyle name="40% - Accent1 7 4 4" xfId="8250" xr:uid="{00000000-0005-0000-0000-0000AD0F0000}"/>
    <cellStyle name="40% - Accent1 7 5" xfId="2412" xr:uid="{00000000-0005-0000-0000-0000AE0F0000}"/>
    <cellStyle name="40% - Accent1 7 5 2" xfId="13140" xr:uid="{00000000-0005-0000-0000-0000AF0F0000}"/>
    <cellStyle name="40% - Accent1 7 5 3" xfId="8919" xr:uid="{00000000-0005-0000-0000-0000B00F0000}"/>
    <cellStyle name="40% - Accent1 7 6" xfId="12064" xr:uid="{00000000-0005-0000-0000-0000B10F0000}"/>
    <cellStyle name="40% - Accent1 7 7" xfId="7366" xr:uid="{00000000-0005-0000-0000-0000B20F0000}"/>
    <cellStyle name="40% - Accent1 8" xfId="679" xr:uid="{00000000-0005-0000-0000-0000B30F0000}"/>
    <cellStyle name="40% - Accent1 8 2" xfId="1167" xr:uid="{00000000-0005-0000-0000-0000B40F0000}"/>
    <cellStyle name="40% - Accent1 8 2 2" xfId="4566" xr:uid="{00000000-0005-0000-0000-0000B50F0000}"/>
    <cellStyle name="40% - Accent1 8 2 2 2" xfId="14617" xr:uid="{00000000-0005-0000-0000-0000B60F0000}"/>
    <cellStyle name="40% - Accent1 8 2 2 3" xfId="10457" xr:uid="{00000000-0005-0000-0000-0000B70F0000}"/>
    <cellStyle name="40% - Accent1 8 2 3" xfId="4208" xr:uid="{00000000-0005-0000-0000-0000B80F0000}"/>
    <cellStyle name="40% - Accent1 8 2 3 2" xfId="14289" xr:uid="{00000000-0005-0000-0000-0000B90F0000}"/>
    <cellStyle name="40% - Accent1 8 2 3 3" xfId="10155" xr:uid="{00000000-0005-0000-0000-0000BA0F0000}"/>
    <cellStyle name="40% - Accent1 8 2 4" xfId="7847" xr:uid="{00000000-0005-0000-0000-0000BB0F0000}"/>
    <cellStyle name="40% - Accent1 8 3" xfId="1714" xr:uid="{00000000-0005-0000-0000-0000BC0F0000}"/>
    <cellStyle name="40% - Accent1 8 3 2" xfId="2959" xr:uid="{00000000-0005-0000-0000-0000BD0F0000}"/>
    <cellStyle name="40% - Accent1 8 3 2 2" xfId="13687" xr:uid="{00000000-0005-0000-0000-0000BE0F0000}"/>
    <cellStyle name="40% - Accent1 8 3 2 3" xfId="9374" xr:uid="{00000000-0005-0000-0000-0000BF0F0000}"/>
    <cellStyle name="40% - Accent1 8 3 3" xfId="12654" xr:uid="{00000000-0005-0000-0000-0000C00F0000}"/>
    <cellStyle name="40% - Accent1 8 3 4" xfId="8306" xr:uid="{00000000-0005-0000-0000-0000C10F0000}"/>
    <cellStyle name="40% - Accent1 8 4" xfId="2464" xr:uid="{00000000-0005-0000-0000-0000C20F0000}"/>
    <cellStyle name="40% - Accent1 8 4 2" xfId="13192" xr:uid="{00000000-0005-0000-0000-0000C30F0000}"/>
    <cellStyle name="40% - Accent1 8 4 3" xfId="8958" xr:uid="{00000000-0005-0000-0000-0000C40F0000}"/>
    <cellStyle name="40% - Accent1 8 5" xfId="12136" xr:uid="{00000000-0005-0000-0000-0000C50F0000}"/>
    <cellStyle name="40% - Accent1 8 6" xfId="7508" xr:uid="{00000000-0005-0000-0000-0000C60F0000}"/>
    <cellStyle name="40% - Accent1 9" xfId="701" xr:uid="{00000000-0005-0000-0000-0000C70F0000}"/>
    <cellStyle name="40% - Accent1 9 2" xfId="1168" xr:uid="{00000000-0005-0000-0000-0000C80F0000}"/>
    <cellStyle name="40% - Accent1 9 2 2" xfId="1976" xr:uid="{00000000-0005-0000-0000-0000C90F0000}"/>
    <cellStyle name="40% - Accent1 9 2 2 2" xfId="3178" xr:uid="{00000000-0005-0000-0000-0000CA0F0000}"/>
    <cellStyle name="40% - Accent1 9 2 2 2 2" xfId="13906" xr:uid="{00000000-0005-0000-0000-0000CB0F0000}"/>
    <cellStyle name="40% - Accent1 9 2 2 2 3" xfId="9568" xr:uid="{00000000-0005-0000-0000-0000CC0F0000}"/>
    <cellStyle name="40% - Accent1 9 2 2 3" xfId="12872" xr:uid="{00000000-0005-0000-0000-0000CD0F0000}"/>
    <cellStyle name="40% - Accent1 9 2 2 4" xfId="8544" xr:uid="{00000000-0005-0000-0000-0000CE0F0000}"/>
    <cellStyle name="40% - Accent1 9 2 3" xfId="2670" xr:uid="{00000000-0005-0000-0000-0000CF0F0000}"/>
    <cellStyle name="40% - Accent1 9 2 3 2" xfId="13398" xr:uid="{00000000-0005-0000-0000-0000D00F0000}"/>
    <cellStyle name="40% - Accent1 9 2 3 3" xfId="9152" xr:uid="{00000000-0005-0000-0000-0000D10F0000}"/>
    <cellStyle name="40% - Accent1 9 2 4" xfId="12359" xr:uid="{00000000-0005-0000-0000-0000D20F0000}"/>
    <cellStyle name="40% - Accent1 9 2 5" xfId="7848" xr:uid="{00000000-0005-0000-0000-0000D30F0000}"/>
    <cellStyle name="40% - Accent1 9 3" xfId="1729" xr:uid="{00000000-0005-0000-0000-0000D40F0000}"/>
    <cellStyle name="40% - Accent1 9 3 2" xfId="2974" xr:uid="{00000000-0005-0000-0000-0000D50F0000}"/>
    <cellStyle name="40% - Accent1 9 3 2 2" xfId="13702" xr:uid="{00000000-0005-0000-0000-0000D60F0000}"/>
    <cellStyle name="40% - Accent1 9 3 2 3" xfId="9387" xr:uid="{00000000-0005-0000-0000-0000D70F0000}"/>
    <cellStyle name="40% - Accent1 9 3 3" xfId="12669" xr:uid="{00000000-0005-0000-0000-0000D80F0000}"/>
    <cellStyle name="40% - Accent1 9 3 4" xfId="8319" xr:uid="{00000000-0005-0000-0000-0000D90F0000}"/>
    <cellStyle name="40% - Accent1 9 4" xfId="2479" xr:uid="{00000000-0005-0000-0000-0000DA0F0000}"/>
    <cellStyle name="40% - Accent1 9 4 2" xfId="13207" xr:uid="{00000000-0005-0000-0000-0000DB0F0000}"/>
    <cellStyle name="40% - Accent1 9 4 3" xfId="8971" xr:uid="{00000000-0005-0000-0000-0000DC0F0000}"/>
    <cellStyle name="40% - Accent1 9 5" xfId="12151" xr:uid="{00000000-0005-0000-0000-0000DD0F0000}"/>
    <cellStyle name="40% - Accent1 9 6" xfId="7528" xr:uid="{00000000-0005-0000-0000-0000DE0F0000}"/>
    <cellStyle name="40% - Accent2" xfId="33" builtinId="35" customBuiltin="1"/>
    <cellStyle name="40% - Accent2 10" xfId="733" xr:uid="{00000000-0005-0000-0000-0000E00F0000}"/>
    <cellStyle name="40% - Accent2 10 2" xfId="1752" xr:uid="{00000000-0005-0000-0000-0000E10F0000}"/>
    <cellStyle name="40% - Accent2 10 2 2" xfId="2991" xr:uid="{00000000-0005-0000-0000-0000E20F0000}"/>
    <cellStyle name="40% - Accent2 10 2 2 2" xfId="13719" xr:uid="{00000000-0005-0000-0000-0000E30F0000}"/>
    <cellStyle name="40% - Accent2 10 2 2 3" xfId="9402" xr:uid="{00000000-0005-0000-0000-0000E40F0000}"/>
    <cellStyle name="40% - Accent2 10 2 3" xfId="12686" xr:uid="{00000000-0005-0000-0000-0000E50F0000}"/>
    <cellStyle name="40% - Accent2 10 2 4" xfId="8340" xr:uid="{00000000-0005-0000-0000-0000E60F0000}"/>
    <cellStyle name="40% - Accent2 10 3" xfId="2496" xr:uid="{00000000-0005-0000-0000-0000E70F0000}"/>
    <cellStyle name="40% - Accent2 10 3 2" xfId="13224" xr:uid="{00000000-0005-0000-0000-0000E80F0000}"/>
    <cellStyle name="40% - Accent2 10 3 3" xfId="8986" xr:uid="{00000000-0005-0000-0000-0000E90F0000}"/>
    <cellStyle name="40% - Accent2 10 4" xfId="12168" xr:uid="{00000000-0005-0000-0000-0000EA0F0000}"/>
    <cellStyle name="40% - Accent2 10 5" xfId="7558" xr:uid="{00000000-0005-0000-0000-0000EB0F0000}"/>
    <cellStyle name="40% - Accent2 11" xfId="755" xr:uid="{00000000-0005-0000-0000-0000EC0F0000}"/>
    <cellStyle name="40% - Accent2 11 2" xfId="1768" xr:uid="{00000000-0005-0000-0000-0000ED0F0000}"/>
    <cellStyle name="40% - Accent2 11 2 2" xfId="3005" xr:uid="{00000000-0005-0000-0000-0000EE0F0000}"/>
    <cellStyle name="40% - Accent2 11 2 2 2" xfId="13733" xr:uid="{00000000-0005-0000-0000-0000EF0F0000}"/>
    <cellStyle name="40% - Accent2 11 2 2 3" xfId="9415" xr:uid="{00000000-0005-0000-0000-0000F00F0000}"/>
    <cellStyle name="40% - Accent2 11 2 3" xfId="12700" xr:uid="{00000000-0005-0000-0000-0000F10F0000}"/>
    <cellStyle name="40% - Accent2 11 2 4" xfId="8355" xr:uid="{00000000-0005-0000-0000-0000F20F0000}"/>
    <cellStyle name="40% - Accent2 11 3" xfId="2510" xr:uid="{00000000-0005-0000-0000-0000F30F0000}"/>
    <cellStyle name="40% - Accent2 11 3 2" xfId="13238" xr:uid="{00000000-0005-0000-0000-0000F40F0000}"/>
    <cellStyle name="40% - Accent2 11 3 3" xfId="8999" xr:uid="{00000000-0005-0000-0000-0000F50F0000}"/>
    <cellStyle name="40% - Accent2 11 4" xfId="12182" xr:uid="{00000000-0005-0000-0000-0000F60F0000}"/>
    <cellStyle name="40% - Accent2 11 5" xfId="7579" xr:uid="{00000000-0005-0000-0000-0000F70F0000}"/>
    <cellStyle name="40% - Accent2 12" xfId="808" xr:uid="{00000000-0005-0000-0000-0000F80F0000}"/>
    <cellStyle name="40% - Accent2 12 2" xfId="1791" xr:uid="{00000000-0005-0000-0000-0000F90F0000}"/>
    <cellStyle name="40% - Accent2 12 2 2" xfId="3023" xr:uid="{00000000-0005-0000-0000-0000FA0F0000}"/>
    <cellStyle name="40% - Accent2 12 2 2 2" xfId="13751" xr:uid="{00000000-0005-0000-0000-0000FB0F0000}"/>
    <cellStyle name="40% - Accent2 12 2 2 3" xfId="9428" xr:uid="{00000000-0005-0000-0000-0000FC0F0000}"/>
    <cellStyle name="40% - Accent2 12 2 3" xfId="12718" xr:uid="{00000000-0005-0000-0000-0000FD0F0000}"/>
    <cellStyle name="40% - Accent2 12 2 4" xfId="8373" xr:uid="{00000000-0005-0000-0000-0000FE0F0000}"/>
    <cellStyle name="40% - Accent2 12 3" xfId="2528" xr:uid="{00000000-0005-0000-0000-0000FF0F0000}"/>
    <cellStyle name="40% - Accent2 12 3 2" xfId="13256" xr:uid="{00000000-0005-0000-0000-000000100000}"/>
    <cellStyle name="40% - Accent2 12 3 3" xfId="9012" xr:uid="{00000000-0005-0000-0000-000001100000}"/>
    <cellStyle name="40% - Accent2 12 4" xfId="12200" xr:uid="{00000000-0005-0000-0000-000002100000}"/>
    <cellStyle name="40% - Accent2 12 5" xfId="7627" xr:uid="{00000000-0005-0000-0000-000003100000}"/>
    <cellStyle name="40% - Accent2 13" xfId="1356" xr:uid="{00000000-0005-0000-0000-000004100000}"/>
    <cellStyle name="40% - Accent2 13 2" xfId="2119" xr:uid="{00000000-0005-0000-0000-000005100000}"/>
    <cellStyle name="40% - Accent2 13 2 2" xfId="3313" xr:uid="{00000000-0005-0000-0000-000006100000}"/>
    <cellStyle name="40% - Accent2 13 2 2 2" xfId="14041" xr:uid="{00000000-0005-0000-0000-000007100000}"/>
    <cellStyle name="40% - Accent2 13 2 2 3" xfId="9675" xr:uid="{00000000-0005-0000-0000-000008100000}"/>
    <cellStyle name="40% - Accent2 13 2 3" xfId="13007" xr:uid="{00000000-0005-0000-0000-000009100000}"/>
    <cellStyle name="40% - Accent2 13 2 4" xfId="8659" xr:uid="{00000000-0005-0000-0000-00000A100000}"/>
    <cellStyle name="40% - Accent2 13 3" xfId="2805" xr:uid="{00000000-0005-0000-0000-00000B100000}"/>
    <cellStyle name="40% - Accent2 13 3 2" xfId="13533" xr:uid="{00000000-0005-0000-0000-00000C100000}"/>
    <cellStyle name="40% - Accent2 13 3 3" xfId="9259" xr:uid="{00000000-0005-0000-0000-00000D100000}"/>
    <cellStyle name="40% - Accent2 13 4" xfId="12499" xr:uid="{00000000-0005-0000-0000-00000E100000}"/>
    <cellStyle name="40% - Accent2 13 5" xfId="7995" xr:uid="{00000000-0005-0000-0000-00000F100000}"/>
    <cellStyle name="40% - Accent2 14" xfId="1438" xr:uid="{00000000-0005-0000-0000-000010100000}"/>
    <cellStyle name="40% - Accent2 14 2" xfId="2153" xr:uid="{00000000-0005-0000-0000-000011100000}"/>
    <cellStyle name="40% - Accent2 14 2 2" xfId="3336" xr:uid="{00000000-0005-0000-0000-000012100000}"/>
    <cellStyle name="40% - Accent2 14 2 2 2" xfId="14064" xr:uid="{00000000-0005-0000-0000-000013100000}"/>
    <cellStyle name="40% - Accent2 14 2 2 3" xfId="9688" xr:uid="{00000000-0005-0000-0000-000014100000}"/>
    <cellStyle name="40% - Accent2 14 2 3" xfId="13030" xr:uid="{00000000-0005-0000-0000-000015100000}"/>
    <cellStyle name="40% - Accent2 14 2 4" xfId="8683" xr:uid="{00000000-0005-0000-0000-000016100000}"/>
    <cellStyle name="40% - Accent2 14 3" xfId="2828" xr:uid="{00000000-0005-0000-0000-000017100000}"/>
    <cellStyle name="40% - Accent2 14 3 2" xfId="13556" xr:uid="{00000000-0005-0000-0000-000018100000}"/>
    <cellStyle name="40% - Accent2 14 3 3" xfId="9272" xr:uid="{00000000-0005-0000-0000-000019100000}"/>
    <cellStyle name="40% - Accent2 14 4" xfId="12521" xr:uid="{00000000-0005-0000-0000-00001A100000}"/>
    <cellStyle name="40% - Accent2 14 5" xfId="8068" xr:uid="{00000000-0005-0000-0000-00001B100000}"/>
    <cellStyle name="40% - Accent2 15" xfId="1508" xr:uid="{00000000-0005-0000-0000-00001C100000}"/>
    <cellStyle name="40% - Accent2 15 2" xfId="4236" xr:uid="{00000000-0005-0000-0000-00001D100000}"/>
    <cellStyle name="40% - Accent2 15 2 2" xfId="4592" xr:uid="{00000000-0005-0000-0000-00001E100000}"/>
    <cellStyle name="40% - Accent2 15 2 2 2" xfId="14642" xr:uid="{00000000-0005-0000-0000-00001F100000}"/>
    <cellStyle name="40% - Accent2 15 2 2 3" xfId="10476" xr:uid="{00000000-0005-0000-0000-000020100000}"/>
    <cellStyle name="40% - Accent2 15 2 3" xfId="14314" xr:uid="{00000000-0005-0000-0000-000021100000}"/>
    <cellStyle name="40% - Accent2 15 2 4" xfId="10174" xr:uid="{00000000-0005-0000-0000-000022100000}"/>
    <cellStyle name="40% - Accent2 15 3" xfId="4409" xr:uid="{00000000-0005-0000-0000-000023100000}"/>
    <cellStyle name="40% - Accent2 15 3 2" xfId="14467" xr:uid="{00000000-0005-0000-0000-000024100000}"/>
    <cellStyle name="40% - Accent2 15 3 3" xfId="10317" xr:uid="{00000000-0005-0000-0000-000025100000}"/>
    <cellStyle name="40% - Accent2 15 4" xfId="3434" xr:uid="{00000000-0005-0000-0000-000026100000}"/>
    <cellStyle name="40% - Accent2 15 4 2" xfId="14119" xr:uid="{00000000-0005-0000-0000-000027100000}"/>
    <cellStyle name="40% - Accent2 15 4 3" xfId="9745" xr:uid="{00000000-0005-0000-0000-000028100000}"/>
    <cellStyle name="40% - Accent2 15 5" xfId="8128" xr:uid="{00000000-0005-0000-0000-000029100000}"/>
    <cellStyle name="40% - Accent2 16" xfId="1469" xr:uid="{00000000-0005-0000-0000-00002A100000}"/>
    <cellStyle name="40% - Accent2 16 2" xfId="2842" xr:uid="{00000000-0005-0000-0000-00002B100000}"/>
    <cellStyle name="40% - Accent2 16 2 2" xfId="4605" xr:uid="{00000000-0005-0000-0000-00002C100000}"/>
    <cellStyle name="40% - Accent2 16 2 2 2" xfId="14655" xr:uid="{00000000-0005-0000-0000-00002D100000}"/>
    <cellStyle name="40% - Accent2 16 2 2 3" xfId="10489" xr:uid="{00000000-0005-0000-0000-00002E100000}"/>
    <cellStyle name="40% - Accent2 16 2 3" xfId="13570" xr:uid="{00000000-0005-0000-0000-00002F100000}"/>
    <cellStyle name="40% - Accent2 16 2 4" xfId="9285" xr:uid="{00000000-0005-0000-0000-000030100000}"/>
    <cellStyle name="40% - Accent2 16 3" xfId="4422" xr:uid="{00000000-0005-0000-0000-000031100000}"/>
    <cellStyle name="40% - Accent2 16 3 2" xfId="14480" xr:uid="{00000000-0005-0000-0000-000032100000}"/>
    <cellStyle name="40% - Accent2 16 3 3" xfId="10330" xr:uid="{00000000-0005-0000-0000-000033100000}"/>
    <cellStyle name="40% - Accent2 16 4" xfId="12535" xr:uid="{00000000-0005-0000-0000-000034100000}"/>
    <cellStyle name="40% - Accent2 16 5" xfId="8098" xr:uid="{00000000-0005-0000-0000-000035100000}"/>
    <cellStyle name="40% - Accent2 17" xfId="2294" xr:uid="{00000000-0005-0000-0000-000036100000}"/>
    <cellStyle name="40% - Accent2 17 2" xfId="4250" xr:uid="{00000000-0005-0000-0000-000037100000}"/>
    <cellStyle name="40% - Accent2 17 2 2" xfId="4618" xr:uid="{00000000-0005-0000-0000-000038100000}"/>
    <cellStyle name="40% - Accent2 17 2 2 2" xfId="14668" xr:uid="{00000000-0005-0000-0000-000039100000}"/>
    <cellStyle name="40% - Accent2 17 2 2 3" xfId="10502" xr:uid="{00000000-0005-0000-0000-00003A100000}"/>
    <cellStyle name="40% - Accent2 17 2 3" xfId="14328" xr:uid="{00000000-0005-0000-0000-00003B100000}"/>
    <cellStyle name="40% - Accent2 17 2 4" xfId="10188" xr:uid="{00000000-0005-0000-0000-00003C100000}"/>
    <cellStyle name="40% - Accent2 17 3" xfId="4435" xr:uid="{00000000-0005-0000-0000-00003D100000}"/>
    <cellStyle name="40% - Accent2 17 3 2" xfId="14493" xr:uid="{00000000-0005-0000-0000-00003E100000}"/>
    <cellStyle name="40% - Accent2 17 3 3" xfId="10343" xr:uid="{00000000-0005-0000-0000-00003F100000}"/>
    <cellStyle name="40% - Accent2 17 4" xfId="3449" xr:uid="{00000000-0005-0000-0000-000040100000}"/>
    <cellStyle name="40% - Accent2 17 4 2" xfId="14133" xr:uid="{00000000-0005-0000-0000-000041100000}"/>
    <cellStyle name="40% - Accent2 17 4 3" xfId="9759" xr:uid="{00000000-0005-0000-0000-000042100000}"/>
    <cellStyle name="40% - Accent2 17 5" xfId="13054" xr:uid="{00000000-0005-0000-0000-000043100000}"/>
    <cellStyle name="40% - Accent2 17 6" xfId="8810" xr:uid="{00000000-0005-0000-0000-000044100000}"/>
    <cellStyle name="40% - Accent2 18" xfId="2317" xr:uid="{00000000-0005-0000-0000-000045100000}"/>
    <cellStyle name="40% - Accent2 18 2" xfId="4263" xr:uid="{00000000-0005-0000-0000-000046100000}"/>
    <cellStyle name="40% - Accent2 18 2 2" xfId="4631" xr:uid="{00000000-0005-0000-0000-000047100000}"/>
    <cellStyle name="40% - Accent2 18 2 2 2" xfId="14681" xr:uid="{00000000-0005-0000-0000-000048100000}"/>
    <cellStyle name="40% - Accent2 18 2 2 3" xfId="10515" xr:uid="{00000000-0005-0000-0000-000049100000}"/>
    <cellStyle name="40% - Accent2 18 2 3" xfId="14341" xr:uid="{00000000-0005-0000-0000-00004A100000}"/>
    <cellStyle name="40% - Accent2 18 2 4" xfId="10201" xr:uid="{00000000-0005-0000-0000-00004B100000}"/>
    <cellStyle name="40% - Accent2 18 3" xfId="4448" xr:uid="{00000000-0005-0000-0000-00004C100000}"/>
    <cellStyle name="40% - Accent2 18 3 2" xfId="14506" xr:uid="{00000000-0005-0000-0000-00004D100000}"/>
    <cellStyle name="40% - Accent2 18 3 3" xfId="10356" xr:uid="{00000000-0005-0000-0000-00004E100000}"/>
    <cellStyle name="40% - Accent2 18 4" xfId="3462" xr:uid="{00000000-0005-0000-0000-00004F100000}"/>
    <cellStyle name="40% - Accent2 18 4 2" xfId="14146" xr:uid="{00000000-0005-0000-0000-000050100000}"/>
    <cellStyle name="40% - Accent2 18 4 3" xfId="9772" xr:uid="{00000000-0005-0000-0000-000051100000}"/>
    <cellStyle name="40% - Accent2 18 5" xfId="13069" xr:uid="{00000000-0005-0000-0000-000052100000}"/>
    <cellStyle name="40% - Accent2 18 6" xfId="8831" xr:uid="{00000000-0005-0000-0000-000053100000}"/>
    <cellStyle name="40% - Accent2 19" xfId="2346" xr:uid="{00000000-0005-0000-0000-000054100000}"/>
    <cellStyle name="40% - Accent2 19 2" xfId="4276" xr:uid="{00000000-0005-0000-0000-000055100000}"/>
    <cellStyle name="40% - Accent2 19 2 2" xfId="4644" xr:uid="{00000000-0005-0000-0000-000056100000}"/>
    <cellStyle name="40% - Accent2 19 2 2 2" xfId="14694" xr:uid="{00000000-0005-0000-0000-000057100000}"/>
    <cellStyle name="40% - Accent2 19 2 2 3" xfId="10528" xr:uid="{00000000-0005-0000-0000-000058100000}"/>
    <cellStyle name="40% - Accent2 19 2 3" xfId="14354" xr:uid="{00000000-0005-0000-0000-000059100000}"/>
    <cellStyle name="40% - Accent2 19 2 4" xfId="10214" xr:uid="{00000000-0005-0000-0000-00005A100000}"/>
    <cellStyle name="40% - Accent2 19 3" xfId="4461" xr:uid="{00000000-0005-0000-0000-00005B100000}"/>
    <cellStyle name="40% - Accent2 19 3 2" xfId="14519" xr:uid="{00000000-0005-0000-0000-00005C100000}"/>
    <cellStyle name="40% - Accent2 19 3 3" xfId="10369" xr:uid="{00000000-0005-0000-0000-00005D100000}"/>
    <cellStyle name="40% - Accent2 19 4" xfId="13084" xr:uid="{00000000-0005-0000-0000-00005E100000}"/>
    <cellStyle name="40% - Accent2 19 5" xfId="8858" xr:uid="{00000000-0005-0000-0000-00005F100000}"/>
    <cellStyle name="40% - Accent2 2" xfId="503" xr:uid="{00000000-0005-0000-0000-000060100000}"/>
    <cellStyle name="40% - Accent2 2 10" xfId="37297" xr:uid="{00000000-0005-0000-0000-000061100000}"/>
    <cellStyle name="40% - Accent2 2 2" xfId="1032" xr:uid="{00000000-0005-0000-0000-000062100000}"/>
    <cellStyle name="40% - Accent2 2 2 2" xfId="1170" xr:uid="{00000000-0005-0000-0000-000063100000}"/>
    <cellStyle name="40% - Accent2 2 2 2 2" xfId="1978" xr:uid="{00000000-0005-0000-0000-000064100000}"/>
    <cellStyle name="40% - Accent2 2 2 2 2 2" xfId="3180" xr:uid="{00000000-0005-0000-0000-000065100000}"/>
    <cellStyle name="40% - Accent2 2 2 2 2 2 2" xfId="13908" xr:uid="{00000000-0005-0000-0000-000066100000}"/>
    <cellStyle name="40% - Accent2 2 2 2 2 2 3" xfId="9570" xr:uid="{00000000-0005-0000-0000-000067100000}"/>
    <cellStyle name="40% - Accent2 2 2 2 2 3" xfId="12874" xr:uid="{00000000-0005-0000-0000-000068100000}"/>
    <cellStyle name="40% - Accent2 2 2 2 2 4" xfId="8546" xr:uid="{00000000-0005-0000-0000-000069100000}"/>
    <cellStyle name="40% - Accent2 2 2 2 3" xfId="2672" xr:uid="{00000000-0005-0000-0000-00006A100000}"/>
    <cellStyle name="40% - Accent2 2 2 2 3 2" xfId="13400" xr:uid="{00000000-0005-0000-0000-00006B100000}"/>
    <cellStyle name="40% - Accent2 2 2 2 3 3" xfId="9154" xr:uid="{00000000-0005-0000-0000-00006C100000}"/>
    <cellStyle name="40% - Accent2 2 2 2 4" xfId="4811" xr:uid="{00000000-0005-0000-0000-00006D100000}"/>
    <cellStyle name="40% - Accent2 2 2 2 5" xfId="12361" xr:uid="{00000000-0005-0000-0000-00006E100000}"/>
    <cellStyle name="40% - Accent2 2 2 2 6" xfId="7850" xr:uid="{00000000-0005-0000-0000-00006F100000}"/>
    <cellStyle name="40% - Accent2 2 2 3" xfId="1846" xr:uid="{00000000-0005-0000-0000-000070100000}"/>
    <cellStyle name="40% - Accent2 2 2 3 2" xfId="3050" xr:uid="{00000000-0005-0000-0000-000071100000}"/>
    <cellStyle name="40% - Accent2 2 2 3 2 2" xfId="13778" xr:uid="{00000000-0005-0000-0000-000072100000}"/>
    <cellStyle name="40% - Accent2 2 2 3 2 3" xfId="9441" xr:uid="{00000000-0005-0000-0000-000073100000}"/>
    <cellStyle name="40% - Accent2 2 2 3 3" xfId="4812" xr:uid="{00000000-0005-0000-0000-000074100000}"/>
    <cellStyle name="40% - Accent2 2 2 3 4" xfId="12744" xr:uid="{00000000-0005-0000-0000-000075100000}"/>
    <cellStyle name="40% - Accent2 2 2 3 5" xfId="8415" xr:uid="{00000000-0005-0000-0000-000076100000}"/>
    <cellStyle name="40% - Accent2 2 2 4" xfId="2542" xr:uid="{00000000-0005-0000-0000-000077100000}"/>
    <cellStyle name="40% - Accent2 2 2 4 2" xfId="13270" xr:uid="{00000000-0005-0000-0000-000078100000}"/>
    <cellStyle name="40% - Accent2 2 2 4 3" xfId="9025" xr:uid="{00000000-0005-0000-0000-000079100000}"/>
    <cellStyle name="40% - Accent2 2 2 5" xfId="4810" xr:uid="{00000000-0005-0000-0000-00007A100000}"/>
    <cellStyle name="40% - Accent2 2 2 6" xfId="12230" xr:uid="{00000000-0005-0000-0000-00007B100000}"/>
    <cellStyle name="40% - Accent2 2 2 7" xfId="7713" xr:uid="{00000000-0005-0000-0000-00007C100000}"/>
    <cellStyle name="40% - Accent2 2 3" xfId="1171" xr:uid="{00000000-0005-0000-0000-00007D100000}"/>
    <cellStyle name="40% - Accent2 2 3 2" xfId="1979" xr:uid="{00000000-0005-0000-0000-00007E100000}"/>
    <cellStyle name="40% - Accent2 2 3 2 2" xfId="3181" xr:uid="{00000000-0005-0000-0000-00007F100000}"/>
    <cellStyle name="40% - Accent2 2 3 2 2 2" xfId="13909" xr:uid="{00000000-0005-0000-0000-000080100000}"/>
    <cellStyle name="40% - Accent2 2 3 2 2 3" xfId="9571" xr:uid="{00000000-0005-0000-0000-000081100000}"/>
    <cellStyle name="40% - Accent2 2 3 2 3" xfId="12875" xr:uid="{00000000-0005-0000-0000-000082100000}"/>
    <cellStyle name="40% - Accent2 2 3 2 4" xfId="8547" xr:uid="{00000000-0005-0000-0000-000083100000}"/>
    <cellStyle name="40% - Accent2 2 3 3" xfId="2673" xr:uid="{00000000-0005-0000-0000-000084100000}"/>
    <cellStyle name="40% - Accent2 2 3 3 2" xfId="13401" xr:uid="{00000000-0005-0000-0000-000085100000}"/>
    <cellStyle name="40% - Accent2 2 3 3 3" xfId="9155" xr:uid="{00000000-0005-0000-0000-000086100000}"/>
    <cellStyle name="40% - Accent2 2 3 4" xfId="12362" xr:uid="{00000000-0005-0000-0000-000087100000}"/>
    <cellStyle name="40% - Accent2 2 3 5" xfId="7851" xr:uid="{00000000-0005-0000-0000-000088100000}"/>
    <cellStyle name="40% - Accent2 2 4" xfId="1169" xr:uid="{00000000-0005-0000-0000-000089100000}"/>
    <cellStyle name="40% - Accent2 2 4 2" xfId="1977" xr:uid="{00000000-0005-0000-0000-00008A100000}"/>
    <cellStyle name="40% - Accent2 2 4 2 2" xfId="3179" xr:uid="{00000000-0005-0000-0000-00008B100000}"/>
    <cellStyle name="40% - Accent2 2 4 2 2 2" xfId="13907" xr:uid="{00000000-0005-0000-0000-00008C100000}"/>
    <cellStyle name="40% - Accent2 2 4 2 2 3" xfId="9569" xr:uid="{00000000-0005-0000-0000-00008D100000}"/>
    <cellStyle name="40% - Accent2 2 4 2 3" xfId="12873" xr:uid="{00000000-0005-0000-0000-00008E100000}"/>
    <cellStyle name="40% - Accent2 2 4 2 4" xfId="8545" xr:uid="{00000000-0005-0000-0000-00008F100000}"/>
    <cellStyle name="40% - Accent2 2 4 3" xfId="2671" xr:uid="{00000000-0005-0000-0000-000090100000}"/>
    <cellStyle name="40% - Accent2 2 4 3 2" xfId="13399" xr:uid="{00000000-0005-0000-0000-000091100000}"/>
    <cellStyle name="40% - Accent2 2 4 3 3" xfId="9153" xr:uid="{00000000-0005-0000-0000-000092100000}"/>
    <cellStyle name="40% - Accent2 2 4 4" xfId="12360" xr:uid="{00000000-0005-0000-0000-000093100000}"/>
    <cellStyle name="40% - Accent2 2 4 5" xfId="7849" xr:uid="{00000000-0005-0000-0000-000094100000}"/>
    <cellStyle name="40% - Accent2 2 5" xfId="1645" xr:uid="{00000000-0005-0000-0000-000095100000}"/>
    <cellStyle name="40% - Accent2 2 5 2" xfId="2907" xr:uid="{00000000-0005-0000-0000-000096100000}"/>
    <cellStyle name="40% - Accent2 2 5 2 2" xfId="13635" xr:uid="{00000000-0005-0000-0000-000097100000}"/>
    <cellStyle name="40% - Accent2 2 5 2 3" xfId="9336" xr:uid="{00000000-0005-0000-0000-000098100000}"/>
    <cellStyle name="40% - Accent2 2 5 3" xfId="12602" xr:uid="{00000000-0005-0000-0000-000099100000}"/>
    <cellStyle name="40% - Accent2 2 5 4" xfId="8251" xr:uid="{00000000-0005-0000-0000-00009A100000}"/>
    <cellStyle name="40% - Accent2 2 6" xfId="2413" xr:uid="{00000000-0005-0000-0000-00009B100000}"/>
    <cellStyle name="40% - Accent2 2 6 2" xfId="13141" xr:uid="{00000000-0005-0000-0000-00009C100000}"/>
    <cellStyle name="40% - Accent2 2 6 3" xfId="8920" xr:uid="{00000000-0005-0000-0000-00009D100000}"/>
    <cellStyle name="40% - Accent2 2 7" xfId="4809" xr:uid="{00000000-0005-0000-0000-00009E100000}"/>
    <cellStyle name="40% - Accent2 2 8" xfId="12065" xr:uid="{00000000-0005-0000-0000-00009F100000}"/>
    <cellStyle name="40% - Accent2 2 9" xfId="7367" xr:uid="{00000000-0005-0000-0000-0000A0100000}"/>
    <cellStyle name="40% - Accent2 20" xfId="3475" xr:uid="{00000000-0005-0000-0000-0000A1100000}"/>
    <cellStyle name="40% - Accent2 20 2" xfId="4289" xr:uid="{00000000-0005-0000-0000-0000A2100000}"/>
    <cellStyle name="40% - Accent2 20 2 2" xfId="4657" xr:uid="{00000000-0005-0000-0000-0000A3100000}"/>
    <cellStyle name="40% - Accent2 20 2 2 2" xfId="14707" xr:uid="{00000000-0005-0000-0000-0000A4100000}"/>
    <cellStyle name="40% - Accent2 20 2 2 3" xfId="10541" xr:uid="{00000000-0005-0000-0000-0000A5100000}"/>
    <cellStyle name="40% - Accent2 20 2 3" xfId="14367" xr:uid="{00000000-0005-0000-0000-0000A6100000}"/>
    <cellStyle name="40% - Accent2 20 2 4" xfId="10227" xr:uid="{00000000-0005-0000-0000-0000A7100000}"/>
    <cellStyle name="40% - Accent2 20 3" xfId="4474" xr:uid="{00000000-0005-0000-0000-0000A8100000}"/>
    <cellStyle name="40% - Accent2 20 3 2" xfId="14532" xr:uid="{00000000-0005-0000-0000-0000A9100000}"/>
    <cellStyle name="40% - Accent2 20 3 3" xfId="10382" xr:uid="{00000000-0005-0000-0000-0000AA100000}"/>
    <cellStyle name="40% - Accent2 20 4" xfId="14159" xr:uid="{00000000-0005-0000-0000-0000AB100000}"/>
    <cellStyle name="40% - Accent2 20 5" xfId="9785" xr:uid="{00000000-0005-0000-0000-0000AC100000}"/>
    <cellStyle name="40% - Accent2 21" xfId="3488" xr:uid="{00000000-0005-0000-0000-0000AD100000}"/>
    <cellStyle name="40% - Accent2 21 2" xfId="4302" xr:uid="{00000000-0005-0000-0000-0000AE100000}"/>
    <cellStyle name="40% - Accent2 21 2 2" xfId="4670" xr:uid="{00000000-0005-0000-0000-0000AF100000}"/>
    <cellStyle name="40% - Accent2 21 2 2 2" xfId="14720" xr:uid="{00000000-0005-0000-0000-0000B0100000}"/>
    <cellStyle name="40% - Accent2 21 2 2 3" xfId="10554" xr:uid="{00000000-0005-0000-0000-0000B1100000}"/>
    <cellStyle name="40% - Accent2 21 2 3" xfId="14380" xr:uid="{00000000-0005-0000-0000-0000B2100000}"/>
    <cellStyle name="40% - Accent2 21 2 4" xfId="10240" xr:uid="{00000000-0005-0000-0000-0000B3100000}"/>
    <cellStyle name="40% - Accent2 21 3" xfId="4487" xr:uid="{00000000-0005-0000-0000-0000B4100000}"/>
    <cellStyle name="40% - Accent2 21 3 2" xfId="14545" xr:uid="{00000000-0005-0000-0000-0000B5100000}"/>
    <cellStyle name="40% - Accent2 21 3 3" xfId="10395" xr:uid="{00000000-0005-0000-0000-0000B6100000}"/>
    <cellStyle name="40% - Accent2 21 4" xfId="14172" xr:uid="{00000000-0005-0000-0000-0000B7100000}"/>
    <cellStyle name="40% - Accent2 21 5" xfId="9798" xr:uid="{00000000-0005-0000-0000-0000B8100000}"/>
    <cellStyle name="40% - Accent2 22" xfId="3501" xr:uid="{00000000-0005-0000-0000-0000B9100000}"/>
    <cellStyle name="40% - Accent2 22 2" xfId="4167" xr:uid="{00000000-0005-0000-0000-0000BA100000}"/>
    <cellStyle name="40% - Accent2 22 2 2" xfId="10126" xr:uid="{00000000-0005-0000-0000-0000BB100000}"/>
    <cellStyle name="40% - Accent2 22 3" xfId="4500" xr:uid="{00000000-0005-0000-0000-0000BC100000}"/>
    <cellStyle name="40% - Accent2 22 3 2" xfId="14558" xr:uid="{00000000-0005-0000-0000-0000BD100000}"/>
    <cellStyle name="40% - Accent2 22 3 3" xfId="10408" xr:uid="{00000000-0005-0000-0000-0000BE100000}"/>
    <cellStyle name="40% - Accent2 22 4" xfId="14185" xr:uid="{00000000-0005-0000-0000-0000BF100000}"/>
    <cellStyle name="40% - Accent2 22 5" xfId="9811" xr:uid="{00000000-0005-0000-0000-0000C0100000}"/>
    <cellStyle name="40% - Accent2 23" xfId="3514" xr:uid="{00000000-0005-0000-0000-0000C1100000}"/>
    <cellStyle name="40% - Accent2 23 2" xfId="4513" xr:uid="{00000000-0005-0000-0000-0000C2100000}"/>
    <cellStyle name="40% - Accent2 23 2 2" xfId="14571" xr:uid="{00000000-0005-0000-0000-0000C3100000}"/>
    <cellStyle name="40% - Accent2 23 2 3" xfId="10421" xr:uid="{00000000-0005-0000-0000-0000C4100000}"/>
    <cellStyle name="40% - Accent2 23 3" xfId="14198" xr:uid="{00000000-0005-0000-0000-0000C5100000}"/>
    <cellStyle name="40% - Accent2 23 4" xfId="9824" xr:uid="{00000000-0005-0000-0000-0000C6100000}"/>
    <cellStyle name="40% - Accent2 24" xfId="3527" xr:uid="{00000000-0005-0000-0000-0000C7100000}"/>
    <cellStyle name="40% - Accent2 24 2" xfId="4526" xr:uid="{00000000-0005-0000-0000-0000C8100000}"/>
    <cellStyle name="40% - Accent2 24 2 2" xfId="14584" xr:uid="{00000000-0005-0000-0000-0000C9100000}"/>
    <cellStyle name="40% - Accent2 24 2 3" xfId="10434" xr:uid="{00000000-0005-0000-0000-0000CA100000}"/>
    <cellStyle name="40% - Accent2 24 3" xfId="14211" xr:uid="{00000000-0005-0000-0000-0000CB100000}"/>
    <cellStyle name="40% - Accent2 24 4" xfId="9837" xr:uid="{00000000-0005-0000-0000-0000CC100000}"/>
    <cellStyle name="40% - Accent2 25" xfId="4328" xr:uid="{00000000-0005-0000-0000-0000CD100000}"/>
    <cellStyle name="40% - Accent2 25 2" xfId="4683" xr:uid="{00000000-0005-0000-0000-0000CE100000}"/>
    <cellStyle name="40% - Accent2 25 2 2" xfId="14733" xr:uid="{00000000-0005-0000-0000-0000CF100000}"/>
    <cellStyle name="40% - Accent2 25 2 3" xfId="10567" xr:uid="{00000000-0005-0000-0000-0000D0100000}"/>
    <cellStyle name="40% - Accent2 25 3" xfId="14393" xr:uid="{00000000-0005-0000-0000-0000D1100000}"/>
    <cellStyle name="40% - Accent2 25 4" xfId="10253" xr:uid="{00000000-0005-0000-0000-0000D2100000}"/>
    <cellStyle name="40% - Accent2 26" xfId="4341" xr:uid="{00000000-0005-0000-0000-0000D3100000}"/>
    <cellStyle name="40% - Accent2 26 2" xfId="4696" xr:uid="{00000000-0005-0000-0000-0000D4100000}"/>
    <cellStyle name="40% - Accent2 26 2 2" xfId="14746" xr:uid="{00000000-0005-0000-0000-0000D5100000}"/>
    <cellStyle name="40% - Accent2 26 2 3" xfId="10580" xr:uid="{00000000-0005-0000-0000-0000D6100000}"/>
    <cellStyle name="40% - Accent2 26 3" xfId="14406" xr:uid="{00000000-0005-0000-0000-0000D7100000}"/>
    <cellStyle name="40% - Accent2 26 4" xfId="10266" xr:uid="{00000000-0005-0000-0000-0000D8100000}"/>
    <cellStyle name="40% - Accent2 27" xfId="4354" xr:uid="{00000000-0005-0000-0000-0000D9100000}"/>
    <cellStyle name="40% - Accent2 27 2" xfId="4709" xr:uid="{00000000-0005-0000-0000-0000DA100000}"/>
    <cellStyle name="40% - Accent2 27 2 2" xfId="14759" xr:uid="{00000000-0005-0000-0000-0000DB100000}"/>
    <cellStyle name="40% - Accent2 27 2 3" xfId="10593" xr:uid="{00000000-0005-0000-0000-0000DC100000}"/>
    <cellStyle name="40% - Accent2 27 3" xfId="14419" xr:uid="{00000000-0005-0000-0000-0000DD100000}"/>
    <cellStyle name="40% - Accent2 27 4" xfId="10279" xr:uid="{00000000-0005-0000-0000-0000DE100000}"/>
    <cellStyle name="40% - Accent2 28" xfId="4367" xr:uid="{00000000-0005-0000-0000-0000DF100000}"/>
    <cellStyle name="40% - Accent2 28 2" xfId="14432" xr:uid="{00000000-0005-0000-0000-0000E0100000}"/>
    <cellStyle name="40% - Accent2 28 3" xfId="10292" xr:uid="{00000000-0005-0000-0000-0000E1100000}"/>
    <cellStyle name="40% - Accent2 29" xfId="11960" xr:uid="{00000000-0005-0000-0000-0000E2100000}"/>
    <cellStyle name="40% - Accent2 3" xfId="504" xr:uid="{00000000-0005-0000-0000-0000E3100000}"/>
    <cellStyle name="40% - Accent2 3 2" xfId="1173" xr:uid="{00000000-0005-0000-0000-0000E4100000}"/>
    <cellStyle name="40% - Accent2 3 2 2" xfId="1981" xr:uid="{00000000-0005-0000-0000-0000E5100000}"/>
    <cellStyle name="40% - Accent2 3 2 2 2" xfId="3183" xr:uid="{00000000-0005-0000-0000-0000E6100000}"/>
    <cellStyle name="40% - Accent2 3 2 2 2 2" xfId="13911" xr:uid="{00000000-0005-0000-0000-0000E7100000}"/>
    <cellStyle name="40% - Accent2 3 2 2 2 3" xfId="9573" xr:uid="{00000000-0005-0000-0000-0000E8100000}"/>
    <cellStyle name="40% - Accent2 3 2 2 3" xfId="12877" xr:uid="{00000000-0005-0000-0000-0000E9100000}"/>
    <cellStyle name="40% - Accent2 3 2 2 4" xfId="8549" xr:uid="{00000000-0005-0000-0000-0000EA100000}"/>
    <cellStyle name="40% - Accent2 3 2 3" xfId="2675" xr:uid="{00000000-0005-0000-0000-0000EB100000}"/>
    <cellStyle name="40% - Accent2 3 2 3 2" xfId="13403" xr:uid="{00000000-0005-0000-0000-0000EC100000}"/>
    <cellStyle name="40% - Accent2 3 2 3 3" xfId="9157" xr:uid="{00000000-0005-0000-0000-0000ED100000}"/>
    <cellStyle name="40% - Accent2 3 2 4" xfId="12364" xr:uid="{00000000-0005-0000-0000-0000EE100000}"/>
    <cellStyle name="40% - Accent2 3 2 5" xfId="7853" xr:uid="{00000000-0005-0000-0000-0000EF100000}"/>
    <cellStyle name="40% - Accent2 3 3" xfId="1174" xr:uid="{00000000-0005-0000-0000-0000F0100000}"/>
    <cellStyle name="40% - Accent2 3 3 2" xfId="1982" xr:uid="{00000000-0005-0000-0000-0000F1100000}"/>
    <cellStyle name="40% - Accent2 3 3 2 2" xfId="3184" xr:uid="{00000000-0005-0000-0000-0000F2100000}"/>
    <cellStyle name="40% - Accent2 3 3 2 2 2" xfId="13912" xr:uid="{00000000-0005-0000-0000-0000F3100000}"/>
    <cellStyle name="40% - Accent2 3 3 2 2 3" xfId="9574" xr:uid="{00000000-0005-0000-0000-0000F4100000}"/>
    <cellStyle name="40% - Accent2 3 3 2 3" xfId="12878" xr:uid="{00000000-0005-0000-0000-0000F5100000}"/>
    <cellStyle name="40% - Accent2 3 3 2 4" xfId="8550" xr:uid="{00000000-0005-0000-0000-0000F6100000}"/>
    <cellStyle name="40% - Accent2 3 3 3" xfId="2676" xr:uid="{00000000-0005-0000-0000-0000F7100000}"/>
    <cellStyle name="40% - Accent2 3 3 3 2" xfId="13404" xr:uid="{00000000-0005-0000-0000-0000F8100000}"/>
    <cellStyle name="40% - Accent2 3 3 3 3" xfId="9158" xr:uid="{00000000-0005-0000-0000-0000F9100000}"/>
    <cellStyle name="40% - Accent2 3 3 4" xfId="12365" xr:uid="{00000000-0005-0000-0000-0000FA100000}"/>
    <cellStyle name="40% - Accent2 3 3 5" xfId="7854" xr:uid="{00000000-0005-0000-0000-0000FB100000}"/>
    <cellStyle name="40% - Accent2 3 4" xfId="1172" xr:uid="{00000000-0005-0000-0000-0000FC100000}"/>
    <cellStyle name="40% - Accent2 3 4 2" xfId="1980" xr:uid="{00000000-0005-0000-0000-0000FD100000}"/>
    <cellStyle name="40% - Accent2 3 4 2 2" xfId="3182" xr:uid="{00000000-0005-0000-0000-0000FE100000}"/>
    <cellStyle name="40% - Accent2 3 4 2 2 2" xfId="13910" xr:uid="{00000000-0005-0000-0000-0000FF100000}"/>
    <cellStyle name="40% - Accent2 3 4 2 2 3" xfId="9572" xr:uid="{00000000-0005-0000-0000-000000110000}"/>
    <cellStyle name="40% - Accent2 3 4 2 3" xfId="12876" xr:uid="{00000000-0005-0000-0000-000001110000}"/>
    <cellStyle name="40% - Accent2 3 4 2 4" xfId="8548" xr:uid="{00000000-0005-0000-0000-000002110000}"/>
    <cellStyle name="40% - Accent2 3 4 3" xfId="2674" xr:uid="{00000000-0005-0000-0000-000003110000}"/>
    <cellStyle name="40% - Accent2 3 4 3 2" xfId="13402" xr:uid="{00000000-0005-0000-0000-000004110000}"/>
    <cellStyle name="40% - Accent2 3 4 3 3" xfId="9156" xr:uid="{00000000-0005-0000-0000-000005110000}"/>
    <cellStyle name="40% - Accent2 3 4 4" xfId="12363" xr:uid="{00000000-0005-0000-0000-000006110000}"/>
    <cellStyle name="40% - Accent2 3 4 5" xfId="7852" xr:uid="{00000000-0005-0000-0000-000007110000}"/>
    <cellStyle name="40% - Accent2 3 5" xfId="1646" xr:uid="{00000000-0005-0000-0000-000008110000}"/>
    <cellStyle name="40% - Accent2 3 5 2" xfId="2908" xr:uid="{00000000-0005-0000-0000-000009110000}"/>
    <cellStyle name="40% - Accent2 3 5 2 2" xfId="13636" xr:uid="{00000000-0005-0000-0000-00000A110000}"/>
    <cellStyle name="40% - Accent2 3 5 2 3" xfId="9337" xr:uid="{00000000-0005-0000-0000-00000B110000}"/>
    <cellStyle name="40% - Accent2 3 5 3" xfId="12603" xr:uid="{00000000-0005-0000-0000-00000C110000}"/>
    <cellStyle name="40% - Accent2 3 5 4" xfId="8252" xr:uid="{00000000-0005-0000-0000-00000D110000}"/>
    <cellStyle name="40% - Accent2 3 6" xfId="2414" xr:uid="{00000000-0005-0000-0000-00000E110000}"/>
    <cellStyle name="40% - Accent2 3 6 2" xfId="13142" xr:uid="{00000000-0005-0000-0000-00000F110000}"/>
    <cellStyle name="40% - Accent2 3 6 3" xfId="8921" xr:uid="{00000000-0005-0000-0000-000010110000}"/>
    <cellStyle name="40% - Accent2 3 7" xfId="12066" xr:uid="{00000000-0005-0000-0000-000011110000}"/>
    <cellStyle name="40% - Accent2 3 8" xfId="7368" xr:uid="{00000000-0005-0000-0000-000012110000}"/>
    <cellStyle name="40% - Accent2 30" xfId="7144" xr:uid="{00000000-0005-0000-0000-000013110000}"/>
    <cellStyle name="40% - Accent2 31" xfId="106" xr:uid="{00000000-0005-0000-0000-000014110000}"/>
    <cellStyle name="40% - Accent2 4" xfId="505" xr:uid="{00000000-0005-0000-0000-000015110000}"/>
    <cellStyle name="40% - Accent2 4 2" xfId="1176" xr:uid="{00000000-0005-0000-0000-000016110000}"/>
    <cellStyle name="40% - Accent2 4 2 2" xfId="1984" xr:uid="{00000000-0005-0000-0000-000017110000}"/>
    <cellStyle name="40% - Accent2 4 2 2 2" xfId="3186" xr:uid="{00000000-0005-0000-0000-000018110000}"/>
    <cellStyle name="40% - Accent2 4 2 2 2 2" xfId="13914" xr:uid="{00000000-0005-0000-0000-000019110000}"/>
    <cellStyle name="40% - Accent2 4 2 2 2 3" xfId="9576" xr:uid="{00000000-0005-0000-0000-00001A110000}"/>
    <cellStyle name="40% - Accent2 4 2 2 3" xfId="12880" xr:uid="{00000000-0005-0000-0000-00001B110000}"/>
    <cellStyle name="40% - Accent2 4 2 2 4" xfId="8552" xr:uid="{00000000-0005-0000-0000-00001C110000}"/>
    <cellStyle name="40% - Accent2 4 2 3" xfId="2678" xr:uid="{00000000-0005-0000-0000-00001D110000}"/>
    <cellStyle name="40% - Accent2 4 2 3 2" xfId="13406" xr:uid="{00000000-0005-0000-0000-00001E110000}"/>
    <cellStyle name="40% - Accent2 4 2 3 3" xfId="9160" xr:uid="{00000000-0005-0000-0000-00001F110000}"/>
    <cellStyle name="40% - Accent2 4 2 4" xfId="12367" xr:uid="{00000000-0005-0000-0000-000020110000}"/>
    <cellStyle name="40% - Accent2 4 2 5" xfId="7856" xr:uid="{00000000-0005-0000-0000-000021110000}"/>
    <cellStyle name="40% - Accent2 4 3" xfId="1177" xr:uid="{00000000-0005-0000-0000-000022110000}"/>
    <cellStyle name="40% - Accent2 4 3 2" xfId="1985" xr:uid="{00000000-0005-0000-0000-000023110000}"/>
    <cellStyle name="40% - Accent2 4 3 2 2" xfId="3187" xr:uid="{00000000-0005-0000-0000-000024110000}"/>
    <cellStyle name="40% - Accent2 4 3 2 2 2" xfId="13915" xr:uid="{00000000-0005-0000-0000-000025110000}"/>
    <cellStyle name="40% - Accent2 4 3 2 2 3" xfId="9577" xr:uid="{00000000-0005-0000-0000-000026110000}"/>
    <cellStyle name="40% - Accent2 4 3 2 3" xfId="12881" xr:uid="{00000000-0005-0000-0000-000027110000}"/>
    <cellStyle name="40% - Accent2 4 3 2 4" xfId="8553" xr:uid="{00000000-0005-0000-0000-000028110000}"/>
    <cellStyle name="40% - Accent2 4 3 3" xfId="2679" xr:uid="{00000000-0005-0000-0000-000029110000}"/>
    <cellStyle name="40% - Accent2 4 3 3 2" xfId="13407" xr:uid="{00000000-0005-0000-0000-00002A110000}"/>
    <cellStyle name="40% - Accent2 4 3 3 3" xfId="9161" xr:uid="{00000000-0005-0000-0000-00002B110000}"/>
    <cellStyle name="40% - Accent2 4 3 4" xfId="12368" xr:uid="{00000000-0005-0000-0000-00002C110000}"/>
    <cellStyle name="40% - Accent2 4 3 5" xfId="7857" xr:uid="{00000000-0005-0000-0000-00002D110000}"/>
    <cellStyle name="40% - Accent2 4 4" xfId="1175" xr:uid="{00000000-0005-0000-0000-00002E110000}"/>
    <cellStyle name="40% - Accent2 4 4 2" xfId="1983" xr:uid="{00000000-0005-0000-0000-00002F110000}"/>
    <cellStyle name="40% - Accent2 4 4 2 2" xfId="3185" xr:uid="{00000000-0005-0000-0000-000030110000}"/>
    <cellStyle name="40% - Accent2 4 4 2 2 2" xfId="13913" xr:uid="{00000000-0005-0000-0000-000031110000}"/>
    <cellStyle name="40% - Accent2 4 4 2 2 3" xfId="9575" xr:uid="{00000000-0005-0000-0000-000032110000}"/>
    <cellStyle name="40% - Accent2 4 4 2 3" xfId="12879" xr:uid="{00000000-0005-0000-0000-000033110000}"/>
    <cellStyle name="40% - Accent2 4 4 2 4" xfId="8551" xr:uid="{00000000-0005-0000-0000-000034110000}"/>
    <cellStyle name="40% - Accent2 4 4 3" xfId="2677" xr:uid="{00000000-0005-0000-0000-000035110000}"/>
    <cellStyle name="40% - Accent2 4 4 3 2" xfId="13405" xr:uid="{00000000-0005-0000-0000-000036110000}"/>
    <cellStyle name="40% - Accent2 4 4 3 3" xfId="9159" xr:uid="{00000000-0005-0000-0000-000037110000}"/>
    <cellStyle name="40% - Accent2 4 4 4" xfId="12366" xr:uid="{00000000-0005-0000-0000-000038110000}"/>
    <cellStyle name="40% - Accent2 4 4 5" xfId="7855" xr:uid="{00000000-0005-0000-0000-000039110000}"/>
    <cellStyle name="40% - Accent2 4 5" xfId="1647" xr:uid="{00000000-0005-0000-0000-00003A110000}"/>
    <cellStyle name="40% - Accent2 4 5 2" xfId="2909" xr:uid="{00000000-0005-0000-0000-00003B110000}"/>
    <cellStyle name="40% - Accent2 4 5 2 2" xfId="13637" xr:uid="{00000000-0005-0000-0000-00003C110000}"/>
    <cellStyle name="40% - Accent2 4 5 2 3" xfId="9338" xr:uid="{00000000-0005-0000-0000-00003D110000}"/>
    <cellStyle name="40% - Accent2 4 5 3" xfId="12604" xr:uid="{00000000-0005-0000-0000-00003E110000}"/>
    <cellStyle name="40% - Accent2 4 5 4" xfId="8253" xr:uid="{00000000-0005-0000-0000-00003F110000}"/>
    <cellStyle name="40% - Accent2 4 6" xfId="2415" xr:uid="{00000000-0005-0000-0000-000040110000}"/>
    <cellStyle name="40% - Accent2 4 6 2" xfId="13143" xr:uid="{00000000-0005-0000-0000-000041110000}"/>
    <cellStyle name="40% - Accent2 4 6 3" xfId="8922" xr:uid="{00000000-0005-0000-0000-000042110000}"/>
    <cellStyle name="40% - Accent2 4 7" xfId="12067" xr:uid="{00000000-0005-0000-0000-000043110000}"/>
    <cellStyle name="40% - Accent2 4 8" xfId="7369" xr:uid="{00000000-0005-0000-0000-000044110000}"/>
    <cellStyle name="40% - Accent2 5" xfId="506" xr:uid="{00000000-0005-0000-0000-000045110000}"/>
    <cellStyle name="40% - Accent2 5 2" xfId="1179" xr:uid="{00000000-0005-0000-0000-000046110000}"/>
    <cellStyle name="40% - Accent2 5 2 2" xfId="1987" xr:uid="{00000000-0005-0000-0000-000047110000}"/>
    <cellStyle name="40% - Accent2 5 2 2 2" xfId="3189" xr:uid="{00000000-0005-0000-0000-000048110000}"/>
    <cellStyle name="40% - Accent2 5 2 2 2 2" xfId="13917" xr:uid="{00000000-0005-0000-0000-000049110000}"/>
    <cellStyle name="40% - Accent2 5 2 2 2 3" xfId="9579" xr:uid="{00000000-0005-0000-0000-00004A110000}"/>
    <cellStyle name="40% - Accent2 5 2 2 3" xfId="12883" xr:uid="{00000000-0005-0000-0000-00004B110000}"/>
    <cellStyle name="40% - Accent2 5 2 2 4" xfId="8555" xr:uid="{00000000-0005-0000-0000-00004C110000}"/>
    <cellStyle name="40% - Accent2 5 2 3" xfId="2681" xr:uid="{00000000-0005-0000-0000-00004D110000}"/>
    <cellStyle name="40% - Accent2 5 2 3 2" xfId="13409" xr:uid="{00000000-0005-0000-0000-00004E110000}"/>
    <cellStyle name="40% - Accent2 5 2 3 3" xfId="9163" xr:uid="{00000000-0005-0000-0000-00004F110000}"/>
    <cellStyle name="40% - Accent2 5 2 4" xfId="12370" xr:uid="{00000000-0005-0000-0000-000050110000}"/>
    <cellStyle name="40% - Accent2 5 2 5" xfId="7859" xr:uid="{00000000-0005-0000-0000-000051110000}"/>
    <cellStyle name="40% - Accent2 5 3" xfId="1180" xr:uid="{00000000-0005-0000-0000-000052110000}"/>
    <cellStyle name="40% - Accent2 5 3 2" xfId="1988" xr:uid="{00000000-0005-0000-0000-000053110000}"/>
    <cellStyle name="40% - Accent2 5 3 2 2" xfId="3190" xr:uid="{00000000-0005-0000-0000-000054110000}"/>
    <cellStyle name="40% - Accent2 5 3 2 2 2" xfId="13918" xr:uid="{00000000-0005-0000-0000-000055110000}"/>
    <cellStyle name="40% - Accent2 5 3 2 2 3" xfId="9580" xr:uid="{00000000-0005-0000-0000-000056110000}"/>
    <cellStyle name="40% - Accent2 5 3 2 3" xfId="12884" xr:uid="{00000000-0005-0000-0000-000057110000}"/>
    <cellStyle name="40% - Accent2 5 3 2 4" xfId="8556" xr:uid="{00000000-0005-0000-0000-000058110000}"/>
    <cellStyle name="40% - Accent2 5 3 3" xfId="2682" xr:uid="{00000000-0005-0000-0000-000059110000}"/>
    <cellStyle name="40% - Accent2 5 3 3 2" xfId="13410" xr:uid="{00000000-0005-0000-0000-00005A110000}"/>
    <cellStyle name="40% - Accent2 5 3 3 3" xfId="9164" xr:uid="{00000000-0005-0000-0000-00005B110000}"/>
    <cellStyle name="40% - Accent2 5 3 4" xfId="12371" xr:uid="{00000000-0005-0000-0000-00005C110000}"/>
    <cellStyle name="40% - Accent2 5 3 5" xfId="7860" xr:uid="{00000000-0005-0000-0000-00005D110000}"/>
    <cellStyle name="40% - Accent2 5 4" xfId="1178" xr:uid="{00000000-0005-0000-0000-00005E110000}"/>
    <cellStyle name="40% - Accent2 5 4 2" xfId="1986" xr:uid="{00000000-0005-0000-0000-00005F110000}"/>
    <cellStyle name="40% - Accent2 5 4 2 2" xfId="3188" xr:uid="{00000000-0005-0000-0000-000060110000}"/>
    <cellStyle name="40% - Accent2 5 4 2 2 2" xfId="13916" xr:uid="{00000000-0005-0000-0000-000061110000}"/>
    <cellStyle name="40% - Accent2 5 4 2 2 3" xfId="9578" xr:uid="{00000000-0005-0000-0000-000062110000}"/>
    <cellStyle name="40% - Accent2 5 4 2 3" xfId="12882" xr:uid="{00000000-0005-0000-0000-000063110000}"/>
    <cellStyle name="40% - Accent2 5 4 2 4" xfId="8554" xr:uid="{00000000-0005-0000-0000-000064110000}"/>
    <cellStyle name="40% - Accent2 5 4 3" xfId="2680" xr:uid="{00000000-0005-0000-0000-000065110000}"/>
    <cellStyle name="40% - Accent2 5 4 3 2" xfId="13408" xr:uid="{00000000-0005-0000-0000-000066110000}"/>
    <cellStyle name="40% - Accent2 5 4 3 3" xfId="9162" xr:uid="{00000000-0005-0000-0000-000067110000}"/>
    <cellStyle name="40% - Accent2 5 4 4" xfId="12369" xr:uid="{00000000-0005-0000-0000-000068110000}"/>
    <cellStyle name="40% - Accent2 5 4 5" xfId="7858" xr:uid="{00000000-0005-0000-0000-000069110000}"/>
    <cellStyle name="40% - Accent2 5 5" xfId="1648" xr:uid="{00000000-0005-0000-0000-00006A110000}"/>
    <cellStyle name="40% - Accent2 5 5 2" xfId="2910" xr:uid="{00000000-0005-0000-0000-00006B110000}"/>
    <cellStyle name="40% - Accent2 5 5 2 2" xfId="13638" xr:uid="{00000000-0005-0000-0000-00006C110000}"/>
    <cellStyle name="40% - Accent2 5 5 2 3" xfId="9339" xr:uid="{00000000-0005-0000-0000-00006D110000}"/>
    <cellStyle name="40% - Accent2 5 5 3" xfId="12605" xr:uid="{00000000-0005-0000-0000-00006E110000}"/>
    <cellStyle name="40% - Accent2 5 5 4" xfId="8254" xr:uid="{00000000-0005-0000-0000-00006F110000}"/>
    <cellStyle name="40% - Accent2 5 6" xfId="2416" xr:uid="{00000000-0005-0000-0000-000070110000}"/>
    <cellStyle name="40% - Accent2 5 6 2" xfId="13144" xr:uid="{00000000-0005-0000-0000-000071110000}"/>
    <cellStyle name="40% - Accent2 5 6 3" xfId="8923" xr:uid="{00000000-0005-0000-0000-000072110000}"/>
    <cellStyle name="40% - Accent2 5 7" xfId="12068" xr:uid="{00000000-0005-0000-0000-000073110000}"/>
    <cellStyle name="40% - Accent2 5 8" xfId="7370" xr:uid="{00000000-0005-0000-0000-000074110000}"/>
    <cellStyle name="40% - Accent2 6" xfId="507" xr:uid="{00000000-0005-0000-0000-000075110000}"/>
    <cellStyle name="40% - Accent2 6 2" xfId="1182" xr:uid="{00000000-0005-0000-0000-000076110000}"/>
    <cellStyle name="40% - Accent2 6 2 2" xfId="1990" xr:uid="{00000000-0005-0000-0000-000077110000}"/>
    <cellStyle name="40% - Accent2 6 2 2 2" xfId="3192" xr:uid="{00000000-0005-0000-0000-000078110000}"/>
    <cellStyle name="40% - Accent2 6 2 2 2 2" xfId="13920" xr:uid="{00000000-0005-0000-0000-000079110000}"/>
    <cellStyle name="40% - Accent2 6 2 2 2 3" xfId="9582" xr:uid="{00000000-0005-0000-0000-00007A110000}"/>
    <cellStyle name="40% - Accent2 6 2 2 3" xfId="12886" xr:uid="{00000000-0005-0000-0000-00007B110000}"/>
    <cellStyle name="40% - Accent2 6 2 2 4" xfId="8558" xr:uid="{00000000-0005-0000-0000-00007C110000}"/>
    <cellStyle name="40% - Accent2 6 2 3" xfId="2684" xr:uid="{00000000-0005-0000-0000-00007D110000}"/>
    <cellStyle name="40% - Accent2 6 2 3 2" xfId="13412" xr:uid="{00000000-0005-0000-0000-00007E110000}"/>
    <cellStyle name="40% - Accent2 6 2 3 3" xfId="9166" xr:uid="{00000000-0005-0000-0000-00007F110000}"/>
    <cellStyle name="40% - Accent2 6 2 4" xfId="12373" xr:uid="{00000000-0005-0000-0000-000080110000}"/>
    <cellStyle name="40% - Accent2 6 2 5" xfId="7862" xr:uid="{00000000-0005-0000-0000-000081110000}"/>
    <cellStyle name="40% - Accent2 6 3" xfId="1181" xr:uid="{00000000-0005-0000-0000-000082110000}"/>
    <cellStyle name="40% - Accent2 6 3 2" xfId="1989" xr:uid="{00000000-0005-0000-0000-000083110000}"/>
    <cellStyle name="40% - Accent2 6 3 2 2" xfId="3191" xr:uid="{00000000-0005-0000-0000-000084110000}"/>
    <cellStyle name="40% - Accent2 6 3 2 2 2" xfId="13919" xr:uid="{00000000-0005-0000-0000-000085110000}"/>
    <cellStyle name="40% - Accent2 6 3 2 2 3" xfId="9581" xr:uid="{00000000-0005-0000-0000-000086110000}"/>
    <cellStyle name="40% - Accent2 6 3 2 3" xfId="12885" xr:uid="{00000000-0005-0000-0000-000087110000}"/>
    <cellStyle name="40% - Accent2 6 3 2 4" xfId="8557" xr:uid="{00000000-0005-0000-0000-000088110000}"/>
    <cellStyle name="40% - Accent2 6 3 3" xfId="2683" xr:uid="{00000000-0005-0000-0000-000089110000}"/>
    <cellStyle name="40% - Accent2 6 3 3 2" xfId="13411" xr:uid="{00000000-0005-0000-0000-00008A110000}"/>
    <cellStyle name="40% - Accent2 6 3 3 3" xfId="9165" xr:uid="{00000000-0005-0000-0000-00008B110000}"/>
    <cellStyle name="40% - Accent2 6 3 4" xfId="12372" xr:uid="{00000000-0005-0000-0000-00008C110000}"/>
    <cellStyle name="40% - Accent2 6 3 5" xfId="7861" xr:uid="{00000000-0005-0000-0000-00008D110000}"/>
    <cellStyle name="40% - Accent2 6 4" xfId="1649" xr:uid="{00000000-0005-0000-0000-00008E110000}"/>
    <cellStyle name="40% - Accent2 6 4 2" xfId="2911" xr:uid="{00000000-0005-0000-0000-00008F110000}"/>
    <cellStyle name="40% - Accent2 6 4 2 2" xfId="13639" xr:uid="{00000000-0005-0000-0000-000090110000}"/>
    <cellStyle name="40% - Accent2 6 4 2 3" xfId="9340" xr:uid="{00000000-0005-0000-0000-000091110000}"/>
    <cellStyle name="40% - Accent2 6 4 3" xfId="12606" xr:uid="{00000000-0005-0000-0000-000092110000}"/>
    <cellStyle name="40% - Accent2 6 4 4" xfId="8255" xr:uid="{00000000-0005-0000-0000-000093110000}"/>
    <cellStyle name="40% - Accent2 6 5" xfId="2417" xr:uid="{00000000-0005-0000-0000-000094110000}"/>
    <cellStyle name="40% - Accent2 6 5 2" xfId="13145" xr:uid="{00000000-0005-0000-0000-000095110000}"/>
    <cellStyle name="40% - Accent2 6 5 3" xfId="8924" xr:uid="{00000000-0005-0000-0000-000096110000}"/>
    <cellStyle name="40% - Accent2 6 6" xfId="12069" xr:uid="{00000000-0005-0000-0000-000097110000}"/>
    <cellStyle name="40% - Accent2 6 7" xfId="7371" xr:uid="{00000000-0005-0000-0000-000098110000}"/>
    <cellStyle name="40% - Accent2 7" xfId="508" xr:uid="{00000000-0005-0000-0000-000099110000}"/>
    <cellStyle name="40% - Accent2 7 2" xfId="1184" xr:uid="{00000000-0005-0000-0000-00009A110000}"/>
    <cellStyle name="40% - Accent2 7 2 2" xfId="1992" xr:uid="{00000000-0005-0000-0000-00009B110000}"/>
    <cellStyle name="40% - Accent2 7 2 2 2" xfId="3194" xr:uid="{00000000-0005-0000-0000-00009C110000}"/>
    <cellStyle name="40% - Accent2 7 2 2 2 2" xfId="13922" xr:uid="{00000000-0005-0000-0000-00009D110000}"/>
    <cellStyle name="40% - Accent2 7 2 2 2 3" xfId="9584" xr:uid="{00000000-0005-0000-0000-00009E110000}"/>
    <cellStyle name="40% - Accent2 7 2 2 3" xfId="12888" xr:uid="{00000000-0005-0000-0000-00009F110000}"/>
    <cellStyle name="40% - Accent2 7 2 2 4" xfId="8560" xr:uid="{00000000-0005-0000-0000-0000A0110000}"/>
    <cellStyle name="40% - Accent2 7 2 3" xfId="2686" xr:uid="{00000000-0005-0000-0000-0000A1110000}"/>
    <cellStyle name="40% - Accent2 7 2 3 2" xfId="13414" xr:uid="{00000000-0005-0000-0000-0000A2110000}"/>
    <cellStyle name="40% - Accent2 7 2 3 3" xfId="9168" xr:uid="{00000000-0005-0000-0000-0000A3110000}"/>
    <cellStyle name="40% - Accent2 7 2 4" xfId="12375" xr:uid="{00000000-0005-0000-0000-0000A4110000}"/>
    <cellStyle name="40% - Accent2 7 2 5" xfId="7864" xr:uid="{00000000-0005-0000-0000-0000A5110000}"/>
    <cellStyle name="40% - Accent2 7 3" xfId="1183" xr:uid="{00000000-0005-0000-0000-0000A6110000}"/>
    <cellStyle name="40% - Accent2 7 3 2" xfId="1991" xr:uid="{00000000-0005-0000-0000-0000A7110000}"/>
    <cellStyle name="40% - Accent2 7 3 2 2" xfId="3193" xr:uid="{00000000-0005-0000-0000-0000A8110000}"/>
    <cellStyle name="40% - Accent2 7 3 2 2 2" xfId="13921" xr:uid="{00000000-0005-0000-0000-0000A9110000}"/>
    <cellStyle name="40% - Accent2 7 3 2 2 3" xfId="9583" xr:uid="{00000000-0005-0000-0000-0000AA110000}"/>
    <cellStyle name="40% - Accent2 7 3 2 3" xfId="12887" xr:uid="{00000000-0005-0000-0000-0000AB110000}"/>
    <cellStyle name="40% - Accent2 7 3 2 4" xfId="8559" xr:uid="{00000000-0005-0000-0000-0000AC110000}"/>
    <cellStyle name="40% - Accent2 7 3 3" xfId="2685" xr:uid="{00000000-0005-0000-0000-0000AD110000}"/>
    <cellStyle name="40% - Accent2 7 3 3 2" xfId="13413" xr:uid="{00000000-0005-0000-0000-0000AE110000}"/>
    <cellStyle name="40% - Accent2 7 3 3 3" xfId="9167" xr:uid="{00000000-0005-0000-0000-0000AF110000}"/>
    <cellStyle name="40% - Accent2 7 3 4" xfId="12374" xr:uid="{00000000-0005-0000-0000-0000B0110000}"/>
    <cellStyle name="40% - Accent2 7 3 5" xfId="7863" xr:uid="{00000000-0005-0000-0000-0000B1110000}"/>
    <cellStyle name="40% - Accent2 7 4" xfId="1650" xr:uid="{00000000-0005-0000-0000-0000B2110000}"/>
    <cellStyle name="40% - Accent2 7 4 2" xfId="2912" xr:uid="{00000000-0005-0000-0000-0000B3110000}"/>
    <cellStyle name="40% - Accent2 7 4 2 2" xfId="13640" xr:uid="{00000000-0005-0000-0000-0000B4110000}"/>
    <cellStyle name="40% - Accent2 7 4 2 3" xfId="9341" xr:uid="{00000000-0005-0000-0000-0000B5110000}"/>
    <cellStyle name="40% - Accent2 7 4 3" xfId="12607" xr:uid="{00000000-0005-0000-0000-0000B6110000}"/>
    <cellStyle name="40% - Accent2 7 4 4" xfId="8256" xr:uid="{00000000-0005-0000-0000-0000B7110000}"/>
    <cellStyle name="40% - Accent2 7 5" xfId="2418" xr:uid="{00000000-0005-0000-0000-0000B8110000}"/>
    <cellStyle name="40% - Accent2 7 5 2" xfId="13146" xr:uid="{00000000-0005-0000-0000-0000B9110000}"/>
    <cellStyle name="40% - Accent2 7 5 3" xfId="8925" xr:uid="{00000000-0005-0000-0000-0000BA110000}"/>
    <cellStyle name="40% - Accent2 7 6" xfId="12070" xr:uid="{00000000-0005-0000-0000-0000BB110000}"/>
    <cellStyle name="40% - Accent2 7 7" xfId="7372" xr:uid="{00000000-0005-0000-0000-0000BC110000}"/>
    <cellStyle name="40% - Accent2 8" xfId="682" xr:uid="{00000000-0005-0000-0000-0000BD110000}"/>
    <cellStyle name="40% - Accent2 8 2" xfId="1185" xr:uid="{00000000-0005-0000-0000-0000BE110000}"/>
    <cellStyle name="40% - Accent2 8 2 2" xfId="4568" xr:uid="{00000000-0005-0000-0000-0000BF110000}"/>
    <cellStyle name="40% - Accent2 8 2 2 2" xfId="14619" xr:uid="{00000000-0005-0000-0000-0000C0110000}"/>
    <cellStyle name="40% - Accent2 8 2 2 3" xfId="10459" xr:uid="{00000000-0005-0000-0000-0000C1110000}"/>
    <cellStyle name="40% - Accent2 8 2 3" xfId="4210" xr:uid="{00000000-0005-0000-0000-0000C2110000}"/>
    <cellStyle name="40% - Accent2 8 2 3 2" xfId="14291" xr:uid="{00000000-0005-0000-0000-0000C3110000}"/>
    <cellStyle name="40% - Accent2 8 2 3 3" xfId="10157" xr:uid="{00000000-0005-0000-0000-0000C4110000}"/>
    <cellStyle name="40% - Accent2 8 2 4" xfId="7865" xr:uid="{00000000-0005-0000-0000-0000C5110000}"/>
    <cellStyle name="40% - Accent2 8 3" xfId="1716" xr:uid="{00000000-0005-0000-0000-0000C6110000}"/>
    <cellStyle name="40% - Accent2 8 3 2" xfId="2961" xr:uid="{00000000-0005-0000-0000-0000C7110000}"/>
    <cellStyle name="40% - Accent2 8 3 2 2" xfId="13689" xr:uid="{00000000-0005-0000-0000-0000C8110000}"/>
    <cellStyle name="40% - Accent2 8 3 2 3" xfId="9376" xr:uid="{00000000-0005-0000-0000-0000C9110000}"/>
    <cellStyle name="40% - Accent2 8 3 3" xfId="12656" xr:uid="{00000000-0005-0000-0000-0000CA110000}"/>
    <cellStyle name="40% - Accent2 8 3 4" xfId="8308" xr:uid="{00000000-0005-0000-0000-0000CB110000}"/>
    <cellStyle name="40% - Accent2 8 4" xfId="2466" xr:uid="{00000000-0005-0000-0000-0000CC110000}"/>
    <cellStyle name="40% - Accent2 8 4 2" xfId="13194" xr:uid="{00000000-0005-0000-0000-0000CD110000}"/>
    <cellStyle name="40% - Accent2 8 4 3" xfId="8960" xr:uid="{00000000-0005-0000-0000-0000CE110000}"/>
    <cellStyle name="40% - Accent2 8 5" xfId="12138" xr:uid="{00000000-0005-0000-0000-0000CF110000}"/>
    <cellStyle name="40% - Accent2 8 6" xfId="7511" xr:uid="{00000000-0005-0000-0000-0000D0110000}"/>
    <cellStyle name="40% - Accent2 9" xfId="704" xr:uid="{00000000-0005-0000-0000-0000D1110000}"/>
    <cellStyle name="40% - Accent2 9 2" xfId="1186" xr:uid="{00000000-0005-0000-0000-0000D2110000}"/>
    <cellStyle name="40% - Accent2 9 2 2" xfId="1993" xr:uid="{00000000-0005-0000-0000-0000D3110000}"/>
    <cellStyle name="40% - Accent2 9 2 2 2" xfId="3195" xr:uid="{00000000-0005-0000-0000-0000D4110000}"/>
    <cellStyle name="40% - Accent2 9 2 2 2 2" xfId="13923" xr:uid="{00000000-0005-0000-0000-0000D5110000}"/>
    <cellStyle name="40% - Accent2 9 2 2 2 3" xfId="9585" xr:uid="{00000000-0005-0000-0000-0000D6110000}"/>
    <cellStyle name="40% - Accent2 9 2 2 3" xfId="12889" xr:uid="{00000000-0005-0000-0000-0000D7110000}"/>
    <cellStyle name="40% - Accent2 9 2 2 4" xfId="8561" xr:uid="{00000000-0005-0000-0000-0000D8110000}"/>
    <cellStyle name="40% - Accent2 9 2 3" xfId="2687" xr:uid="{00000000-0005-0000-0000-0000D9110000}"/>
    <cellStyle name="40% - Accent2 9 2 3 2" xfId="13415" xr:uid="{00000000-0005-0000-0000-0000DA110000}"/>
    <cellStyle name="40% - Accent2 9 2 3 3" xfId="9169" xr:uid="{00000000-0005-0000-0000-0000DB110000}"/>
    <cellStyle name="40% - Accent2 9 2 4" xfId="12376" xr:uid="{00000000-0005-0000-0000-0000DC110000}"/>
    <cellStyle name="40% - Accent2 9 2 5" xfId="7866" xr:uid="{00000000-0005-0000-0000-0000DD110000}"/>
    <cellStyle name="40% - Accent2 9 3" xfId="1731" xr:uid="{00000000-0005-0000-0000-0000DE110000}"/>
    <cellStyle name="40% - Accent2 9 3 2" xfId="2976" xr:uid="{00000000-0005-0000-0000-0000DF110000}"/>
    <cellStyle name="40% - Accent2 9 3 2 2" xfId="13704" xr:uid="{00000000-0005-0000-0000-0000E0110000}"/>
    <cellStyle name="40% - Accent2 9 3 2 3" xfId="9389" xr:uid="{00000000-0005-0000-0000-0000E1110000}"/>
    <cellStyle name="40% - Accent2 9 3 3" xfId="12671" xr:uid="{00000000-0005-0000-0000-0000E2110000}"/>
    <cellStyle name="40% - Accent2 9 3 4" xfId="8321" xr:uid="{00000000-0005-0000-0000-0000E3110000}"/>
    <cellStyle name="40% - Accent2 9 4" xfId="2481" xr:uid="{00000000-0005-0000-0000-0000E4110000}"/>
    <cellStyle name="40% - Accent2 9 4 2" xfId="13209" xr:uid="{00000000-0005-0000-0000-0000E5110000}"/>
    <cellStyle name="40% - Accent2 9 4 3" xfId="8973" xr:uid="{00000000-0005-0000-0000-0000E6110000}"/>
    <cellStyle name="40% - Accent2 9 5" xfId="12153" xr:uid="{00000000-0005-0000-0000-0000E7110000}"/>
    <cellStyle name="40% - Accent2 9 6" xfId="7531" xr:uid="{00000000-0005-0000-0000-0000E8110000}"/>
    <cellStyle name="40% - Accent3" xfId="36" builtinId="39" customBuiltin="1"/>
    <cellStyle name="40% - Accent3 10" xfId="736" xr:uid="{00000000-0005-0000-0000-0000EA110000}"/>
    <cellStyle name="40% - Accent3 10 2" xfId="1754" xr:uid="{00000000-0005-0000-0000-0000EB110000}"/>
    <cellStyle name="40% - Accent3 10 2 2" xfId="2993" xr:uid="{00000000-0005-0000-0000-0000EC110000}"/>
    <cellStyle name="40% - Accent3 10 2 2 2" xfId="13721" xr:uid="{00000000-0005-0000-0000-0000ED110000}"/>
    <cellStyle name="40% - Accent3 10 2 2 3" xfId="9404" xr:uid="{00000000-0005-0000-0000-0000EE110000}"/>
    <cellStyle name="40% - Accent3 10 2 3" xfId="12688" xr:uid="{00000000-0005-0000-0000-0000EF110000}"/>
    <cellStyle name="40% - Accent3 10 2 4" xfId="8342" xr:uid="{00000000-0005-0000-0000-0000F0110000}"/>
    <cellStyle name="40% - Accent3 10 3" xfId="2498" xr:uid="{00000000-0005-0000-0000-0000F1110000}"/>
    <cellStyle name="40% - Accent3 10 3 2" xfId="13226" xr:uid="{00000000-0005-0000-0000-0000F2110000}"/>
    <cellStyle name="40% - Accent3 10 3 3" xfId="8988" xr:uid="{00000000-0005-0000-0000-0000F3110000}"/>
    <cellStyle name="40% - Accent3 10 4" xfId="12170" xr:uid="{00000000-0005-0000-0000-0000F4110000}"/>
    <cellStyle name="40% - Accent3 10 5" xfId="7561" xr:uid="{00000000-0005-0000-0000-0000F5110000}"/>
    <cellStyle name="40% - Accent3 11" xfId="759" xr:uid="{00000000-0005-0000-0000-0000F6110000}"/>
    <cellStyle name="40% - Accent3 11 2" xfId="1771" xr:uid="{00000000-0005-0000-0000-0000F7110000}"/>
    <cellStyle name="40% - Accent3 11 2 2" xfId="3008" xr:uid="{00000000-0005-0000-0000-0000F8110000}"/>
    <cellStyle name="40% - Accent3 11 2 2 2" xfId="13736" xr:uid="{00000000-0005-0000-0000-0000F9110000}"/>
    <cellStyle name="40% - Accent3 11 2 2 3" xfId="9417" xr:uid="{00000000-0005-0000-0000-0000FA110000}"/>
    <cellStyle name="40% - Accent3 11 2 3" xfId="12703" xr:uid="{00000000-0005-0000-0000-0000FB110000}"/>
    <cellStyle name="40% - Accent3 11 2 4" xfId="8357" xr:uid="{00000000-0005-0000-0000-0000FC110000}"/>
    <cellStyle name="40% - Accent3 11 3" xfId="2513" xr:uid="{00000000-0005-0000-0000-0000FD110000}"/>
    <cellStyle name="40% - Accent3 11 3 2" xfId="13241" xr:uid="{00000000-0005-0000-0000-0000FE110000}"/>
    <cellStyle name="40% - Accent3 11 3 3" xfId="9001" xr:uid="{00000000-0005-0000-0000-0000FF110000}"/>
    <cellStyle name="40% - Accent3 11 4" xfId="12185" xr:uid="{00000000-0005-0000-0000-000000120000}"/>
    <cellStyle name="40% - Accent3 11 5" xfId="7582" xr:uid="{00000000-0005-0000-0000-000001120000}"/>
    <cellStyle name="40% - Accent3 12" xfId="811" xr:uid="{00000000-0005-0000-0000-000002120000}"/>
    <cellStyle name="40% - Accent3 12 2" xfId="1793" xr:uid="{00000000-0005-0000-0000-000003120000}"/>
    <cellStyle name="40% - Accent3 12 2 2" xfId="3025" xr:uid="{00000000-0005-0000-0000-000004120000}"/>
    <cellStyle name="40% - Accent3 12 2 2 2" xfId="13753" xr:uid="{00000000-0005-0000-0000-000005120000}"/>
    <cellStyle name="40% - Accent3 12 2 2 3" xfId="9430" xr:uid="{00000000-0005-0000-0000-000006120000}"/>
    <cellStyle name="40% - Accent3 12 2 3" xfId="12720" xr:uid="{00000000-0005-0000-0000-000007120000}"/>
    <cellStyle name="40% - Accent3 12 2 4" xfId="8375" xr:uid="{00000000-0005-0000-0000-000008120000}"/>
    <cellStyle name="40% - Accent3 12 3" xfId="2530" xr:uid="{00000000-0005-0000-0000-000009120000}"/>
    <cellStyle name="40% - Accent3 12 3 2" xfId="13258" xr:uid="{00000000-0005-0000-0000-00000A120000}"/>
    <cellStyle name="40% - Accent3 12 3 3" xfId="9014" xr:uid="{00000000-0005-0000-0000-00000B120000}"/>
    <cellStyle name="40% - Accent3 12 4" xfId="12202" xr:uid="{00000000-0005-0000-0000-00000C120000}"/>
    <cellStyle name="40% - Accent3 12 5" xfId="7630" xr:uid="{00000000-0005-0000-0000-00000D120000}"/>
    <cellStyle name="40% - Accent3 13" xfId="1360" xr:uid="{00000000-0005-0000-0000-00000E120000}"/>
    <cellStyle name="40% - Accent3 13 2" xfId="2122" xr:uid="{00000000-0005-0000-0000-00000F120000}"/>
    <cellStyle name="40% - Accent3 13 2 2" xfId="3316" xr:uid="{00000000-0005-0000-0000-000010120000}"/>
    <cellStyle name="40% - Accent3 13 2 2 2" xfId="14044" xr:uid="{00000000-0005-0000-0000-000011120000}"/>
    <cellStyle name="40% - Accent3 13 2 2 3" xfId="9677" xr:uid="{00000000-0005-0000-0000-000012120000}"/>
    <cellStyle name="40% - Accent3 13 2 3" xfId="13010" xr:uid="{00000000-0005-0000-0000-000013120000}"/>
    <cellStyle name="40% - Accent3 13 2 4" xfId="8661" xr:uid="{00000000-0005-0000-0000-000014120000}"/>
    <cellStyle name="40% - Accent3 13 3" xfId="2808" xr:uid="{00000000-0005-0000-0000-000015120000}"/>
    <cellStyle name="40% - Accent3 13 3 2" xfId="13536" xr:uid="{00000000-0005-0000-0000-000016120000}"/>
    <cellStyle name="40% - Accent3 13 3 3" xfId="9261" xr:uid="{00000000-0005-0000-0000-000017120000}"/>
    <cellStyle name="40% - Accent3 13 4" xfId="12502" xr:uid="{00000000-0005-0000-0000-000018120000}"/>
    <cellStyle name="40% - Accent3 13 5" xfId="7998" xr:uid="{00000000-0005-0000-0000-000019120000}"/>
    <cellStyle name="40% - Accent3 14" xfId="1442" xr:uid="{00000000-0005-0000-0000-00001A120000}"/>
    <cellStyle name="40% - Accent3 14 2" xfId="2155" xr:uid="{00000000-0005-0000-0000-00001B120000}"/>
    <cellStyle name="40% - Accent3 14 2 2" xfId="3338" xr:uid="{00000000-0005-0000-0000-00001C120000}"/>
    <cellStyle name="40% - Accent3 14 2 2 2" xfId="14066" xr:uid="{00000000-0005-0000-0000-00001D120000}"/>
    <cellStyle name="40% - Accent3 14 2 2 3" xfId="9690" xr:uid="{00000000-0005-0000-0000-00001E120000}"/>
    <cellStyle name="40% - Accent3 14 2 3" xfId="13032" xr:uid="{00000000-0005-0000-0000-00001F120000}"/>
    <cellStyle name="40% - Accent3 14 2 4" xfId="8685" xr:uid="{00000000-0005-0000-0000-000020120000}"/>
    <cellStyle name="40% - Accent3 14 3" xfId="2830" xr:uid="{00000000-0005-0000-0000-000021120000}"/>
    <cellStyle name="40% - Accent3 14 3 2" xfId="13558" xr:uid="{00000000-0005-0000-0000-000022120000}"/>
    <cellStyle name="40% - Accent3 14 3 3" xfId="9274" xr:uid="{00000000-0005-0000-0000-000023120000}"/>
    <cellStyle name="40% - Accent3 14 4" xfId="12523" xr:uid="{00000000-0005-0000-0000-000024120000}"/>
    <cellStyle name="40% - Accent3 14 5" xfId="8072" xr:uid="{00000000-0005-0000-0000-000025120000}"/>
    <cellStyle name="40% - Accent3 15" xfId="1512" xr:uid="{00000000-0005-0000-0000-000026120000}"/>
    <cellStyle name="40% - Accent3 15 2" xfId="4238" xr:uid="{00000000-0005-0000-0000-000027120000}"/>
    <cellStyle name="40% - Accent3 15 2 2" xfId="4594" xr:uid="{00000000-0005-0000-0000-000028120000}"/>
    <cellStyle name="40% - Accent3 15 2 2 2" xfId="14644" xr:uid="{00000000-0005-0000-0000-000029120000}"/>
    <cellStyle name="40% - Accent3 15 2 2 3" xfId="10478" xr:uid="{00000000-0005-0000-0000-00002A120000}"/>
    <cellStyle name="40% - Accent3 15 2 3" xfId="14316" xr:uid="{00000000-0005-0000-0000-00002B120000}"/>
    <cellStyle name="40% - Accent3 15 2 4" xfId="10176" xr:uid="{00000000-0005-0000-0000-00002C120000}"/>
    <cellStyle name="40% - Accent3 15 3" xfId="4411" xr:uid="{00000000-0005-0000-0000-00002D120000}"/>
    <cellStyle name="40% - Accent3 15 3 2" xfId="14469" xr:uid="{00000000-0005-0000-0000-00002E120000}"/>
    <cellStyle name="40% - Accent3 15 3 3" xfId="10319" xr:uid="{00000000-0005-0000-0000-00002F120000}"/>
    <cellStyle name="40% - Accent3 15 4" xfId="3436" xr:uid="{00000000-0005-0000-0000-000030120000}"/>
    <cellStyle name="40% - Accent3 15 4 2" xfId="14121" xr:uid="{00000000-0005-0000-0000-000031120000}"/>
    <cellStyle name="40% - Accent3 15 4 3" xfId="9747" xr:uid="{00000000-0005-0000-0000-000032120000}"/>
    <cellStyle name="40% - Accent3 15 5" xfId="8132" xr:uid="{00000000-0005-0000-0000-000033120000}"/>
    <cellStyle name="40% - Accent3 16" xfId="1472" xr:uid="{00000000-0005-0000-0000-000034120000}"/>
    <cellStyle name="40% - Accent3 16 2" xfId="2844" xr:uid="{00000000-0005-0000-0000-000035120000}"/>
    <cellStyle name="40% - Accent3 16 2 2" xfId="4607" xr:uid="{00000000-0005-0000-0000-000036120000}"/>
    <cellStyle name="40% - Accent3 16 2 2 2" xfId="14657" xr:uid="{00000000-0005-0000-0000-000037120000}"/>
    <cellStyle name="40% - Accent3 16 2 2 3" xfId="10491" xr:uid="{00000000-0005-0000-0000-000038120000}"/>
    <cellStyle name="40% - Accent3 16 2 3" xfId="13572" xr:uid="{00000000-0005-0000-0000-000039120000}"/>
    <cellStyle name="40% - Accent3 16 2 4" xfId="9287" xr:uid="{00000000-0005-0000-0000-00003A120000}"/>
    <cellStyle name="40% - Accent3 16 3" xfId="4424" xr:uid="{00000000-0005-0000-0000-00003B120000}"/>
    <cellStyle name="40% - Accent3 16 3 2" xfId="14482" xr:uid="{00000000-0005-0000-0000-00003C120000}"/>
    <cellStyle name="40% - Accent3 16 3 3" xfId="10332" xr:uid="{00000000-0005-0000-0000-00003D120000}"/>
    <cellStyle name="40% - Accent3 16 4" xfId="12537" xr:uid="{00000000-0005-0000-0000-00003E120000}"/>
    <cellStyle name="40% - Accent3 16 5" xfId="8101" xr:uid="{00000000-0005-0000-0000-00003F120000}"/>
    <cellStyle name="40% - Accent3 17" xfId="2297" xr:uid="{00000000-0005-0000-0000-000040120000}"/>
    <cellStyle name="40% - Accent3 17 2" xfId="4252" xr:uid="{00000000-0005-0000-0000-000041120000}"/>
    <cellStyle name="40% - Accent3 17 2 2" xfId="4620" xr:uid="{00000000-0005-0000-0000-000042120000}"/>
    <cellStyle name="40% - Accent3 17 2 2 2" xfId="14670" xr:uid="{00000000-0005-0000-0000-000043120000}"/>
    <cellStyle name="40% - Accent3 17 2 2 3" xfId="10504" xr:uid="{00000000-0005-0000-0000-000044120000}"/>
    <cellStyle name="40% - Accent3 17 2 3" xfId="14330" xr:uid="{00000000-0005-0000-0000-000045120000}"/>
    <cellStyle name="40% - Accent3 17 2 4" xfId="10190" xr:uid="{00000000-0005-0000-0000-000046120000}"/>
    <cellStyle name="40% - Accent3 17 3" xfId="4437" xr:uid="{00000000-0005-0000-0000-000047120000}"/>
    <cellStyle name="40% - Accent3 17 3 2" xfId="14495" xr:uid="{00000000-0005-0000-0000-000048120000}"/>
    <cellStyle name="40% - Accent3 17 3 3" xfId="10345" xr:uid="{00000000-0005-0000-0000-000049120000}"/>
    <cellStyle name="40% - Accent3 17 4" xfId="3451" xr:uid="{00000000-0005-0000-0000-00004A120000}"/>
    <cellStyle name="40% - Accent3 17 4 2" xfId="14135" xr:uid="{00000000-0005-0000-0000-00004B120000}"/>
    <cellStyle name="40% - Accent3 17 4 3" xfId="9761" xr:uid="{00000000-0005-0000-0000-00004C120000}"/>
    <cellStyle name="40% - Accent3 17 5" xfId="13056" xr:uid="{00000000-0005-0000-0000-00004D120000}"/>
    <cellStyle name="40% - Accent3 17 6" xfId="8813" xr:uid="{00000000-0005-0000-0000-00004E120000}"/>
    <cellStyle name="40% - Accent3 18" xfId="2321" xr:uid="{00000000-0005-0000-0000-00004F120000}"/>
    <cellStyle name="40% - Accent3 18 2" xfId="4265" xr:uid="{00000000-0005-0000-0000-000050120000}"/>
    <cellStyle name="40% - Accent3 18 2 2" xfId="4633" xr:uid="{00000000-0005-0000-0000-000051120000}"/>
    <cellStyle name="40% - Accent3 18 2 2 2" xfId="14683" xr:uid="{00000000-0005-0000-0000-000052120000}"/>
    <cellStyle name="40% - Accent3 18 2 2 3" xfId="10517" xr:uid="{00000000-0005-0000-0000-000053120000}"/>
    <cellStyle name="40% - Accent3 18 2 3" xfId="14343" xr:uid="{00000000-0005-0000-0000-000054120000}"/>
    <cellStyle name="40% - Accent3 18 2 4" xfId="10203" xr:uid="{00000000-0005-0000-0000-000055120000}"/>
    <cellStyle name="40% - Accent3 18 3" xfId="4450" xr:uid="{00000000-0005-0000-0000-000056120000}"/>
    <cellStyle name="40% - Accent3 18 3 2" xfId="14508" xr:uid="{00000000-0005-0000-0000-000057120000}"/>
    <cellStyle name="40% - Accent3 18 3 3" xfId="10358" xr:uid="{00000000-0005-0000-0000-000058120000}"/>
    <cellStyle name="40% - Accent3 18 4" xfId="3464" xr:uid="{00000000-0005-0000-0000-000059120000}"/>
    <cellStyle name="40% - Accent3 18 4 2" xfId="14148" xr:uid="{00000000-0005-0000-0000-00005A120000}"/>
    <cellStyle name="40% - Accent3 18 4 3" xfId="9774" xr:uid="{00000000-0005-0000-0000-00005B120000}"/>
    <cellStyle name="40% - Accent3 18 5" xfId="13071" xr:uid="{00000000-0005-0000-0000-00005C120000}"/>
    <cellStyle name="40% - Accent3 18 6" xfId="8835" xr:uid="{00000000-0005-0000-0000-00005D120000}"/>
    <cellStyle name="40% - Accent3 19" xfId="2349" xr:uid="{00000000-0005-0000-0000-00005E120000}"/>
    <cellStyle name="40% - Accent3 19 2" xfId="4278" xr:uid="{00000000-0005-0000-0000-00005F120000}"/>
    <cellStyle name="40% - Accent3 19 2 2" xfId="4646" xr:uid="{00000000-0005-0000-0000-000060120000}"/>
    <cellStyle name="40% - Accent3 19 2 2 2" xfId="14696" xr:uid="{00000000-0005-0000-0000-000061120000}"/>
    <cellStyle name="40% - Accent3 19 2 2 3" xfId="10530" xr:uid="{00000000-0005-0000-0000-000062120000}"/>
    <cellStyle name="40% - Accent3 19 2 3" xfId="14356" xr:uid="{00000000-0005-0000-0000-000063120000}"/>
    <cellStyle name="40% - Accent3 19 2 4" xfId="10216" xr:uid="{00000000-0005-0000-0000-000064120000}"/>
    <cellStyle name="40% - Accent3 19 3" xfId="4463" xr:uid="{00000000-0005-0000-0000-000065120000}"/>
    <cellStyle name="40% - Accent3 19 3 2" xfId="14521" xr:uid="{00000000-0005-0000-0000-000066120000}"/>
    <cellStyle name="40% - Accent3 19 3 3" xfId="10371" xr:uid="{00000000-0005-0000-0000-000067120000}"/>
    <cellStyle name="40% - Accent3 19 4" xfId="13086" xr:uid="{00000000-0005-0000-0000-000068120000}"/>
    <cellStyle name="40% - Accent3 19 5" xfId="8861" xr:uid="{00000000-0005-0000-0000-000069120000}"/>
    <cellStyle name="40% - Accent3 2" xfId="509" xr:uid="{00000000-0005-0000-0000-00006A120000}"/>
    <cellStyle name="40% - Accent3 2 10" xfId="37298" xr:uid="{00000000-0005-0000-0000-00006B120000}"/>
    <cellStyle name="40% - Accent3 2 2" xfId="1034" xr:uid="{00000000-0005-0000-0000-00006C120000}"/>
    <cellStyle name="40% - Accent3 2 2 2" xfId="1188" xr:uid="{00000000-0005-0000-0000-00006D120000}"/>
    <cellStyle name="40% - Accent3 2 2 2 2" xfId="1995" xr:uid="{00000000-0005-0000-0000-00006E120000}"/>
    <cellStyle name="40% - Accent3 2 2 2 2 2" xfId="3197" xr:uid="{00000000-0005-0000-0000-00006F120000}"/>
    <cellStyle name="40% - Accent3 2 2 2 2 2 2" xfId="13925" xr:uid="{00000000-0005-0000-0000-000070120000}"/>
    <cellStyle name="40% - Accent3 2 2 2 2 2 3" xfId="9587" xr:uid="{00000000-0005-0000-0000-000071120000}"/>
    <cellStyle name="40% - Accent3 2 2 2 2 3" xfId="12891" xr:uid="{00000000-0005-0000-0000-000072120000}"/>
    <cellStyle name="40% - Accent3 2 2 2 2 4" xfId="8563" xr:uid="{00000000-0005-0000-0000-000073120000}"/>
    <cellStyle name="40% - Accent3 2 2 2 3" xfId="2689" xr:uid="{00000000-0005-0000-0000-000074120000}"/>
    <cellStyle name="40% - Accent3 2 2 2 3 2" xfId="13417" xr:uid="{00000000-0005-0000-0000-000075120000}"/>
    <cellStyle name="40% - Accent3 2 2 2 3 3" xfId="9171" xr:uid="{00000000-0005-0000-0000-000076120000}"/>
    <cellStyle name="40% - Accent3 2 2 2 4" xfId="4815" xr:uid="{00000000-0005-0000-0000-000077120000}"/>
    <cellStyle name="40% - Accent3 2 2 2 5" xfId="12378" xr:uid="{00000000-0005-0000-0000-000078120000}"/>
    <cellStyle name="40% - Accent3 2 2 2 6" xfId="7868" xr:uid="{00000000-0005-0000-0000-000079120000}"/>
    <cellStyle name="40% - Accent3 2 2 3" xfId="1848" xr:uid="{00000000-0005-0000-0000-00007A120000}"/>
    <cellStyle name="40% - Accent3 2 2 3 2" xfId="3052" xr:uid="{00000000-0005-0000-0000-00007B120000}"/>
    <cellStyle name="40% - Accent3 2 2 3 2 2" xfId="13780" xr:uid="{00000000-0005-0000-0000-00007C120000}"/>
    <cellStyle name="40% - Accent3 2 2 3 2 3" xfId="9443" xr:uid="{00000000-0005-0000-0000-00007D120000}"/>
    <cellStyle name="40% - Accent3 2 2 3 3" xfId="4816" xr:uid="{00000000-0005-0000-0000-00007E120000}"/>
    <cellStyle name="40% - Accent3 2 2 3 4" xfId="12746" xr:uid="{00000000-0005-0000-0000-00007F120000}"/>
    <cellStyle name="40% - Accent3 2 2 3 5" xfId="8417" xr:uid="{00000000-0005-0000-0000-000080120000}"/>
    <cellStyle name="40% - Accent3 2 2 4" xfId="2544" xr:uid="{00000000-0005-0000-0000-000081120000}"/>
    <cellStyle name="40% - Accent3 2 2 4 2" xfId="13272" xr:uid="{00000000-0005-0000-0000-000082120000}"/>
    <cellStyle name="40% - Accent3 2 2 4 3" xfId="9027" xr:uid="{00000000-0005-0000-0000-000083120000}"/>
    <cellStyle name="40% - Accent3 2 2 5" xfId="4814" xr:uid="{00000000-0005-0000-0000-000084120000}"/>
    <cellStyle name="40% - Accent3 2 2 6" xfId="12232" xr:uid="{00000000-0005-0000-0000-000085120000}"/>
    <cellStyle name="40% - Accent3 2 2 7" xfId="7715" xr:uid="{00000000-0005-0000-0000-000086120000}"/>
    <cellStyle name="40% - Accent3 2 3" xfId="1189" xr:uid="{00000000-0005-0000-0000-000087120000}"/>
    <cellStyle name="40% - Accent3 2 3 2" xfId="1996" xr:uid="{00000000-0005-0000-0000-000088120000}"/>
    <cellStyle name="40% - Accent3 2 3 2 2" xfId="3198" xr:uid="{00000000-0005-0000-0000-000089120000}"/>
    <cellStyle name="40% - Accent3 2 3 2 2 2" xfId="13926" xr:uid="{00000000-0005-0000-0000-00008A120000}"/>
    <cellStyle name="40% - Accent3 2 3 2 2 3" xfId="9588" xr:uid="{00000000-0005-0000-0000-00008B120000}"/>
    <cellStyle name="40% - Accent3 2 3 2 3" xfId="12892" xr:uid="{00000000-0005-0000-0000-00008C120000}"/>
    <cellStyle name="40% - Accent3 2 3 2 4" xfId="8564" xr:uid="{00000000-0005-0000-0000-00008D120000}"/>
    <cellStyle name="40% - Accent3 2 3 3" xfId="2690" xr:uid="{00000000-0005-0000-0000-00008E120000}"/>
    <cellStyle name="40% - Accent3 2 3 3 2" xfId="13418" xr:uid="{00000000-0005-0000-0000-00008F120000}"/>
    <cellStyle name="40% - Accent3 2 3 3 3" xfId="9172" xr:uid="{00000000-0005-0000-0000-000090120000}"/>
    <cellStyle name="40% - Accent3 2 3 4" xfId="12379" xr:uid="{00000000-0005-0000-0000-000091120000}"/>
    <cellStyle name="40% - Accent3 2 3 5" xfId="7869" xr:uid="{00000000-0005-0000-0000-000092120000}"/>
    <cellStyle name="40% - Accent3 2 4" xfId="1187" xr:uid="{00000000-0005-0000-0000-000093120000}"/>
    <cellStyle name="40% - Accent3 2 4 2" xfId="1994" xr:uid="{00000000-0005-0000-0000-000094120000}"/>
    <cellStyle name="40% - Accent3 2 4 2 2" xfId="3196" xr:uid="{00000000-0005-0000-0000-000095120000}"/>
    <cellStyle name="40% - Accent3 2 4 2 2 2" xfId="13924" xr:uid="{00000000-0005-0000-0000-000096120000}"/>
    <cellStyle name="40% - Accent3 2 4 2 2 3" xfId="9586" xr:uid="{00000000-0005-0000-0000-000097120000}"/>
    <cellStyle name="40% - Accent3 2 4 2 3" xfId="12890" xr:uid="{00000000-0005-0000-0000-000098120000}"/>
    <cellStyle name="40% - Accent3 2 4 2 4" xfId="8562" xr:uid="{00000000-0005-0000-0000-000099120000}"/>
    <cellStyle name="40% - Accent3 2 4 3" xfId="2688" xr:uid="{00000000-0005-0000-0000-00009A120000}"/>
    <cellStyle name="40% - Accent3 2 4 3 2" xfId="13416" xr:uid="{00000000-0005-0000-0000-00009B120000}"/>
    <cellStyle name="40% - Accent3 2 4 3 3" xfId="9170" xr:uid="{00000000-0005-0000-0000-00009C120000}"/>
    <cellStyle name="40% - Accent3 2 4 4" xfId="12377" xr:uid="{00000000-0005-0000-0000-00009D120000}"/>
    <cellStyle name="40% - Accent3 2 4 5" xfId="7867" xr:uid="{00000000-0005-0000-0000-00009E120000}"/>
    <cellStyle name="40% - Accent3 2 5" xfId="1651" xr:uid="{00000000-0005-0000-0000-00009F120000}"/>
    <cellStyle name="40% - Accent3 2 5 2" xfId="2913" xr:uid="{00000000-0005-0000-0000-0000A0120000}"/>
    <cellStyle name="40% - Accent3 2 5 2 2" xfId="13641" xr:uid="{00000000-0005-0000-0000-0000A1120000}"/>
    <cellStyle name="40% - Accent3 2 5 2 3" xfId="9342" xr:uid="{00000000-0005-0000-0000-0000A2120000}"/>
    <cellStyle name="40% - Accent3 2 5 3" xfId="12608" xr:uid="{00000000-0005-0000-0000-0000A3120000}"/>
    <cellStyle name="40% - Accent3 2 5 4" xfId="8257" xr:uid="{00000000-0005-0000-0000-0000A4120000}"/>
    <cellStyle name="40% - Accent3 2 6" xfId="2419" xr:uid="{00000000-0005-0000-0000-0000A5120000}"/>
    <cellStyle name="40% - Accent3 2 6 2" xfId="13147" xr:uid="{00000000-0005-0000-0000-0000A6120000}"/>
    <cellStyle name="40% - Accent3 2 6 3" xfId="8926" xr:uid="{00000000-0005-0000-0000-0000A7120000}"/>
    <cellStyle name="40% - Accent3 2 7" xfId="4813" xr:uid="{00000000-0005-0000-0000-0000A8120000}"/>
    <cellStyle name="40% - Accent3 2 8" xfId="12071" xr:uid="{00000000-0005-0000-0000-0000A9120000}"/>
    <cellStyle name="40% - Accent3 2 9" xfId="7373" xr:uid="{00000000-0005-0000-0000-0000AA120000}"/>
    <cellStyle name="40% - Accent3 20" xfId="3477" xr:uid="{00000000-0005-0000-0000-0000AB120000}"/>
    <cellStyle name="40% - Accent3 20 2" xfId="4291" xr:uid="{00000000-0005-0000-0000-0000AC120000}"/>
    <cellStyle name="40% - Accent3 20 2 2" xfId="4659" xr:uid="{00000000-0005-0000-0000-0000AD120000}"/>
    <cellStyle name="40% - Accent3 20 2 2 2" xfId="14709" xr:uid="{00000000-0005-0000-0000-0000AE120000}"/>
    <cellStyle name="40% - Accent3 20 2 2 3" xfId="10543" xr:uid="{00000000-0005-0000-0000-0000AF120000}"/>
    <cellStyle name="40% - Accent3 20 2 3" xfId="14369" xr:uid="{00000000-0005-0000-0000-0000B0120000}"/>
    <cellStyle name="40% - Accent3 20 2 4" xfId="10229" xr:uid="{00000000-0005-0000-0000-0000B1120000}"/>
    <cellStyle name="40% - Accent3 20 3" xfId="4476" xr:uid="{00000000-0005-0000-0000-0000B2120000}"/>
    <cellStyle name="40% - Accent3 20 3 2" xfId="14534" xr:uid="{00000000-0005-0000-0000-0000B3120000}"/>
    <cellStyle name="40% - Accent3 20 3 3" xfId="10384" xr:uid="{00000000-0005-0000-0000-0000B4120000}"/>
    <cellStyle name="40% - Accent3 20 4" xfId="14161" xr:uid="{00000000-0005-0000-0000-0000B5120000}"/>
    <cellStyle name="40% - Accent3 20 5" xfId="9787" xr:uid="{00000000-0005-0000-0000-0000B6120000}"/>
    <cellStyle name="40% - Accent3 21" xfId="3490" xr:uid="{00000000-0005-0000-0000-0000B7120000}"/>
    <cellStyle name="40% - Accent3 21 2" xfId="4304" xr:uid="{00000000-0005-0000-0000-0000B8120000}"/>
    <cellStyle name="40% - Accent3 21 2 2" xfId="4672" xr:uid="{00000000-0005-0000-0000-0000B9120000}"/>
    <cellStyle name="40% - Accent3 21 2 2 2" xfId="14722" xr:uid="{00000000-0005-0000-0000-0000BA120000}"/>
    <cellStyle name="40% - Accent3 21 2 2 3" xfId="10556" xr:uid="{00000000-0005-0000-0000-0000BB120000}"/>
    <cellStyle name="40% - Accent3 21 2 3" xfId="14382" xr:uid="{00000000-0005-0000-0000-0000BC120000}"/>
    <cellStyle name="40% - Accent3 21 2 4" xfId="10242" xr:uid="{00000000-0005-0000-0000-0000BD120000}"/>
    <cellStyle name="40% - Accent3 21 3" xfId="4489" xr:uid="{00000000-0005-0000-0000-0000BE120000}"/>
    <cellStyle name="40% - Accent3 21 3 2" xfId="14547" xr:uid="{00000000-0005-0000-0000-0000BF120000}"/>
    <cellStyle name="40% - Accent3 21 3 3" xfId="10397" xr:uid="{00000000-0005-0000-0000-0000C0120000}"/>
    <cellStyle name="40% - Accent3 21 4" xfId="14174" xr:uid="{00000000-0005-0000-0000-0000C1120000}"/>
    <cellStyle name="40% - Accent3 21 5" xfId="9800" xr:uid="{00000000-0005-0000-0000-0000C2120000}"/>
    <cellStyle name="40% - Accent3 22" xfId="3503" xr:uid="{00000000-0005-0000-0000-0000C3120000}"/>
    <cellStyle name="40% - Accent3 22 2" xfId="4171" xr:uid="{00000000-0005-0000-0000-0000C4120000}"/>
    <cellStyle name="40% - Accent3 22 2 2" xfId="10130" xr:uid="{00000000-0005-0000-0000-0000C5120000}"/>
    <cellStyle name="40% - Accent3 22 3" xfId="4502" xr:uid="{00000000-0005-0000-0000-0000C6120000}"/>
    <cellStyle name="40% - Accent3 22 3 2" xfId="14560" xr:uid="{00000000-0005-0000-0000-0000C7120000}"/>
    <cellStyle name="40% - Accent3 22 3 3" xfId="10410" xr:uid="{00000000-0005-0000-0000-0000C8120000}"/>
    <cellStyle name="40% - Accent3 22 4" xfId="14187" xr:uid="{00000000-0005-0000-0000-0000C9120000}"/>
    <cellStyle name="40% - Accent3 22 5" xfId="9813" xr:uid="{00000000-0005-0000-0000-0000CA120000}"/>
    <cellStyle name="40% - Accent3 23" xfId="3516" xr:uid="{00000000-0005-0000-0000-0000CB120000}"/>
    <cellStyle name="40% - Accent3 23 2" xfId="4515" xr:uid="{00000000-0005-0000-0000-0000CC120000}"/>
    <cellStyle name="40% - Accent3 23 2 2" xfId="14573" xr:uid="{00000000-0005-0000-0000-0000CD120000}"/>
    <cellStyle name="40% - Accent3 23 2 3" xfId="10423" xr:uid="{00000000-0005-0000-0000-0000CE120000}"/>
    <cellStyle name="40% - Accent3 23 3" xfId="14200" xr:uid="{00000000-0005-0000-0000-0000CF120000}"/>
    <cellStyle name="40% - Accent3 23 4" xfId="9826" xr:uid="{00000000-0005-0000-0000-0000D0120000}"/>
    <cellStyle name="40% - Accent3 24" xfId="3529" xr:uid="{00000000-0005-0000-0000-0000D1120000}"/>
    <cellStyle name="40% - Accent3 24 2" xfId="4528" xr:uid="{00000000-0005-0000-0000-0000D2120000}"/>
    <cellStyle name="40% - Accent3 24 2 2" xfId="14586" xr:uid="{00000000-0005-0000-0000-0000D3120000}"/>
    <cellStyle name="40% - Accent3 24 2 3" xfId="10436" xr:uid="{00000000-0005-0000-0000-0000D4120000}"/>
    <cellStyle name="40% - Accent3 24 3" xfId="14213" xr:uid="{00000000-0005-0000-0000-0000D5120000}"/>
    <cellStyle name="40% - Accent3 24 4" xfId="9839" xr:uid="{00000000-0005-0000-0000-0000D6120000}"/>
    <cellStyle name="40% - Accent3 25" xfId="4330" xr:uid="{00000000-0005-0000-0000-0000D7120000}"/>
    <cellStyle name="40% - Accent3 25 2" xfId="4685" xr:uid="{00000000-0005-0000-0000-0000D8120000}"/>
    <cellStyle name="40% - Accent3 25 2 2" xfId="14735" xr:uid="{00000000-0005-0000-0000-0000D9120000}"/>
    <cellStyle name="40% - Accent3 25 2 3" xfId="10569" xr:uid="{00000000-0005-0000-0000-0000DA120000}"/>
    <cellStyle name="40% - Accent3 25 3" xfId="14395" xr:uid="{00000000-0005-0000-0000-0000DB120000}"/>
    <cellStyle name="40% - Accent3 25 4" xfId="10255" xr:uid="{00000000-0005-0000-0000-0000DC120000}"/>
    <cellStyle name="40% - Accent3 26" xfId="4343" xr:uid="{00000000-0005-0000-0000-0000DD120000}"/>
    <cellStyle name="40% - Accent3 26 2" xfId="4698" xr:uid="{00000000-0005-0000-0000-0000DE120000}"/>
    <cellStyle name="40% - Accent3 26 2 2" xfId="14748" xr:uid="{00000000-0005-0000-0000-0000DF120000}"/>
    <cellStyle name="40% - Accent3 26 2 3" xfId="10582" xr:uid="{00000000-0005-0000-0000-0000E0120000}"/>
    <cellStyle name="40% - Accent3 26 3" xfId="14408" xr:uid="{00000000-0005-0000-0000-0000E1120000}"/>
    <cellStyle name="40% - Accent3 26 4" xfId="10268" xr:uid="{00000000-0005-0000-0000-0000E2120000}"/>
    <cellStyle name="40% - Accent3 27" xfId="4356" xr:uid="{00000000-0005-0000-0000-0000E3120000}"/>
    <cellStyle name="40% - Accent3 27 2" xfId="4711" xr:uid="{00000000-0005-0000-0000-0000E4120000}"/>
    <cellStyle name="40% - Accent3 27 2 2" xfId="14761" xr:uid="{00000000-0005-0000-0000-0000E5120000}"/>
    <cellStyle name="40% - Accent3 27 2 3" xfId="10595" xr:uid="{00000000-0005-0000-0000-0000E6120000}"/>
    <cellStyle name="40% - Accent3 27 3" xfId="14421" xr:uid="{00000000-0005-0000-0000-0000E7120000}"/>
    <cellStyle name="40% - Accent3 27 4" xfId="10281" xr:uid="{00000000-0005-0000-0000-0000E8120000}"/>
    <cellStyle name="40% - Accent3 28" xfId="4369" xr:uid="{00000000-0005-0000-0000-0000E9120000}"/>
    <cellStyle name="40% - Accent3 28 2" xfId="14434" xr:uid="{00000000-0005-0000-0000-0000EA120000}"/>
    <cellStyle name="40% - Accent3 28 3" xfId="10294" xr:uid="{00000000-0005-0000-0000-0000EB120000}"/>
    <cellStyle name="40% - Accent3 29" xfId="11964" xr:uid="{00000000-0005-0000-0000-0000EC120000}"/>
    <cellStyle name="40% - Accent3 3" xfId="510" xr:uid="{00000000-0005-0000-0000-0000ED120000}"/>
    <cellStyle name="40% - Accent3 3 2" xfId="1191" xr:uid="{00000000-0005-0000-0000-0000EE120000}"/>
    <cellStyle name="40% - Accent3 3 2 2" xfId="1998" xr:uid="{00000000-0005-0000-0000-0000EF120000}"/>
    <cellStyle name="40% - Accent3 3 2 2 2" xfId="3200" xr:uid="{00000000-0005-0000-0000-0000F0120000}"/>
    <cellStyle name="40% - Accent3 3 2 2 2 2" xfId="13928" xr:uid="{00000000-0005-0000-0000-0000F1120000}"/>
    <cellStyle name="40% - Accent3 3 2 2 2 3" xfId="9590" xr:uid="{00000000-0005-0000-0000-0000F2120000}"/>
    <cellStyle name="40% - Accent3 3 2 2 3" xfId="12894" xr:uid="{00000000-0005-0000-0000-0000F3120000}"/>
    <cellStyle name="40% - Accent3 3 2 2 4" xfId="8566" xr:uid="{00000000-0005-0000-0000-0000F4120000}"/>
    <cellStyle name="40% - Accent3 3 2 3" xfId="2692" xr:uid="{00000000-0005-0000-0000-0000F5120000}"/>
    <cellStyle name="40% - Accent3 3 2 3 2" xfId="13420" xr:uid="{00000000-0005-0000-0000-0000F6120000}"/>
    <cellStyle name="40% - Accent3 3 2 3 3" xfId="9174" xr:uid="{00000000-0005-0000-0000-0000F7120000}"/>
    <cellStyle name="40% - Accent3 3 2 4" xfId="12381" xr:uid="{00000000-0005-0000-0000-0000F8120000}"/>
    <cellStyle name="40% - Accent3 3 2 5" xfId="7871" xr:uid="{00000000-0005-0000-0000-0000F9120000}"/>
    <cellStyle name="40% - Accent3 3 3" xfId="1192" xr:uid="{00000000-0005-0000-0000-0000FA120000}"/>
    <cellStyle name="40% - Accent3 3 3 2" xfId="1999" xr:uid="{00000000-0005-0000-0000-0000FB120000}"/>
    <cellStyle name="40% - Accent3 3 3 2 2" xfId="3201" xr:uid="{00000000-0005-0000-0000-0000FC120000}"/>
    <cellStyle name="40% - Accent3 3 3 2 2 2" xfId="13929" xr:uid="{00000000-0005-0000-0000-0000FD120000}"/>
    <cellStyle name="40% - Accent3 3 3 2 2 3" xfId="9591" xr:uid="{00000000-0005-0000-0000-0000FE120000}"/>
    <cellStyle name="40% - Accent3 3 3 2 3" xfId="12895" xr:uid="{00000000-0005-0000-0000-0000FF120000}"/>
    <cellStyle name="40% - Accent3 3 3 2 4" xfId="8567" xr:uid="{00000000-0005-0000-0000-000000130000}"/>
    <cellStyle name="40% - Accent3 3 3 3" xfId="2693" xr:uid="{00000000-0005-0000-0000-000001130000}"/>
    <cellStyle name="40% - Accent3 3 3 3 2" xfId="13421" xr:uid="{00000000-0005-0000-0000-000002130000}"/>
    <cellStyle name="40% - Accent3 3 3 3 3" xfId="9175" xr:uid="{00000000-0005-0000-0000-000003130000}"/>
    <cellStyle name="40% - Accent3 3 3 4" xfId="12382" xr:uid="{00000000-0005-0000-0000-000004130000}"/>
    <cellStyle name="40% - Accent3 3 3 5" xfId="7872" xr:uid="{00000000-0005-0000-0000-000005130000}"/>
    <cellStyle name="40% - Accent3 3 4" xfId="1190" xr:uid="{00000000-0005-0000-0000-000006130000}"/>
    <cellStyle name="40% - Accent3 3 4 2" xfId="1997" xr:uid="{00000000-0005-0000-0000-000007130000}"/>
    <cellStyle name="40% - Accent3 3 4 2 2" xfId="3199" xr:uid="{00000000-0005-0000-0000-000008130000}"/>
    <cellStyle name="40% - Accent3 3 4 2 2 2" xfId="13927" xr:uid="{00000000-0005-0000-0000-000009130000}"/>
    <cellStyle name="40% - Accent3 3 4 2 2 3" xfId="9589" xr:uid="{00000000-0005-0000-0000-00000A130000}"/>
    <cellStyle name="40% - Accent3 3 4 2 3" xfId="12893" xr:uid="{00000000-0005-0000-0000-00000B130000}"/>
    <cellStyle name="40% - Accent3 3 4 2 4" xfId="8565" xr:uid="{00000000-0005-0000-0000-00000C130000}"/>
    <cellStyle name="40% - Accent3 3 4 3" xfId="2691" xr:uid="{00000000-0005-0000-0000-00000D130000}"/>
    <cellStyle name="40% - Accent3 3 4 3 2" xfId="13419" xr:uid="{00000000-0005-0000-0000-00000E130000}"/>
    <cellStyle name="40% - Accent3 3 4 3 3" xfId="9173" xr:uid="{00000000-0005-0000-0000-00000F130000}"/>
    <cellStyle name="40% - Accent3 3 4 4" xfId="12380" xr:uid="{00000000-0005-0000-0000-000010130000}"/>
    <cellStyle name="40% - Accent3 3 4 5" xfId="7870" xr:uid="{00000000-0005-0000-0000-000011130000}"/>
    <cellStyle name="40% - Accent3 3 5" xfId="1652" xr:uid="{00000000-0005-0000-0000-000012130000}"/>
    <cellStyle name="40% - Accent3 3 5 2" xfId="2914" xr:uid="{00000000-0005-0000-0000-000013130000}"/>
    <cellStyle name="40% - Accent3 3 5 2 2" xfId="13642" xr:uid="{00000000-0005-0000-0000-000014130000}"/>
    <cellStyle name="40% - Accent3 3 5 2 3" xfId="9343" xr:uid="{00000000-0005-0000-0000-000015130000}"/>
    <cellStyle name="40% - Accent3 3 5 3" xfId="12609" xr:uid="{00000000-0005-0000-0000-000016130000}"/>
    <cellStyle name="40% - Accent3 3 5 4" xfId="8258" xr:uid="{00000000-0005-0000-0000-000017130000}"/>
    <cellStyle name="40% - Accent3 3 6" xfId="2420" xr:uid="{00000000-0005-0000-0000-000018130000}"/>
    <cellStyle name="40% - Accent3 3 6 2" xfId="13148" xr:uid="{00000000-0005-0000-0000-000019130000}"/>
    <cellStyle name="40% - Accent3 3 6 3" xfId="8927" xr:uid="{00000000-0005-0000-0000-00001A130000}"/>
    <cellStyle name="40% - Accent3 3 7" xfId="12072" xr:uid="{00000000-0005-0000-0000-00001B130000}"/>
    <cellStyle name="40% - Accent3 3 8" xfId="7374" xr:uid="{00000000-0005-0000-0000-00001C130000}"/>
    <cellStyle name="40% - Accent3 30" xfId="7148" xr:uid="{00000000-0005-0000-0000-00001D130000}"/>
    <cellStyle name="40% - Accent3 31" xfId="110" xr:uid="{00000000-0005-0000-0000-00001E130000}"/>
    <cellStyle name="40% - Accent3 4" xfId="511" xr:uid="{00000000-0005-0000-0000-00001F130000}"/>
    <cellStyle name="40% - Accent3 4 2" xfId="1194" xr:uid="{00000000-0005-0000-0000-000020130000}"/>
    <cellStyle name="40% - Accent3 4 2 2" xfId="2001" xr:uid="{00000000-0005-0000-0000-000021130000}"/>
    <cellStyle name="40% - Accent3 4 2 2 2" xfId="3203" xr:uid="{00000000-0005-0000-0000-000022130000}"/>
    <cellStyle name="40% - Accent3 4 2 2 2 2" xfId="13931" xr:uid="{00000000-0005-0000-0000-000023130000}"/>
    <cellStyle name="40% - Accent3 4 2 2 2 3" xfId="9593" xr:uid="{00000000-0005-0000-0000-000024130000}"/>
    <cellStyle name="40% - Accent3 4 2 2 3" xfId="12897" xr:uid="{00000000-0005-0000-0000-000025130000}"/>
    <cellStyle name="40% - Accent3 4 2 2 4" xfId="8569" xr:uid="{00000000-0005-0000-0000-000026130000}"/>
    <cellStyle name="40% - Accent3 4 2 3" xfId="2695" xr:uid="{00000000-0005-0000-0000-000027130000}"/>
    <cellStyle name="40% - Accent3 4 2 3 2" xfId="13423" xr:uid="{00000000-0005-0000-0000-000028130000}"/>
    <cellStyle name="40% - Accent3 4 2 3 3" xfId="9177" xr:uid="{00000000-0005-0000-0000-000029130000}"/>
    <cellStyle name="40% - Accent3 4 2 4" xfId="12384" xr:uid="{00000000-0005-0000-0000-00002A130000}"/>
    <cellStyle name="40% - Accent3 4 2 5" xfId="7874" xr:uid="{00000000-0005-0000-0000-00002B130000}"/>
    <cellStyle name="40% - Accent3 4 3" xfId="1195" xr:uid="{00000000-0005-0000-0000-00002C130000}"/>
    <cellStyle name="40% - Accent3 4 3 2" xfId="2002" xr:uid="{00000000-0005-0000-0000-00002D130000}"/>
    <cellStyle name="40% - Accent3 4 3 2 2" xfId="3204" xr:uid="{00000000-0005-0000-0000-00002E130000}"/>
    <cellStyle name="40% - Accent3 4 3 2 2 2" xfId="13932" xr:uid="{00000000-0005-0000-0000-00002F130000}"/>
    <cellStyle name="40% - Accent3 4 3 2 2 3" xfId="9594" xr:uid="{00000000-0005-0000-0000-000030130000}"/>
    <cellStyle name="40% - Accent3 4 3 2 3" xfId="12898" xr:uid="{00000000-0005-0000-0000-000031130000}"/>
    <cellStyle name="40% - Accent3 4 3 2 4" xfId="8570" xr:uid="{00000000-0005-0000-0000-000032130000}"/>
    <cellStyle name="40% - Accent3 4 3 3" xfId="2696" xr:uid="{00000000-0005-0000-0000-000033130000}"/>
    <cellStyle name="40% - Accent3 4 3 3 2" xfId="13424" xr:uid="{00000000-0005-0000-0000-000034130000}"/>
    <cellStyle name="40% - Accent3 4 3 3 3" xfId="9178" xr:uid="{00000000-0005-0000-0000-000035130000}"/>
    <cellStyle name="40% - Accent3 4 3 4" xfId="12385" xr:uid="{00000000-0005-0000-0000-000036130000}"/>
    <cellStyle name="40% - Accent3 4 3 5" xfId="7875" xr:uid="{00000000-0005-0000-0000-000037130000}"/>
    <cellStyle name="40% - Accent3 4 4" xfId="1193" xr:uid="{00000000-0005-0000-0000-000038130000}"/>
    <cellStyle name="40% - Accent3 4 4 2" xfId="2000" xr:uid="{00000000-0005-0000-0000-000039130000}"/>
    <cellStyle name="40% - Accent3 4 4 2 2" xfId="3202" xr:uid="{00000000-0005-0000-0000-00003A130000}"/>
    <cellStyle name="40% - Accent3 4 4 2 2 2" xfId="13930" xr:uid="{00000000-0005-0000-0000-00003B130000}"/>
    <cellStyle name="40% - Accent3 4 4 2 2 3" xfId="9592" xr:uid="{00000000-0005-0000-0000-00003C130000}"/>
    <cellStyle name="40% - Accent3 4 4 2 3" xfId="12896" xr:uid="{00000000-0005-0000-0000-00003D130000}"/>
    <cellStyle name="40% - Accent3 4 4 2 4" xfId="8568" xr:uid="{00000000-0005-0000-0000-00003E130000}"/>
    <cellStyle name="40% - Accent3 4 4 3" xfId="2694" xr:uid="{00000000-0005-0000-0000-00003F130000}"/>
    <cellStyle name="40% - Accent3 4 4 3 2" xfId="13422" xr:uid="{00000000-0005-0000-0000-000040130000}"/>
    <cellStyle name="40% - Accent3 4 4 3 3" xfId="9176" xr:uid="{00000000-0005-0000-0000-000041130000}"/>
    <cellStyle name="40% - Accent3 4 4 4" xfId="12383" xr:uid="{00000000-0005-0000-0000-000042130000}"/>
    <cellStyle name="40% - Accent3 4 4 5" xfId="7873" xr:uid="{00000000-0005-0000-0000-000043130000}"/>
    <cellStyle name="40% - Accent3 4 5" xfId="1653" xr:uid="{00000000-0005-0000-0000-000044130000}"/>
    <cellStyle name="40% - Accent3 4 5 2" xfId="2915" xr:uid="{00000000-0005-0000-0000-000045130000}"/>
    <cellStyle name="40% - Accent3 4 5 2 2" xfId="13643" xr:uid="{00000000-0005-0000-0000-000046130000}"/>
    <cellStyle name="40% - Accent3 4 5 2 3" xfId="9344" xr:uid="{00000000-0005-0000-0000-000047130000}"/>
    <cellStyle name="40% - Accent3 4 5 3" xfId="12610" xr:uid="{00000000-0005-0000-0000-000048130000}"/>
    <cellStyle name="40% - Accent3 4 5 4" xfId="8259" xr:uid="{00000000-0005-0000-0000-000049130000}"/>
    <cellStyle name="40% - Accent3 4 6" xfId="2421" xr:uid="{00000000-0005-0000-0000-00004A130000}"/>
    <cellStyle name="40% - Accent3 4 6 2" xfId="13149" xr:uid="{00000000-0005-0000-0000-00004B130000}"/>
    <cellStyle name="40% - Accent3 4 6 3" xfId="8928" xr:uid="{00000000-0005-0000-0000-00004C130000}"/>
    <cellStyle name="40% - Accent3 4 7" xfId="12073" xr:uid="{00000000-0005-0000-0000-00004D130000}"/>
    <cellStyle name="40% - Accent3 4 8" xfId="7375" xr:uid="{00000000-0005-0000-0000-00004E130000}"/>
    <cellStyle name="40% - Accent3 5" xfId="512" xr:uid="{00000000-0005-0000-0000-00004F130000}"/>
    <cellStyle name="40% - Accent3 5 2" xfId="1197" xr:uid="{00000000-0005-0000-0000-000050130000}"/>
    <cellStyle name="40% - Accent3 5 2 2" xfId="2004" xr:uid="{00000000-0005-0000-0000-000051130000}"/>
    <cellStyle name="40% - Accent3 5 2 2 2" xfId="3206" xr:uid="{00000000-0005-0000-0000-000052130000}"/>
    <cellStyle name="40% - Accent3 5 2 2 2 2" xfId="13934" xr:uid="{00000000-0005-0000-0000-000053130000}"/>
    <cellStyle name="40% - Accent3 5 2 2 2 3" xfId="9596" xr:uid="{00000000-0005-0000-0000-000054130000}"/>
    <cellStyle name="40% - Accent3 5 2 2 3" xfId="12900" xr:uid="{00000000-0005-0000-0000-000055130000}"/>
    <cellStyle name="40% - Accent3 5 2 2 4" xfId="8572" xr:uid="{00000000-0005-0000-0000-000056130000}"/>
    <cellStyle name="40% - Accent3 5 2 3" xfId="2698" xr:uid="{00000000-0005-0000-0000-000057130000}"/>
    <cellStyle name="40% - Accent3 5 2 3 2" xfId="13426" xr:uid="{00000000-0005-0000-0000-000058130000}"/>
    <cellStyle name="40% - Accent3 5 2 3 3" xfId="9180" xr:uid="{00000000-0005-0000-0000-000059130000}"/>
    <cellStyle name="40% - Accent3 5 2 4" xfId="12387" xr:uid="{00000000-0005-0000-0000-00005A130000}"/>
    <cellStyle name="40% - Accent3 5 2 5" xfId="7877" xr:uid="{00000000-0005-0000-0000-00005B130000}"/>
    <cellStyle name="40% - Accent3 5 3" xfId="1198" xr:uid="{00000000-0005-0000-0000-00005C130000}"/>
    <cellStyle name="40% - Accent3 5 3 2" xfId="2005" xr:uid="{00000000-0005-0000-0000-00005D130000}"/>
    <cellStyle name="40% - Accent3 5 3 2 2" xfId="3207" xr:uid="{00000000-0005-0000-0000-00005E130000}"/>
    <cellStyle name="40% - Accent3 5 3 2 2 2" xfId="13935" xr:uid="{00000000-0005-0000-0000-00005F130000}"/>
    <cellStyle name="40% - Accent3 5 3 2 2 3" xfId="9597" xr:uid="{00000000-0005-0000-0000-000060130000}"/>
    <cellStyle name="40% - Accent3 5 3 2 3" xfId="12901" xr:uid="{00000000-0005-0000-0000-000061130000}"/>
    <cellStyle name="40% - Accent3 5 3 2 4" xfId="8573" xr:uid="{00000000-0005-0000-0000-000062130000}"/>
    <cellStyle name="40% - Accent3 5 3 3" xfId="2699" xr:uid="{00000000-0005-0000-0000-000063130000}"/>
    <cellStyle name="40% - Accent3 5 3 3 2" xfId="13427" xr:uid="{00000000-0005-0000-0000-000064130000}"/>
    <cellStyle name="40% - Accent3 5 3 3 3" xfId="9181" xr:uid="{00000000-0005-0000-0000-000065130000}"/>
    <cellStyle name="40% - Accent3 5 3 4" xfId="12388" xr:uid="{00000000-0005-0000-0000-000066130000}"/>
    <cellStyle name="40% - Accent3 5 3 5" xfId="7878" xr:uid="{00000000-0005-0000-0000-000067130000}"/>
    <cellStyle name="40% - Accent3 5 4" xfId="1196" xr:uid="{00000000-0005-0000-0000-000068130000}"/>
    <cellStyle name="40% - Accent3 5 4 2" xfId="2003" xr:uid="{00000000-0005-0000-0000-000069130000}"/>
    <cellStyle name="40% - Accent3 5 4 2 2" xfId="3205" xr:uid="{00000000-0005-0000-0000-00006A130000}"/>
    <cellStyle name="40% - Accent3 5 4 2 2 2" xfId="13933" xr:uid="{00000000-0005-0000-0000-00006B130000}"/>
    <cellStyle name="40% - Accent3 5 4 2 2 3" xfId="9595" xr:uid="{00000000-0005-0000-0000-00006C130000}"/>
    <cellStyle name="40% - Accent3 5 4 2 3" xfId="12899" xr:uid="{00000000-0005-0000-0000-00006D130000}"/>
    <cellStyle name="40% - Accent3 5 4 2 4" xfId="8571" xr:uid="{00000000-0005-0000-0000-00006E130000}"/>
    <cellStyle name="40% - Accent3 5 4 3" xfId="2697" xr:uid="{00000000-0005-0000-0000-00006F130000}"/>
    <cellStyle name="40% - Accent3 5 4 3 2" xfId="13425" xr:uid="{00000000-0005-0000-0000-000070130000}"/>
    <cellStyle name="40% - Accent3 5 4 3 3" xfId="9179" xr:uid="{00000000-0005-0000-0000-000071130000}"/>
    <cellStyle name="40% - Accent3 5 4 4" xfId="12386" xr:uid="{00000000-0005-0000-0000-000072130000}"/>
    <cellStyle name="40% - Accent3 5 4 5" xfId="7876" xr:uid="{00000000-0005-0000-0000-000073130000}"/>
    <cellStyle name="40% - Accent3 5 5" xfId="1654" xr:uid="{00000000-0005-0000-0000-000074130000}"/>
    <cellStyle name="40% - Accent3 5 5 2" xfId="2916" xr:uid="{00000000-0005-0000-0000-000075130000}"/>
    <cellStyle name="40% - Accent3 5 5 2 2" xfId="13644" xr:uid="{00000000-0005-0000-0000-000076130000}"/>
    <cellStyle name="40% - Accent3 5 5 2 3" xfId="9345" xr:uid="{00000000-0005-0000-0000-000077130000}"/>
    <cellStyle name="40% - Accent3 5 5 3" xfId="12611" xr:uid="{00000000-0005-0000-0000-000078130000}"/>
    <cellStyle name="40% - Accent3 5 5 4" xfId="8260" xr:uid="{00000000-0005-0000-0000-000079130000}"/>
    <cellStyle name="40% - Accent3 5 6" xfId="2422" xr:uid="{00000000-0005-0000-0000-00007A130000}"/>
    <cellStyle name="40% - Accent3 5 6 2" xfId="13150" xr:uid="{00000000-0005-0000-0000-00007B130000}"/>
    <cellStyle name="40% - Accent3 5 6 3" xfId="8929" xr:uid="{00000000-0005-0000-0000-00007C130000}"/>
    <cellStyle name="40% - Accent3 5 7" xfId="12074" xr:uid="{00000000-0005-0000-0000-00007D130000}"/>
    <cellStyle name="40% - Accent3 5 8" xfId="7376" xr:uid="{00000000-0005-0000-0000-00007E130000}"/>
    <cellStyle name="40% - Accent3 6" xfId="513" xr:uid="{00000000-0005-0000-0000-00007F130000}"/>
    <cellStyle name="40% - Accent3 6 2" xfId="1200" xr:uid="{00000000-0005-0000-0000-000080130000}"/>
    <cellStyle name="40% - Accent3 6 2 2" xfId="2007" xr:uid="{00000000-0005-0000-0000-000081130000}"/>
    <cellStyle name="40% - Accent3 6 2 2 2" xfId="3209" xr:uid="{00000000-0005-0000-0000-000082130000}"/>
    <cellStyle name="40% - Accent3 6 2 2 2 2" xfId="13937" xr:uid="{00000000-0005-0000-0000-000083130000}"/>
    <cellStyle name="40% - Accent3 6 2 2 2 3" xfId="9599" xr:uid="{00000000-0005-0000-0000-000084130000}"/>
    <cellStyle name="40% - Accent3 6 2 2 3" xfId="12903" xr:uid="{00000000-0005-0000-0000-000085130000}"/>
    <cellStyle name="40% - Accent3 6 2 2 4" xfId="8575" xr:uid="{00000000-0005-0000-0000-000086130000}"/>
    <cellStyle name="40% - Accent3 6 2 3" xfId="2701" xr:uid="{00000000-0005-0000-0000-000087130000}"/>
    <cellStyle name="40% - Accent3 6 2 3 2" xfId="13429" xr:uid="{00000000-0005-0000-0000-000088130000}"/>
    <cellStyle name="40% - Accent3 6 2 3 3" xfId="9183" xr:uid="{00000000-0005-0000-0000-000089130000}"/>
    <cellStyle name="40% - Accent3 6 2 4" xfId="12390" xr:uid="{00000000-0005-0000-0000-00008A130000}"/>
    <cellStyle name="40% - Accent3 6 2 5" xfId="7880" xr:uid="{00000000-0005-0000-0000-00008B130000}"/>
    <cellStyle name="40% - Accent3 6 3" xfId="1199" xr:uid="{00000000-0005-0000-0000-00008C130000}"/>
    <cellStyle name="40% - Accent3 6 3 2" xfId="2006" xr:uid="{00000000-0005-0000-0000-00008D130000}"/>
    <cellStyle name="40% - Accent3 6 3 2 2" xfId="3208" xr:uid="{00000000-0005-0000-0000-00008E130000}"/>
    <cellStyle name="40% - Accent3 6 3 2 2 2" xfId="13936" xr:uid="{00000000-0005-0000-0000-00008F130000}"/>
    <cellStyle name="40% - Accent3 6 3 2 2 3" xfId="9598" xr:uid="{00000000-0005-0000-0000-000090130000}"/>
    <cellStyle name="40% - Accent3 6 3 2 3" xfId="12902" xr:uid="{00000000-0005-0000-0000-000091130000}"/>
    <cellStyle name="40% - Accent3 6 3 2 4" xfId="8574" xr:uid="{00000000-0005-0000-0000-000092130000}"/>
    <cellStyle name="40% - Accent3 6 3 3" xfId="2700" xr:uid="{00000000-0005-0000-0000-000093130000}"/>
    <cellStyle name="40% - Accent3 6 3 3 2" xfId="13428" xr:uid="{00000000-0005-0000-0000-000094130000}"/>
    <cellStyle name="40% - Accent3 6 3 3 3" xfId="9182" xr:uid="{00000000-0005-0000-0000-000095130000}"/>
    <cellStyle name="40% - Accent3 6 3 4" xfId="12389" xr:uid="{00000000-0005-0000-0000-000096130000}"/>
    <cellStyle name="40% - Accent3 6 3 5" xfId="7879" xr:uid="{00000000-0005-0000-0000-000097130000}"/>
    <cellStyle name="40% - Accent3 6 4" xfId="1655" xr:uid="{00000000-0005-0000-0000-000098130000}"/>
    <cellStyle name="40% - Accent3 6 4 2" xfId="2917" xr:uid="{00000000-0005-0000-0000-000099130000}"/>
    <cellStyle name="40% - Accent3 6 4 2 2" xfId="13645" xr:uid="{00000000-0005-0000-0000-00009A130000}"/>
    <cellStyle name="40% - Accent3 6 4 2 3" xfId="9346" xr:uid="{00000000-0005-0000-0000-00009B130000}"/>
    <cellStyle name="40% - Accent3 6 4 3" xfId="12612" xr:uid="{00000000-0005-0000-0000-00009C130000}"/>
    <cellStyle name="40% - Accent3 6 4 4" xfId="8261" xr:uid="{00000000-0005-0000-0000-00009D130000}"/>
    <cellStyle name="40% - Accent3 6 5" xfId="2423" xr:uid="{00000000-0005-0000-0000-00009E130000}"/>
    <cellStyle name="40% - Accent3 6 5 2" xfId="13151" xr:uid="{00000000-0005-0000-0000-00009F130000}"/>
    <cellStyle name="40% - Accent3 6 5 3" xfId="8930" xr:uid="{00000000-0005-0000-0000-0000A0130000}"/>
    <cellStyle name="40% - Accent3 6 6" xfId="12075" xr:uid="{00000000-0005-0000-0000-0000A1130000}"/>
    <cellStyle name="40% - Accent3 6 7" xfId="7377" xr:uid="{00000000-0005-0000-0000-0000A2130000}"/>
    <cellStyle name="40% - Accent3 7" xfId="514" xr:uid="{00000000-0005-0000-0000-0000A3130000}"/>
    <cellStyle name="40% - Accent3 7 2" xfId="1202" xr:uid="{00000000-0005-0000-0000-0000A4130000}"/>
    <cellStyle name="40% - Accent3 7 2 2" xfId="2009" xr:uid="{00000000-0005-0000-0000-0000A5130000}"/>
    <cellStyle name="40% - Accent3 7 2 2 2" xfId="3211" xr:uid="{00000000-0005-0000-0000-0000A6130000}"/>
    <cellStyle name="40% - Accent3 7 2 2 2 2" xfId="13939" xr:uid="{00000000-0005-0000-0000-0000A7130000}"/>
    <cellStyle name="40% - Accent3 7 2 2 2 3" xfId="9601" xr:uid="{00000000-0005-0000-0000-0000A8130000}"/>
    <cellStyle name="40% - Accent3 7 2 2 3" xfId="12905" xr:uid="{00000000-0005-0000-0000-0000A9130000}"/>
    <cellStyle name="40% - Accent3 7 2 2 4" xfId="8577" xr:uid="{00000000-0005-0000-0000-0000AA130000}"/>
    <cellStyle name="40% - Accent3 7 2 3" xfId="2703" xr:uid="{00000000-0005-0000-0000-0000AB130000}"/>
    <cellStyle name="40% - Accent3 7 2 3 2" xfId="13431" xr:uid="{00000000-0005-0000-0000-0000AC130000}"/>
    <cellStyle name="40% - Accent3 7 2 3 3" xfId="9185" xr:uid="{00000000-0005-0000-0000-0000AD130000}"/>
    <cellStyle name="40% - Accent3 7 2 4" xfId="12392" xr:uid="{00000000-0005-0000-0000-0000AE130000}"/>
    <cellStyle name="40% - Accent3 7 2 5" xfId="7882" xr:uid="{00000000-0005-0000-0000-0000AF130000}"/>
    <cellStyle name="40% - Accent3 7 3" xfId="1201" xr:uid="{00000000-0005-0000-0000-0000B0130000}"/>
    <cellStyle name="40% - Accent3 7 3 2" xfId="2008" xr:uid="{00000000-0005-0000-0000-0000B1130000}"/>
    <cellStyle name="40% - Accent3 7 3 2 2" xfId="3210" xr:uid="{00000000-0005-0000-0000-0000B2130000}"/>
    <cellStyle name="40% - Accent3 7 3 2 2 2" xfId="13938" xr:uid="{00000000-0005-0000-0000-0000B3130000}"/>
    <cellStyle name="40% - Accent3 7 3 2 2 3" xfId="9600" xr:uid="{00000000-0005-0000-0000-0000B4130000}"/>
    <cellStyle name="40% - Accent3 7 3 2 3" xfId="12904" xr:uid="{00000000-0005-0000-0000-0000B5130000}"/>
    <cellStyle name="40% - Accent3 7 3 2 4" xfId="8576" xr:uid="{00000000-0005-0000-0000-0000B6130000}"/>
    <cellStyle name="40% - Accent3 7 3 3" xfId="2702" xr:uid="{00000000-0005-0000-0000-0000B7130000}"/>
    <cellStyle name="40% - Accent3 7 3 3 2" xfId="13430" xr:uid="{00000000-0005-0000-0000-0000B8130000}"/>
    <cellStyle name="40% - Accent3 7 3 3 3" xfId="9184" xr:uid="{00000000-0005-0000-0000-0000B9130000}"/>
    <cellStyle name="40% - Accent3 7 3 4" xfId="12391" xr:uid="{00000000-0005-0000-0000-0000BA130000}"/>
    <cellStyle name="40% - Accent3 7 3 5" xfId="7881" xr:uid="{00000000-0005-0000-0000-0000BB130000}"/>
    <cellStyle name="40% - Accent3 7 4" xfId="1656" xr:uid="{00000000-0005-0000-0000-0000BC130000}"/>
    <cellStyle name="40% - Accent3 7 4 2" xfId="2918" xr:uid="{00000000-0005-0000-0000-0000BD130000}"/>
    <cellStyle name="40% - Accent3 7 4 2 2" xfId="13646" xr:uid="{00000000-0005-0000-0000-0000BE130000}"/>
    <cellStyle name="40% - Accent3 7 4 2 3" xfId="9347" xr:uid="{00000000-0005-0000-0000-0000BF130000}"/>
    <cellStyle name="40% - Accent3 7 4 3" xfId="12613" xr:uid="{00000000-0005-0000-0000-0000C0130000}"/>
    <cellStyle name="40% - Accent3 7 4 4" xfId="8262" xr:uid="{00000000-0005-0000-0000-0000C1130000}"/>
    <cellStyle name="40% - Accent3 7 5" xfId="2424" xr:uid="{00000000-0005-0000-0000-0000C2130000}"/>
    <cellStyle name="40% - Accent3 7 5 2" xfId="13152" xr:uid="{00000000-0005-0000-0000-0000C3130000}"/>
    <cellStyle name="40% - Accent3 7 5 3" xfId="8931" xr:uid="{00000000-0005-0000-0000-0000C4130000}"/>
    <cellStyle name="40% - Accent3 7 6" xfId="12076" xr:uid="{00000000-0005-0000-0000-0000C5130000}"/>
    <cellStyle name="40% - Accent3 7 7" xfId="7378" xr:uid="{00000000-0005-0000-0000-0000C6130000}"/>
    <cellStyle name="40% - Accent3 8" xfId="685" xr:uid="{00000000-0005-0000-0000-0000C7130000}"/>
    <cellStyle name="40% - Accent3 8 2" xfId="1203" xr:uid="{00000000-0005-0000-0000-0000C8130000}"/>
    <cellStyle name="40% - Accent3 8 2 2" xfId="4570" xr:uid="{00000000-0005-0000-0000-0000C9130000}"/>
    <cellStyle name="40% - Accent3 8 2 2 2" xfId="14621" xr:uid="{00000000-0005-0000-0000-0000CA130000}"/>
    <cellStyle name="40% - Accent3 8 2 2 3" xfId="10461" xr:uid="{00000000-0005-0000-0000-0000CB130000}"/>
    <cellStyle name="40% - Accent3 8 2 3" xfId="4212" xr:uid="{00000000-0005-0000-0000-0000CC130000}"/>
    <cellStyle name="40% - Accent3 8 2 3 2" xfId="14293" xr:uid="{00000000-0005-0000-0000-0000CD130000}"/>
    <cellStyle name="40% - Accent3 8 2 3 3" xfId="10159" xr:uid="{00000000-0005-0000-0000-0000CE130000}"/>
    <cellStyle name="40% - Accent3 8 2 4" xfId="7883" xr:uid="{00000000-0005-0000-0000-0000CF130000}"/>
    <cellStyle name="40% - Accent3 8 3" xfId="1718" xr:uid="{00000000-0005-0000-0000-0000D0130000}"/>
    <cellStyle name="40% - Accent3 8 3 2" xfId="2963" xr:uid="{00000000-0005-0000-0000-0000D1130000}"/>
    <cellStyle name="40% - Accent3 8 3 2 2" xfId="13691" xr:uid="{00000000-0005-0000-0000-0000D2130000}"/>
    <cellStyle name="40% - Accent3 8 3 2 3" xfId="9378" xr:uid="{00000000-0005-0000-0000-0000D3130000}"/>
    <cellStyle name="40% - Accent3 8 3 3" xfId="12658" xr:uid="{00000000-0005-0000-0000-0000D4130000}"/>
    <cellStyle name="40% - Accent3 8 3 4" xfId="8310" xr:uid="{00000000-0005-0000-0000-0000D5130000}"/>
    <cellStyle name="40% - Accent3 8 4" xfId="2468" xr:uid="{00000000-0005-0000-0000-0000D6130000}"/>
    <cellStyle name="40% - Accent3 8 4 2" xfId="13196" xr:uid="{00000000-0005-0000-0000-0000D7130000}"/>
    <cellStyle name="40% - Accent3 8 4 3" xfId="8962" xr:uid="{00000000-0005-0000-0000-0000D8130000}"/>
    <cellStyle name="40% - Accent3 8 5" xfId="12140" xr:uid="{00000000-0005-0000-0000-0000D9130000}"/>
    <cellStyle name="40% - Accent3 8 6" xfId="7514" xr:uid="{00000000-0005-0000-0000-0000DA130000}"/>
    <cellStyle name="40% - Accent3 9" xfId="707" xr:uid="{00000000-0005-0000-0000-0000DB130000}"/>
    <cellStyle name="40% - Accent3 9 2" xfId="1204" xr:uid="{00000000-0005-0000-0000-0000DC130000}"/>
    <cellStyle name="40% - Accent3 9 2 2" xfId="2011" xr:uid="{00000000-0005-0000-0000-0000DD130000}"/>
    <cellStyle name="40% - Accent3 9 2 2 2" xfId="3213" xr:uid="{00000000-0005-0000-0000-0000DE130000}"/>
    <cellStyle name="40% - Accent3 9 2 2 2 2" xfId="13941" xr:uid="{00000000-0005-0000-0000-0000DF130000}"/>
    <cellStyle name="40% - Accent3 9 2 2 2 3" xfId="9602" xr:uid="{00000000-0005-0000-0000-0000E0130000}"/>
    <cellStyle name="40% - Accent3 9 2 2 3" xfId="12907" xr:uid="{00000000-0005-0000-0000-0000E1130000}"/>
    <cellStyle name="40% - Accent3 9 2 2 4" xfId="8578" xr:uid="{00000000-0005-0000-0000-0000E2130000}"/>
    <cellStyle name="40% - Accent3 9 2 3" xfId="2704" xr:uid="{00000000-0005-0000-0000-0000E3130000}"/>
    <cellStyle name="40% - Accent3 9 2 3 2" xfId="13432" xr:uid="{00000000-0005-0000-0000-0000E4130000}"/>
    <cellStyle name="40% - Accent3 9 2 3 3" xfId="9186" xr:uid="{00000000-0005-0000-0000-0000E5130000}"/>
    <cellStyle name="40% - Accent3 9 2 4" xfId="12393" xr:uid="{00000000-0005-0000-0000-0000E6130000}"/>
    <cellStyle name="40% - Accent3 9 2 5" xfId="7884" xr:uid="{00000000-0005-0000-0000-0000E7130000}"/>
    <cellStyle name="40% - Accent3 9 3" xfId="1733" xr:uid="{00000000-0005-0000-0000-0000E8130000}"/>
    <cellStyle name="40% - Accent3 9 3 2" xfId="2978" xr:uid="{00000000-0005-0000-0000-0000E9130000}"/>
    <cellStyle name="40% - Accent3 9 3 2 2" xfId="13706" xr:uid="{00000000-0005-0000-0000-0000EA130000}"/>
    <cellStyle name="40% - Accent3 9 3 2 3" xfId="9391" xr:uid="{00000000-0005-0000-0000-0000EB130000}"/>
    <cellStyle name="40% - Accent3 9 3 3" xfId="12673" xr:uid="{00000000-0005-0000-0000-0000EC130000}"/>
    <cellStyle name="40% - Accent3 9 3 4" xfId="8323" xr:uid="{00000000-0005-0000-0000-0000ED130000}"/>
    <cellStyle name="40% - Accent3 9 4" xfId="2483" xr:uid="{00000000-0005-0000-0000-0000EE130000}"/>
    <cellStyle name="40% - Accent3 9 4 2" xfId="13211" xr:uid="{00000000-0005-0000-0000-0000EF130000}"/>
    <cellStyle name="40% - Accent3 9 4 3" xfId="8975" xr:uid="{00000000-0005-0000-0000-0000F0130000}"/>
    <cellStyle name="40% - Accent3 9 5" xfId="12155" xr:uid="{00000000-0005-0000-0000-0000F1130000}"/>
    <cellStyle name="40% - Accent3 9 6" xfId="7534" xr:uid="{00000000-0005-0000-0000-0000F2130000}"/>
    <cellStyle name="40% - Accent4" xfId="40" builtinId="43" customBuiltin="1"/>
    <cellStyle name="40% - Accent4 10" xfId="739" xr:uid="{00000000-0005-0000-0000-0000F4130000}"/>
    <cellStyle name="40% - Accent4 10 2" xfId="1756" xr:uid="{00000000-0005-0000-0000-0000F5130000}"/>
    <cellStyle name="40% - Accent4 10 2 2" xfId="2995" xr:uid="{00000000-0005-0000-0000-0000F6130000}"/>
    <cellStyle name="40% - Accent4 10 2 2 2" xfId="13723" xr:uid="{00000000-0005-0000-0000-0000F7130000}"/>
    <cellStyle name="40% - Accent4 10 2 2 3" xfId="9406" xr:uid="{00000000-0005-0000-0000-0000F8130000}"/>
    <cellStyle name="40% - Accent4 10 2 3" xfId="12690" xr:uid="{00000000-0005-0000-0000-0000F9130000}"/>
    <cellStyle name="40% - Accent4 10 2 4" xfId="8344" xr:uid="{00000000-0005-0000-0000-0000FA130000}"/>
    <cellStyle name="40% - Accent4 10 3" xfId="2500" xr:uid="{00000000-0005-0000-0000-0000FB130000}"/>
    <cellStyle name="40% - Accent4 10 3 2" xfId="13228" xr:uid="{00000000-0005-0000-0000-0000FC130000}"/>
    <cellStyle name="40% - Accent4 10 3 3" xfId="8990" xr:uid="{00000000-0005-0000-0000-0000FD130000}"/>
    <cellStyle name="40% - Accent4 10 4" xfId="12172" xr:uid="{00000000-0005-0000-0000-0000FE130000}"/>
    <cellStyle name="40% - Accent4 10 5" xfId="7564" xr:uid="{00000000-0005-0000-0000-0000FF130000}"/>
    <cellStyle name="40% - Accent4 11" xfId="762" xr:uid="{00000000-0005-0000-0000-000000140000}"/>
    <cellStyle name="40% - Accent4 11 2" xfId="1773" xr:uid="{00000000-0005-0000-0000-000001140000}"/>
    <cellStyle name="40% - Accent4 11 2 2" xfId="3010" xr:uid="{00000000-0005-0000-0000-000002140000}"/>
    <cellStyle name="40% - Accent4 11 2 2 2" xfId="13738" xr:uid="{00000000-0005-0000-0000-000003140000}"/>
    <cellStyle name="40% - Accent4 11 2 2 3" xfId="9419" xr:uid="{00000000-0005-0000-0000-000004140000}"/>
    <cellStyle name="40% - Accent4 11 2 3" xfId="12705" xr:uid="{00000000-0005-0000-0000-000005140000}"/>
    <cellStyle name="40% - Accent4 11 2 4" xfId="8359" xr:uid="{00000000-0005-0000-0000-000006140000}"/>
    <cellStyle name="40% - Accent4 11 3" xfId="2515" xr:uid="{00000000-0005-0000-0000-000007140000}"/>
    <cellStyle name="40% - Accent4 11 3 2" xfId="13243" xr:uid="{00000000-0005-0000-0000-000008140000}"/>
    <cellStyle name="40% - Accent4 11 3 3" xfId="9003" xr:uid="{00000000-0005-0000-0000-000009140000}"/>
    <cellStyle name="40% - Accent4 11 4" xfId="12187" xr:uid="{00000000-0005-0000-0000-00000A140000}"/>
    <cellStyle name="40% - Accent4 11 5" xfId="7585" xr:uid="{00000000-0005-0000-0000-00000B140000}"/>
    <cellStyle name="40% - Accent4 12" xfId="814" xr:uid="{00000000-0005-0000-0000-00000C140000}"/>
    <cellStyle name="40% - Accent4 12 2" xfId="1795" xr:uid="{00000000-0005-0000-0000-00000D140000}"/>
    <cellStyle name="40% - Accent4 12 2 2" xfId="3027" xr:uid="{00000000-0005-0000-0000-00000E140000}"/>
    <cellStyle name="40% - Accent4 12 2 2 2" xfId="13755" xr:uid="{00000000-0005-0000-0000-00000F140000}"/>
    <cellStyle name="40% - Accent4 12 2 2 3" xfId="9432" xr:uid="{00000000-0005-0000-0000-000010140000}"/>
    <cellStyle name="40% - Accent4 12 2 3" xfId="12722" xr:uid="{00000000-0005-0000-0000-000011140000}"/>
    <cellStyle name="40% - Accent4 12 2 4" xfId="8377" xr:uid="{00000000-0005-0000-0000-000012140000}"/>
    <cellStyle name="40% - Accent4 12 3" xfId="2532" xr:uid="{00000000-0005-0000-0000-000013140000}"/>
    <cellStyle name="40% - Accent4 12 3 2" xfId="13260" xr:uid="{00000000-0005-0000-0000-000014140000}"/>
    <cellStyle name="40% - Accent4 12 3 3" xfId="9016" xr:uid="{00000000-0005-0000-0000-000015140000}"/>
    <cellStyle name="40% - Accent4 12 4" xfId="12204" xr:uid="{00000000-0005-0000-0000-000016140000}"/>
    <cellStyle name="40% - Accent4 12 5" xfId="7633" xr:uid="{00000000-0005-0000-0000-000017140000}"/>
    <cellStyle name="40% - Accent4 13" xfId="1363" xr:uid="{00000000-0005-0000-0000-000018140000}"/>
    <cellStyle name="40% - Accent4 13 2" xfId="2125" xr:uid="{00000000-0005-0000-0000-000019140000}"/>
    <cellStyle name="40% - Accent4 13 2 2" xfId="3318" xr:uid="{00000000-0005-0000-0000-00001A140000}"/>
    <cellStyle name="40% - Accent4 13 2 2 2" xfId="14046" xr:uid="{00000000-0005-0000-0000-00001B140000}"/>
    <cellStyle name="40% - Accent4 13 2 2 3" xfId="9679" xr:uid="{00000000-0005-0000-0000-00001C140000}"/>
    <cellStyle name="40% - Accent4 13 2 3" xfId="13012" xr:uid="{00000000-0005-0000-0000-00001D140000}"/>
    <cellStyle name="40% - Accent4 13 2 4" xfId="8664" xr:uid="{00000000-0005-0000-0000-00001E140000}"/>
    <cellStyle name="40% - Accent4 13 3" xfId="2810" xr:uid="{00000000-0005-0000-0000-00001F140000}"/>
    <cellStyle name="40% - Accent4 13 3 2" xfId="13538" xr:uid="{00000000-0005-0000-0000-000020140000}"/>
    <cellStyle name="40% - Accent4 13 3 3" xfId="9263" xr:uid="{00000000-0005-0000-0000-000021140000}"/>
    <cellStyle name="40% - Accent4 13 4" xfId="12504" xr:uid="{00000000-0005-0000-0000-000022140000}"/>
    <cellStyle name="40% - Accent4 13 5" xfId="8001" xr:uid="{00000000-0005-0000-0000-000023140000}"/>
    <cellStyle name="40% - Accent4 14" xfId="1445" xr:uid="{00000000-0005-0000-0000-000024140000}"/>
    <cellStyle name="40% - Accent4 14 2" xfId="2157" xr:uid="{00000000-0005-0000-0000-000025140000}"/>
    <cellStyle name="40% - Accent4 14 2 2" xfId="3340" xr:uid="{00000000-0005-0000-0000-000026140000}"/>
    <cellStyle name="40% - Accent4 14 2 2 2" xfId="14068" xr:uid="{00000000-0005-0000-0000-000027140000}"/>
    <cellStyle name="40% - Accent4 14 2 2 3" xfId="9692" xr:uid="{00000000-0005-0000-0000-000028140000}"/>
    <cellStyle name="40% - Accent4 14 2 3" xfId="13034" xr:uid="{00000000-0005-0000-0000-000029140000}"/>
    <cellStyle name="40% - Accent4 14 2 4" xfId="8687" xr:uid="{00000000-0005-0000-0000-00002A140000}"/>
    <cellStyle name="40% - Accent4 14 3" xfId="2832" xr:uid="{00000000-0005-0000-0000-00002B140000}"/>
    <cellStyle name="40% - Accent4 14 3 2" xfId="13560" xr:uid="{00000000-0005-0000-0000-00002C140000}"/>
    <cellStyle name="40% - Accent4 14 3 3" xfId="9276" xr:uid="{00000000-0005-0000-0000-00002D140000}"/>
    <cellStyle name="40% - Accent4 14 4" xfId="12525" xr:uid="{00000000-0005-0000-0000-00002E140000}"/>
    <cellStyle name="40% - Accent4 14 5" xfId="8075" xr:uid="{00000000-0005-0000-0000-00002F140000}"/>
    <cellStyle name="40% - Accent4 15" xfId="1516" xr:uid="{00000000-0005-0000-0000-000030140000}"/>
    <cellStyle name="40% - Accent4 15 2" xfId="4240" xr:uid="{00000000-0005-0000-0000-000031140000}"/>
    <cellStyle name="40% - Accent4 15 2 2" xfId="4596" xr:uid="{00000000-0005-0000-0000-000032140000}"/>
    <cellStyle name="40% - Accent4 15 2 2 2" xfId="14646" xr:uid="{00000000-0005-0000-0000-000033140000}"/>
    <cellStyle name="40% - Accent4 15 2 2 3" xfId="10480" xr:uid="{00000000-0005-0000-0000-000034140000}"/>
    <cellStyle name="40% - Accent4 15 2 3" xfId="14318" xr:uid="{00000000-0005-0000-0000-000035140000}"/>
    <cellStyle name="40% - Accent4 15 2 4" xfId="10178" xr:uid="{00000000-0005-0000-0000-000036140000}"/>
    <cellStyle name="40% - Accent4 15 3" xfId="4413" xr:uid="{00000000-0005-0000-0000-000037140000}"/>
    <cellStyle name="40% - Accent4 15 3 2" xfId="14471" xr:uid="{00000000-0005-0000-0000-000038140000}"/>
    <cellStyle name="40% - Accent4 15 3 3" xfId="10321" xr:uid="{00000000-0005-0000-0000-000039140000}"/>
    <cellStyle name="40% - Accent4 15 4" xfId="3438" xr:uid="{00000000-0005-0000-0000-00003A140000}"/>
    <cellStyle name="40% - Accent4 15 4 2" xfId="14123" xr:uid="{00000000-0005-0000-0000-00003B140000}"/>
    <cellStyle name="40% - Accent4 15 4 3" xfId="9749" xr:uid="{00000000-0005-0000-0000-00003C140000}"/>
    <cellStyle name="40% - Accent4 15 5" xfId="8136" xr:uid="{00000000-0005-0000-0000-00003D140000}"/>
    <cellStyle name="40% - Accent4 16" xfId="1475" xr:uid="{00000000-0005-0000-0000-00003E140000}"/>
    <cellStyle name="40% - Accent4 16 2" xfId="2846" xr:uid="{00000000-0005-0000-0000-00003F140000}"/>
    <cellStyle name="40% - Accent4 16 2 2" xfId="4609" xr:uid="{00000000-0005-0000-0000-000040140000}"/>
    <cellStyle name="40% - Accent4 16 2 2 2" xfId="14659" xr:uid="{00000000-0005-0000-0000-000041140000}"/>
    <cellStyle name="40% - Accent4 16 2 2 3" xfId="10493" xr:uid="{00000000-0005-0000-0000-000042140000}"/>
    <cellStyle name="40% - Accent4 16 2 3" xfId="13574" xr:uid="{00000000-0005-0000-0000-000043140000}"/>
    <cellStyle name="40% - Accent4 16 2 4" xfId="9289" xr:uid="{00000000-0005-0000-0000-000044140000}"/>
    <cellStyle name="40% - Accent4 16 3" xfId="4426" xr:uid="{00000000-0005-0000-0000-000045140000}"/>
    <cellStyle name="40% - Accent4 16 3 2" xfId="14484" xr:uid="{00000000-0005-0000-0000-000046140000}"/>
    <cellStyle name="40% - Accent4 16 3 3" xfId="10334" xr:uid="{00000000-0005-0000-0000-000047140000}"/>
    <cellStyle name="40% - Accent4 16 4" xfId="12539" xr:uid="{00000000-0005-0000-0000-000048140000}"/>
    <cellStyle name="40% - Accent4 16 5" xfId="8104" xr:uid="{00000000-0005-0000-0000-000049140000}"/>
    <cellStyle name="40% - Accent4 17" xfId="2300" xr:uid="{00000000-0005-0000-0000-00004A140000}"/>
    <cellStyle name="40% - Accent4 17 2" xfId="4254" xr:uid="{00000000-0005-0000-0000-00004B140000}"/>
    <cellStyle name="40% - Accent4 17 2 2" xfId="4622" xr:uid="{00000000-0005-0000-0000-00004C140000}"/>
    <cellStyle name="40% - Accent4 17 2 2 2" xfId="14672" xr:uid="{00000000-0005-0000-0000-00004D140000}"/>
    <cellStyle name="40% - Accent4 17 2 2 3" xfId="10506" xr:uid="{00000000-0005-0000-0000-00004E140000}"/>
    <cellStyle name="40% - Accent4 17 2 3" xfId="14332" xr:uid="{00000000-0005-0000-0000-00004F140000}"/>
    <cellStyle name="40% - Accent4 17 2 4" xfId="10192" xr:uid="{00000000-0005-0000-0000-000050140000}"/>
    <cellStyle name="40% - Accent4 17 3" xfId="4439" xr:uid="{00000000-0005-0000-0000-000051140000}"/>
    <cellStyle name="40% - Accent4 17 3 2" xfId="14497" xr:uid="{00000000-0005-0000-0000-000052140000}"/>
    <cellStyle name="40% - Accent4 17 3 3" xfId="10347" xr:uid="{00000000-0005-0000-0000-000053140000}"/>
    <cellStyle name="40% - Accent4 17 4" xfId="3453" xr:uid="{00000000-0005-0000-0000-000054140000}"/>
    <cellStyle name="40% - Accent4 17 4 2" xfId="14137" xr:uid="{00000000-0005-0000-0000-000055140000}"/>
    <cellStyle name="40% - Accent4 17 4 3" xfId="9763" xr:uid="{00000000-0005-0000-0000-000056140000}"/>
    <cellStyle name="40% - Accent4 17 5" xfId="13058" xr:uid="{00000000-0005-0000-0000-000057140000}"/>
    <cellStyle name="40% - Accent4 17 6" xfId="8816" xr:uid="{00000000-0005-0000-0000-000058140000}"/>
    <cellStyle name="40% - Accent4 18" xfId="2324" xr:uid="{00000000-0005-0000-0000-000059140000}"/>
    <cellStyle name="40% - Accent4 18 2" xfId="4267" xr:uid="{00000000-0005-0000-0000-00005A140000}"/>
    <cellStyle name="40% - Accent4 18 2 2" xfId="4635" xr:uid="{00000000-0005-0000-0000-00005B140000}"/>
    <cellStyle name="40% - Accent4 18 2 2 2" xfId="14685" xr:uid="{00000000-0005-0000-0000-00005C140000}"/>
    <cellStyle name="40% - Accent4 18 2 2 3" xfId="10519" xr:uid="{00000000-0005-0000-0000-00005D140000}"/>
    <cellStyle name="40% - Accent4 18 2 3" xfId="14345" xr:uid="{00000000-0005-0000-0000-00005E140000}"/>
    <cellStyle name="40% - Accent4 18 2 4" xfId="10205" xr:uid="{00000000-0005-0000-0000-00005F140000}"/>
    <cellStyle name="40% - Accent4 18 3" xfId="4452" xr:uid="{00000000-0005-0000-0000-000060140000}"/>
    <cellStyle name="40% - Accent4 18 3 2" xfId="14510" xr:uid="{00000000-0005-0000-0000-000061140000}"/>
    <cellStyle name="40% - Accent4 18 3 3" xfId="10360" xr:uid="{00000000-0005-0000-0000-000062140000}"/>
    <cellStyle name="40% - Accent4 18 4" xfId="3466" xr:uid="{00000000-0005-0000-0000-000063140000}"/>
    <cellStyle name="40% - Accent4 18 4 2" xfId="14150" xr:uid="{00000000-0005-0000-0000-000064140000}"/>
    <cellStyle name="40% - Accent4 18 4 3" xfId="9776" xr:uid="{00000000-0005-0000-0000-000065140000}"/>
    <cellStyle name="40% - Accent4 18 5" xfId="13073" xr:uid="{00000000-0005-0000-0000-000066140000}"/>
    <cellStyle name="40% - Accent4 18 6" xfId="8838" xr:uid="{00000000-0005-0000-0000-000067140000}"/>
    <cellStyle name="40% - Accent4 19" xfId="2353" xr:uid="{00000000-0005-0000-0000-000068140000}"/>
    <cellStyle name="40% - Accent4 19 2" xfId="4280" xr:uid="{00000000-0005-0000-0000-000069140000}"/>
    <cellStyle name="40% - Accent4 19 2 2" xfId="4648" xr:uid="{00000000-0005-0000-0000-00006A140000}"/>
    <cellStyle name="40% - Accent4 19 2 2 2" xfId="14698" xr:uid="{00000000-0005-0000-0000-00006B140000}"/>
    <cellStyle name="40% - Accent4 19 2 2 3" xfId="10532" xr:uid="{00000000-0005-0000-0000-00006C140000}"/>
    <cellStyle name="40% - Accent4 19 2 3" xfId="14358" xr:uid="{00000000-0005-0000-0000-00006D140000}"/>
    <cellStyle name="40% - Accent4 19 2 4" xfId="10218" xr:uid="{00000000-0005-0000-0000-00006E140000}"/>
    <cellStyle name="40% - Accent4 19 3" xfId="4465" xr:uid="{00000000-0005-0000-0000-00006F140000}"/>
    <cellStyle name="40% - Accent4 19 3 2" xfId="14523" xr:uid="{00000000-0005-0000-0000-000070140000}"/>
    <cellStyle name="40% - Accent4 19 3 3" xfId="10373" xr:uid="{00000000-0005-0000-0000-000071140000}"/>
    <cellStyle name="40% - Accent4 19 4" xfId="13088" xr:uid="{00000000-0005-0000-0000-000072140000}"/>
    <cellStyle name="40% - Accent4 19 5" xfId="8865" xr:uid="{00000000-0005-0000-0000-000073140000}"/>
    <cellStyle name="40% - Accent4 2" xfId="515" xr:uid="{00000000-0005-0000-0000-000074140000}"/>
    <cellStyle name="40% - Accent4 2 10" xfId="37299" xr:uid="{00000000-0005-0000-0000-000075140000}"/>
    <cellStyle name="40% - Accent4 2 2" xfId="1036" xr:uid="{00000000-0005-0000-0000-000076140000}"/>
    <cellStyle name="40% - Accent4 2 2 2" xfId="1206" xr:uid="{00000000-0005-0000-0000-000077140000}"/>
    <cellStyle name="40% - Accent4 2 2 2 2" xfId="2013" xr:uid="{00000000-0005-0000-0000-000078140000}"/>
    <cellStyle name="40% - Accent4 2 2 2 2 2" xfId="3215" xr:uid="{00000000-0005-0000-0000-000079140000}"/>
    <cellStyle name="40% - Accent4 2 2 2 2 2 2" xfId="13943" xr:uid="{00000000-0005-0000-0000-00007A140000}"/>
    <cellStyle name="40% - Accent4 2 2 2 2 2 3" xfId="9604" xr:uid="{00000000-0005-0000-0000-00007B140000}"/>
    <cellStyle name="40% - Accent4 2 2 2 2 3" xfId="12909" xr:uid="{00000000-0005-0000-0000-00007C140000}"/>
    <cellStyle name="40% - Accent4 2 2 2 2 4" xfId="8580" xr:uid="{00000000-0005-0000-0000-00007D140000}"/>
    <cellStyle name="40% - Accent4 2 2 2 3" xfId="2706" xr:uid="{00000000-0005-0000-0000-00007E140000}"/>
    <cellStyle name="40% - Accent4 2 2 2 3 2" xfId="13434" xr:uid="{00000000-0005-0000-0000-00007F140000}"/>
    <cellStyle name="40% - Accent4 2 2 2 3 3" xfId="9188" xr:uid="{00000000-0005-0000-0000-000080140000}"/>
    <cellStyle name="40% - Accent4 2 2 2 4" xfId="4819" xr:uid="{00000000-0005-0000-0000-000081140000}"/>
    <cellStyle name="40% - Accent4 2 2 2 5" xfId="12395" xr:uid="{00000000-0005-0000-0000-000082140000}"/>
    <cellStyle name="40% - Accent4 2 2 2 6" xfId="7886" xr:uid="{00000000-0005-0000-0000-000083140000}"/>
    <cellStyle name="40% - Accent4 2 2 3" xfId="1850" xr:uid="{00000000-0005-0000-0000-000084140000}"/>
    <cellStyle name="40% - Accent4 2 2 3 2" xfId="3054" xr:uid="{00000000-0005-0000-0000-000085140000}"/>
    <cellStyle name="40% - Accent4 2 2 3 2 2" xfId="13782" xr:uid="{00000000-0005-0000-0000-000086140000}"/>
    <cellStyle name="40% - Accent4 2 2 3 2 3" xfId="9445" xr:uid="{00000000-0005-0000-0000-000087140000}"/>
    <cellStyle name="40% - Accent4 2 2 3 3" xfId="4820" xr:uid="{00000000-0005-0000-0000-000088140000}"/>
    <cellStyle name="40% - Accent4 2 2 3 4" xfId="12748" xr:uid="{00000000-0005-0000-0000-000089140000}"/>
    <cellStyle name="40% - Accent4 2 2 3 5" xfId="8419" xr:uid="{00000000-0005-0000-0000-00008A140000}"/>
    <cellStyle name="40% - Accent4 2 2 4" xfId="2546" xr:uid="{00000000-0005-0000-0000-00008B140000}"/>
    <cellStyle name="40% - Accent4 2 2 4 2" xfId="13274" xr:uid="{00000000-0005-0000-0000-00008C140000}"/>
    <cellStyle name="40% - Accent4 2 2 4 3" xfId="9029" xr:uid="{00000000-0005-0000-0000-00008D140000}"/>
    <cellStyle name="40% - Accent4 2 2 5" xfId="4818" xr:uid="{00000000-0005-0000-0000-00008E140000}"/>
    <cellStyle name="40% - Accent4 2 2 6" xfId="12234" xr:uid="{00000000-0005-0000-0000-00008F140000}"/>
    <cellStyle name="40% - Accent4 2 2 7" xfId="7717" xr:uid="{00000000-0005-0000-0000-000090140000}"/>
    <cellStyle name="40% - Accent4 2 3" xfId="1207" xr:uid="{00000000-0005-0000-0000-000091140000}"/>
    <cellStyle name="40% - Accent4 2 3 2" xfId="2014" xr:uid="{00000000-0005-0000-0000-000092140000}"/>
    <cellStyle name="40% - Accent4 2 3 2 2" xfId="3216" xr:uid="{00000000-0005-0000-0000-000093140000}"/>
    <cellStyle name="40% - Accent4 2 3 2 2 2" xfId="13944" xr:uid="{00000000-0005-0000-0000-000094140000}"/>
    <cellStyle name="40% - Accent4 2 3 2 2 3" xfId="9605" xr:uid="{00000000-0005-0000-0000-000095140000}"/>
    <cellStyle name="40% - Accent4 2 3 2 3" xfId="12910" xr:uid="{00000000-0005-0000-0000-000096140000}"/>
    <cellStyle name="40% - Accent4 2 3 2 4" xfId="8581" xr:uid="{00000000-0005-0000-0000-000097140000}"/>
    <cellStyle name="40% - Accent4 2 3 3" xfId="2707" xr:uid="{00000000-0005-0000-0000-000098140000}"/>
    <cellStyle name="40% - Accent4 2 3 3 2" xfId="13435" xr:uid="{00000000-0005-0000-0000-000099140000}"/>
    <cellStyle name="40% - Accent4 2 3 3 3" xfId="9189" xr:uid="{00000000-0005-0000-0000-00009A140000}"/>
    <cellStyle name="40% - Accent4 2 3 4" xfId="12396" xr:uid="{00000000-0005-0000-0000-00009B140000}"/>
    <cellStyle name="40% - Accent4 2 3 5" xfId="7887" xr:uid="{00000000-0005-0000-0000-00009C140000}"/>
    <cellStyle name="40% - Accent4 2 4" xfId="1205" xr:uid="{00000000-0005-0000-0000-00009D140000}"/>
    <cellStyle name="40% - Accent4 2 4 2" xfId="2012" xr:uid="{00000000-0005-0000-0000-00009E140000}"/>
    <cellStyle name="40% - Accent4 2 4 2 2" xfId="3214" xr:uid="{00000000-0005-0000-0000-00009F140000}"/>
    <cellStyle name="40% - Accent4 2 4 2 2 2" xfId="13942" xr:uid="{00000000-0005-0000-0000-0000A0140000}"/>
    <cellStyle name="40% - Accent4 2 4 2 2 3" xfId="9603" xr:uid="{00000000-0005-0000-0000-0000A1140000}"/>
    <cellStyle name="40% - Accent4 2 4 2 3" xfId="12908" xr:uid="{00000000-0005-0000-0000-0000A2140000}"/>
    <cellStyle name="40% - Accent4 2 4 2 4" xfId="8579" xr:uid="{00000000-0005-0000-0000-0000A3140000}"/>
    <cellStyle name="40% - Accent4 2 4 3" xfId="2705" xr:uid="{00000000-0005-0000-0000-0000A4140000}"/>
    <cellStyle name="40% - Accent4 2 4 3 2" xfId="13433" xr:uid="{00000000-0005-0000-0000-0000A5140000}"/>
    <cellStyle name="40% - Accent4 2 4 3 3" xfId="9187" xr:uid="{00000000-0005-0000-0000-0000A6140000}"/>
    <cellStyle name="40% - Accent4 2 4 4" xfId="12394" xr:uid="{00000000-0005-0000-0000-0000A7140000}"/>
    <cellStyle name="40% - Accent4 2 4 5" xfId="7885" xr:uid="{00000000-0005-0000-0000-0000A8140000}"/>
    <cellStyle name="40% - Accent4 2 5" xfId="1657" xr:uid="{00000000-0005-0000-0000-0000A9140000}"/>
    <cellStyle name="40% - Accent4 2 5 2" xfId="2919" xr:uid="{00000000-0005-0000-0000-0000AA140000}"/>
    <cellStyle name="40% - Accent4 2 5 2 2" xfId="13647" xr:uid="{00000000-0005-0000-0000-0000AB140000}"/>
    <cellStyle name="40% - Accent4 2 5 2 3" xfId="9348" xr:uid="{00000000-0005-0000-0000-0000AC140000}"/>
    <cellStyle name="40% - Accent4 2 5 3" xfId="12614" xr:uid="{00000000-0005-0000-0000-0000AD140000}"/>
    <cellStyle name="40% - Accent4 2 5 4" xfId="8263" xr:uid="{00000000-0005-0000-0000-0000AE140000}"/>
    <cellStyle name="40% - Accent4 2 6" xfId="2425" xr:uid="{00000000-0005-0000-0000-0000AF140000}"/>
    <cellStyle name="40% - Accent4 2 6 2" xfId="13153" xr:uid="{00000000-0005-0000-0000-0000B0140000}"/>
    <cellStyle name="40% - Accent4 2 6 3" xfId="8932" xr:uid="{00000000-0005-0000-0000-0000B1140000}"/>
    <cellStyle name="40% - Accent4 2 7" xfId="4817" xr:uid="{00000000-0005-0000-0000-0000B2140000}"/>
    <cellStyle name="40% - Accent4 2 8" xfId="12077" xr:uid="{00000000-0005-0000-0000-0000B3140000}"/>
    <cellStyle name="40% - Accent4 2 9" xfId="7379" xr:uid="{00000000-0005-0000-0000-0000B4140000}"/>
    <cellStyle name="40% - Accent4 20" xfId="3479" xr:uid="{00000000-0005-0000-0000-0000B5140000}"/>
    <cellStyle name="40% - Accent4 20 2" xfId="4293" xr:uid="{00000000-0005-0000-0000-0000B6140000}"/>
    <cellStyle name="40% - Accent4 20 2 2" xfId="4661" xr:uid="{00000000-0005-0000-0000-0000B7140000}"/>
    <cellStyle name="40% - Accent4 20 2 2 2" xfId="14711" xr:uid="{00000000-0005-0000-0000-0000B8140000}"/>
    <cellStyle name="40% - Accent4 20 2 2 3" xfId="10545" xr:uid="{00000000-0005-0000-0000-0000B9140000}"/>
    <cellStyle name="40% - Accent4 20 2 3" xfId="14371" xr:uid="{00000000-0005-0000-0000-0000BA140000}"/>
    <cellStyle name="40% - Accent4 20 2 4" xfId="10231" xr:uid="{00000000-0005-0000-0000-0000BB140000}"/>
    <cellStyle name="40% - Accent4 20 3" xfId="4478" xr:uid="{00000000-0005-0000-0000-0000BC140000}"/>
    <cellStyle name="40% - Accent4 20 3 2" xfId="14536" xr:uid="{00000000-0005-0000-0000-0000BD140000}"/>
    <cellStyle name="40% - Accent4 20 3 3" xfId="10386" xr:uid="{00000000-0005-0000-0000-0000BE140000}"/>
    <cellStyle name="40% - Accent4 20 4" xfId="14163" xr:uid="{00000000-0005-0000-0000-0000BF140000}"/>
    <cellStyle name="40% - Accent4 20 5" xfId="9789" xr:uid="{00000000-0005-0000-0000-0000C0140000}"/>
    <cellStyle name="40% - Accent4 21" xfId="3492" xr:uid="{00000000-0005-0000-0000-0000C1140000}"/>
    <cellStyle name="40% - Accent4 21 2" xfId="4306" xr:uid="{00000000-0005-0000-0000-0000C2140000}"/>
    <cellStyle name="40% - Accent4 21 2 2" xfId="4674" xr:uid="{00000000-0005-0000-0000-0000C3140000}"/>
    <cellStyle name="40% - Accent4 21 2 2 2" xfId="14724" xr:uid="{00000000-0005-0000-0000-0000C4140000}"/>
    <cellStyle name="40% - Accent4 21 2 2 3" xfId="10558" xr:uid="{00000000-0005-0000-0000-0000C5140000}"/>
    <cellStyle name="40% - Accent4 21 2 3" xfId="14384" xr:uid="{00000000-0005-0000-0000-0000C6140000}"/>
    <cellStyle name="40% - Accent4 21 2 4" xfId="10244" xr:uid="{00000000-0005-0000-0000-0000C7140000}"/>
    <cellStyle name="40% - Accent4 21 3" xfId="4491" xr:uid="{00000000-0005-0000-0000-0000C8140000}"/>
    <cellStyle name="40% - Accent4 21 3 2" xfId="14549" xr:uid="{00000000-0005-0000-0000-0000C9140000}"/>
    <cellStyle name="40% - Accent4 21 3 3" xfId="10399" xr:uid="{00000000-0005-0000-0000-0000CA140000}"/>
    <cellStyle name="40% - Accent4 21 4" xfId="14176" xr:uid="{00000000-0005-0000-0000-0000CB140000}"/>
    <cellStyle name="40% - Accent4 21 5" xfId="9802" xr:uid="{00000000-0005-0000-0000-0000CC140000}"/>
    <cellStyle name="40% - Accent4 22" xfId="3505" xr:uid="{00000000-0005-0000-0000-0000CD140000}"/>
    <cellStyle name="40% - Accent4 22 2" xfId="4175" xr:uid="{00000000-0005-0000-0000-0000CE140000}"/>
    <cellStyle name="40% - Accent4 22 2 2" xfId="10134" xr:uid="{00000000-0005-0000-0000-0000CF140000}"/>
    <cellStyle name="40% - Accent4 22 3" xfId="4504" xr:uid="{00000000-0005-0000-0000-0000D0140000}"/>
    <cellStyle name="40% - Accent4 22 3 2" xfId="14562" xr:uid="{00000000-0005-0000-0000-0000D1140000}"/>
    <cellStyle name="40% - Accent4 22 3 3" xfId="10412" xr:uid="{00000000-0005-0000-0000-0000D2140000}"/>
    <cellStyle name="40% - Accent4 22 4" xfId="14189" xr:uid="{00000000-0005-0000-0000-0000D3140000}"/>
    <cellStyle name="40% - Accent4 22 5" xfId="9815" xr:uid="{00000000-0005-0000-0000-0000D4140000}"/>
    <cellStyle name="40% - Accent4 23" xfId="3518" xr:uid="{00000000-0005-0000-0000-0000D5140000}"/>
    <cellStyle name="40% - Accent4 23 2" xfId="4517" xr:uid="{00000000-0005-0000-0000-0000D6140000}"/>
    <cellStyle name="40% - Accent4 23 2 2" xfId="14575" xr:uid="{00000000-0005-0000-0000-0000D7140000}"/>
    <cellStyle name="40% - Accent4 23 2 3" xfId="10425" xr:uid="{00000000-0005-0000-0000-0000D8140000}"/>
    <cellStyle name="40% - Accent4 23 3" xfId="14202" xr:uid="{00000000-0005-0000-0000-0000D9140000}"/>
    <cellStyle name="40% - Accent4 23 4" xfId="9828" xr:uid="{00000000-0005-0000-0000-0000DA140000}"/>
    <cellStyle name="40% - Accent4 24" xfId="3531" xr:uid="{00000000-0005-0000-0000-0000DB140000}"/>
    <cellStyle name="40% - Accent4 24 2" xfId="4530" xr:uid="{00000000-0005-0000-0000-0000DC140000}"/>
    <cellStyle name="40% - Accent4 24 2 2" xfId="14588" xr:uid="{00000000-0005-0000-0000-0000DD140000}"/>
    <cellStyle name="40% - Accent4 24 2 3" xfId="10438" xr:uid="{00000000-0005-0000-0000-0000DE140000}"/>
    <cellStyle name="40% - Accent4 24 3" xfId="14215" xr:uid="{00000000-0005-0000-0000-0000DF140000}"/>
    <cellStyle name="40% - Accent4 24 4" xfId="9841" xr:uid="{00000000-0005-0000-0000-0000E0140000}"/>
    <cellStyle name="40% - Accent4 25" xfId="4332" xr:uid="{00000000-0005-0000-0000-0000E1140000}"/>
    <cellStyle name="40% - Accent4 25 2" xfId="4687" xr:uid="{00000000-0005-0000-0000-0000E2140000}"/>
    <cellStyle name="40% - Accent4 25 2 2" xfId="14737" xr:uid="{00000000-0005-0000-0000-0000E3140000}"/>
    <cellStyle name="40% - Accent4 25 2 3" xfId="10571" xr:uid="{00000000-0005-0000-0000-0000E4140000}"/>
    <cellStyle name="40% - Accent4 25 3" xfId="14397" xr:uid="{00000000-0005-0000-0000-0000E5140000}"/>
    <cellStyle name="40% - Accent4 25 4" xfId="10257" xr:uid="{00000000-0005-0000-0000-0000E6140000}"/>
    <cellStyle name="40% - Accent4 26" xfId="4345" xr:uid="{00000000-0005-0000-0000-0000E7140000}"/>
    <cellStyle name="40% - Accent4 26 2" xfId="4700" xr:uid="{00000000-0005-0000-0000-0000E8140000}"/>
    <cellStyle name="40% - Accent4 26 2 2" xfId="14750" xr:uid="{00000000-0005-0000-0000-0000E9140000}"/>
    <cellStyle name="40% - Accent4 26 2 3" xfId="10584" xr:uid="{00000000-0005-0000-0000-0000EA140000}"/>
    <cellStyle name="40% - Accent4 26 3" xfId="14410" xr:uid="{00000000-0005-0000-0000-0000EB140000}"/>
    <cellStyle name="40% - Accent4 26 4" xfId="10270" xr:uid="{00000000-0005-0000-0000-0000EC140000}"/>
    <cellStyle name="40% - Accent4 27" xfId="4358" xr:uid="{00000000-0005-0000-0000-0000ED140000}"/>
    <cellStyle name="40% - Accent4 27 2" xfId="4713" xr:uid="{00000000-0005-0000-0000-0000EE140000}"/>
    <cellStyle name="40% - Accent4 27 2 2" xfId="14763" xr:uid="{00000000-0005-0000-0000-0000EF140000}"/>
    <cellStyle name="40% - Accent4 27 2 3" xfId="10597" xr:uid="{00000000-0005-0000-0000-0000F0140000}"/>
    <cellStyle name="40% - Accent4 27 3" xfId="14423" xr:uid="{00000000-0005-0000-0000-0000F1140000}"/>
    <cellStyle name="40% - Accent4 27 4" xfId="10283" xr:uid="{00000000-0005-0000-0000-0000F2140000}"/>
    <cellStyle name="40% - Accent4 28" xfId="4371" xr:uid="{00000000-0005-0000-0000-0000F3140000}"/>
    <cellStyle name="40% - Accent4 28 2" xfId="14436" xr:uid="{00000000-0005-0000-0000-0000F4140000}"/>
    <cellStyle name="40% - Accent4 28 3" xfId="10296" xr:uid="{00000000-0005-0000-0000-0000F5140000}"/>
    <cellStyle name="40% - Accent4 29" xfId="11968" xr:uid="{00000000-0005-0000-0000-0000F6140000}"/>
    <cellStyle name="40% - Accent4 3" xfId="516" xr:uid="{00000000-0005-0000-0000-0000F7140000}"/>
    <cellStyle name="40% - Accent4 3 2" xfId="1209" xr:uid="{00000000-0005-0000-0000-0000F8140000}"/>
    <cellStyle name="40% - Accent4 3 2 2" xfId="2016" xr:uid="{00000000-0005-0000-0000-0000F9140000}"/>
    <cellStyle name="40% - Accent4 3 2 2 2" xfId="3218" xr:uid="{00000000-0005-0000-0000-0000FA140000}"/>
    <cellStyle name="40% - Accent4 3 2 2 2 2" xfId="13946" xr:uid="{00000000-0005-0000-0000-0000FB140000}"/>
    <cellStyle name="40% - Accent4 3 2 2 2 3" xfId="9607" xr:uid="{00000000-0005-0000-0000-0000FC140000}"/>
    <cellStyle name="40% - Accent4 3 2 2 3" xfId="12912" xr:uid="{00000000-0005-0000-0000-0000FD140000}"/>
    <cellStyle name="40% - Accent4 3 2 2 4" xfId="8583" xr:uid="{00000000-0005-0000-0000-0000FE140000}"/>
    <cellStyle name="40% - Accent4 3 2 3" xfId="2709" xr:uid="{00000000-0005-0000-0000-0000FF140000}"/>
    <cellStyle name="40% - Accent4 3 2 3 2" xfId="13437" xr:uid="{00000000-0005-0000-0000-000000150000}"/>
    <cellStyle name="40% - Accent4 3 2 3 3" xfId="9191" xr:uid="{00000000-0005-0000-0000-000001150000}"/>
    <cellStyle name="40% - Accent4 3 2 4" xfId="12398" xr:uid="{00000000-0005-0000-0000-000002150000}"/>
    <cellStyle name="40% - Accent4 3 2 5" xfId="7889" xr:uid="{00000000-0005-0000-0000-000003150000}"/>
    <cellStyle name="40% - Accent4 3 3" xfId="1210" xr:uid="{00000000-0005-0000-0000-000004150000}"/>
    <cellStyle name="40% - Accent4 3 3 2" xfId="2017" xr:uid="{00000000-0005-0000-0000-000005150000}"/>
    <cellStyle name="40% - Accent4 3 3 2 2" xfId="3219" xr:uid="{00000000-0005-0000-0000-000006150000}"/>
    <cellStyle name="40% - Accent4 3 3 2 2 2" xfId="13947" xr:uid="{00000000-0005-0000-0000-000007150000}"/>
    <cellStyle name="40% - Accent4 3 3 2 2 3" xfId="9608" xr:uid="{00000000-0005-0000-0000-000008150000}"/>
    <cellStyle name="40% - Accent4 3 3 2 3" xfId="12913" xr:uid="{00000000-0005-0000-0000-000009150000}"/>
    <cellStyle name="40% - Accent4 3 3 2 4" xfId="8584" xr:uid="{00000000-0005-0000-0000-00000A150000}"/>
    <cellStyle name="40% - Accent4 3 3 3" xfId="2710" xr:uid="{00000000-0005-0000-0000-00000B150000}"/>
    <cellStyle name="40% - Accent4 3 3 3 2" xfId="13438" xr:uid="{00000000-0005-0000-0000-00000C150000}"/>
    <cellStyle name="40% - Accent4 3 3 3 3" xfId="9192" xr:uid="{00000000-0005-0000-0000-00000D150000}"/>
    <cellStyle name="40% - Accent4 3 3 4" xfId="12399" xr:uid="{00000000-0005-0000-0000-00000E150000}"/>
    <cellStyle name="40% - Accent4 3 3 5" xfId="7890" xr:uid="{00000000-0005-0000-0000-00000F150000}"/>
    <cellStyle name="40% - Accent4 3 4" xfId="1208" xr:uid="{00000000-0005-0000-0000-000010150000}"/>
    <cellStyle name="40% - Accent4 3 4 2" xfId="2015" xr:uid="{00000000-0005-0000-0000-000011150000}"/>
    <cellStyle name="40% - Accent4 3 4 2 2" xfId="3217" xr:uid="{00000000-0005-0000-0000-000012150000}"/>
    <cellStyle name="40% - Accent4 3 4 2 2 2" xfId="13945" xr:uid="{00000000-0005-0000-0000-000013150000}"/>
    <cellStyle name="40% - Accent4 3 4 2 2 3" xfId="9606" xr:uid="{00000000-0005-0000-0000-000014150000}"/>
    <cellStyle name="40% - Accent4 3 4 2 3" xfId="12911" xr:uid="{00000000-0005-0000-0000-000015150000}"/>
    <cellStyle name="40% - Accent4 3 4 2 4" xfId="8582" xr:uid="{00000000-0005-0000-0000-000016150000}"/>
    <cellStyle name="40% - Accent4 3 4 3" xfId="2708" xr:uid="{00000000-0005-0000-0000-000017150000}"/>
    <cellStyle name="40% - Accent4 3 4 3 2" xfId="13436" xr:uid="{00000000-0005-0000-0000-000018150000}"/>
    <cellStyle name="40% - Accent4 3 4 3 3" xfId="9190" xr:uid="{00000000-0005-0000-0000-000019150000}"/>
    <cellStyle name="40% - Accent4 3 4 4" xfId="12397" xr:uid="{00000000-0005-0000-0000-00001A150000}"/>
    <cellStyle name="40% - Accent4 3 4 5" xfId="7888" xr:uid="{00000000-0005-0000-0000-00001B150000}"/>
    <cellStyle name="40% - Accent4 3 5" xfId="1658" xr:uid="{00000000-0005-0000-0000-00001C150000}"/>
    <cellStyle name="40% - Accent4 3 5 2" xfId="2920" xr:uid="{00000000-0005-0000-0000-00001D150000}"/>
    <cellStyle name="40% - Accent4 3 5 2 2" xfId="13648" xr:uid="{00000000-0005-0000-0000-00001E150000}"/>
    <cellStyle name="40% - Accent4 3 5 2 3" xfId="9349" xr:uid="{00000000-0005-0000-0000-00001F150000}"/>
    <cellStyle name="40% - Accent4 3 5 3" xfId="12615" xr:uid="{00000000-0005-0000-0000-000020150000}"/>
    <cellStyle name="40% - Accent4 3 5 4" xfId="8264" xr:uid="{00000000-0005-0000-0000-000021150000}"/>
    <cellStyle name="40% - Accent4 3 6" xfId="2426" xr:uid="{00000000-0005-0000-0000-000022150000}"/>
    <cellStyle name="40% - Accent4 3 6 2" xfId="13154" xr:uid="{00000000-0005-0000-0000-000023150000}"/>
    <cellStyle name="40% - Accent4 3 6 3" xfId="8933" xr:uid="{00000000-0005-0000-0000-000024150000}"/>
    <cellStyle name="40% - Accent4 3 7" xfId="12078" xr:uid="{00000000-0005-0000-0000-000025150000}"/>
    <cellStyle name="40% - Accent4 3 8" xfId="7380" xr:uid="{00000000-0005-0000-0000-000026150000}"/>
    <cellStyle name="40% - Accent4 30" xfId="7152" xr:uid="{00000000-0005-0000-0000-000027150000}"/>
    <cellStyle name="40% - Accent4 31" xfId="113" xr:uid="{00000000-0005-0000-0000-000028150000}"/>
    <cellStyle name="40% - Accent4 4" xfId="517" xr:uid="{00000000-0005-0000-0000-000029150000}"/>
    <cellStyle name="40% - Accent4 4 2" xfId="1212" xr:uid="{00000000-0005-0000-0000-00002A150000}"/>
    <cellStyle name="40% - Accent4 4 2 2" xfId="2019" xr:uid="{00000000-0005-0000-0000-00002B150000}"/>
    <cellStyle name="40% - Accent4 4 2 2 2" xfId="3221" xr:uid="{00000000-0005-0000-0000-00002C150000}"/>
    <cellStyle name="40% - Accent4 4 2 2 2 2" xfId="13949" xr:uid="{00000000-0005-0000-0000-00002D150000}"/>
    <cellStyle name="40% - Accent4 4 2 2 2 3" xfId="9610" xr:uid="{00000000-0005-0000-0000-00002E150000}"/>
    <cellStyle name="40% - Accent4 4 2 2 3" xfId="12915" xr:uid="{00000000-0005-0000-0000-00002F150000}"/>
    <cellStyle name="40% - Accent4 4 2 2 4" xfId="8586" xr:uid="{00000000-0005-0000-0000-000030150000}"/>
    <cellStyle name="40% - Accent4 4 2 3" xfId="2712" xr:uid="{00000000-0005-0000-0000-000031150000}"/>
    <cellStyle name="40% - Accent4 4 2 3 2" xfId="13440" xr:uid="{00000000-0005-0000-0000-000032150000}"/>
    <cellStyle name="40% - Accent4 4 2 3 3" xfId="9194" xr:uid="{00000000-0005-0000-0000-000033150000}"/>
    <cellStyle name="40% - Accent4 4 2 4" xfId="12401" xr:uid="{00000000-0005-0000-0000-000034150000}"/>
    <cellStyle name="40% - Accent4 4 2 5" xfId="7892" xr:uid="{00000000-0005-0000-0000-000035150000}"/>
    <cellStyle name="40% - Accent4 4 3" xfId="1213" xr:uid="{00000000-0005-0000-0000-000036150000}"/>
    <cellStyle name="40% - Accent4 4 3 2" xfId="2020" xr:uid="{00000000-0005-0000-0000-000037150000}"/>
    <cellStyle name="40% - Accent4 4 3 2 2" xfId="3222" xr:uid="{00000000-0005-0000-0000-000038150000}"/>
    <cellStyle name="40% - Accent4 4 3 2 2 2" xfId="13950" xr:uid="{00000000-0005-0000-0000-000039150000}"/>
    <cellStyle name="40% - Accent4 4 3 2 2 3" xfId="9611" xr:uid="{00000000-0005-0000-0000-00003A150000}"/>
    <cellStyle name="40% - Accent4 4 3 2 3" xfId="12916" xr:uid="{00000000-0005-0000-0000-00003B150000}"/>
    <cellStyle name="40% - Accent4 4 3 2 4" xfId="8587" xr:uid="{00000000-0005-0000-0000-00003C150000}"/>
    <cellStyle name="40% - Accent4 4 3 3" xfId="2713" xr:uid="{00000000-0005-0000-0000-00003D150000}"/>
    <cellStyle name="40% - Accent4 4 3 3 2" xfId="13441" xr:uid="{00000000-0005-0000-0000-00003E150000}"/>
    <cellStyle name="40% - Accent4 4 3 3 3" xfId="9195" xr:uid="{00000000-0005-0000-0000-00003F150000}"/>
    <cellStyle name="40% - Accent4 4 3 4" xfId="12402" xr:uid="{00000000-0005-0000-0000-000040150000}"/>
    <cellStyle name="40% - Accent4 4 3 5" xfId="7893" xr:uid="{00000000-0005-0000-0000-000041150000}"/>
    <cellStyle name="40% - Accent4 4 4" xfId="1211" xr:uid="{00000000-0005-0000-0000-000042150000}"/>
    <cellStyle name="40% - Accent4 4 4 2" xfId="2018" xr:uid="{00000000-0005-0000-0000-000043150000}"/>
    <cellStyle name="40% - Accent4 4 4 2 2" xfId="3220" xr:uid="{00000000-0005-0000-0000-000044150000}"/>
    <cellStyle name="40% - Accent4 4 4 2 2 2" xfId="13948" xr:uid="{00000000-0005-0000-0000-000045150000}"/>
    <cellStyle name="40% - Accent4 4 4 2 2 3" xfId="9609" xr:uid="{00000000-0005-0000-0000-000046150000}"/>
    <cellStyle name="40% - Accent4 4 4 2 3" xfId="12914" xr:uid="{00000000-0005-0000-0000-000047150000}"/>
    <cellStyle name="40% - Accent4 4 4 2 4" xfId="8585" xr:uid="{00000000-0005-0000-0000-000048150000}"/>
    <cellStyle name="40% - Accent4 4 4 3" xfId="2711" xr:uid="{00000000-0005-0000-0000-000049150000}"/>
    <cellStyle name="40% - Accent4 4 4 3 2" xfId="13439" xr:uid="{00000000-0005-0000-0000-00004A150000}"/>
    <cellStyle name="40% - Accent4 4 4 3 3" xfId="9193" xr:uid="{00000000-0005-0000-0000-00004B150000}"/>
    <cellStyle name="40% - Accent4 4 4 4" xfId="12400" xr:uid="{00000000-0005-0000-0000-00004C150000}"/>
    <cellStyle name="40% - Accent4 4 4 5" xfId="7891" xr:uid="{00000000-0005-0000-0000-00004D150000}"/>
    <cellStyle name="40% - Accent4 4 5" xfId="1659" xr:uid="{00000000-0005-0000-0000-00004E150000}"/>
    <cellStyle name="40% - Accent4 4 5 2" xfId="2921" xr:uid="{00000000-0005-0000-0000-00004F150000}"/>
    <cellStyle name="40% - Accent4 4 5 2 2" xfId="13649" xr:uid="{00000000-0005-0000-0000-000050150000}"/>
    <cellStyle name="40% - Accent4 4 5 2 3" xfId="9350" xr:uid="{00000000-0005-0000-0000-000051150000}"/>
    <cellStyle name="40% - Accent4 4 5 3" xfId="12616" xr:uid="{00000000-0005-0000-0000-000052150000}"/>
    <cellStyle name="40% - Accent4 4 5 4" xfId="8265" xr:uid="{00000000-0005-0000-0000-000053150000}"/>
    <cellStyle name="40% - Accent4 4 6" xfId="2427" xr:uid="{00000000-0005-0000-0000-000054150000}"/>
    <cellStyle name="40% - Accent4 4 6 2" xfId="13155" xr:uid="{00000000-0005-0000-0000-000055150000}"/>
    <cellStyle name="40% - Accent4 4 6 3" xfId="8934" xr:uid="{00000000-0005-0000-0000-000056150000}"/>
    <cellStyle name="40% - Accent4 4 7" xfId="12079" xr:uid="{00000000-0005-0000-0000-000057150000}"/>
    <cellStyle name="40% - Accent4 4 8" xfId="7381" xr:uid="{00000000-0005-0000-0000-000058150000}"/>
    <cellStyle name="40% - Accent4 5" xfId="518" xr:uid="{00000000-0005-0000-0000-000059150000}"/>
    <cellStyle name="40% - Accent4 5 2" xfId="1215" xr:uid="{00000000-0005-0000-0000-00005A150000}"/>
    <cellStyle name="40% - Accent4 5 2 2" xfId="2022" xr:uid="{00000000-0005-0000-0000-00005B150000}"/>
    <cellStyle name="40% - Accent4 5 2 2 2" xfId="3224" xr:uid="{00000000-0005-0000-0000-00005C150000}"/>
    <cellStyle name="40% - Accent4 5 2 2 2 2" xfId="13952" xr:uid="{00000000-0005-0000-0000-00005D150000}"/>
    <cellStyle name="40% - Accent4 5 2 2 2 3" xfId="9613" xr:uid="{00000000-0005-0000-0000-00005E150000}"/>
    <cellStyle name="40% - Accent4 5 2 2 3" xfId="12918" xr:uid="{00000000-0005-0000-0000-00005F150000}"/>
    <cellStyle name="40% - Accent4 5 2 2 4" xfId="8589" xr:uid="{00000000-0005-0000-0000-000060150000}"/>
    <cellStyle name="40% - Accent4 5 2 3" xfId="2715" xr:uid="{00000000-0005-0000-0000-000061150000}"/>
    <cellStyle name="40% - Accent4 5 2 3 2" xfId="13443" xr:uid="{00000000-0005-0000-0000-000062150000}"/>
    <cellStyle name="40% - Accent4 5 2 3 3" xfId="9197" xr:uid="{00000000-0005-0000-0000-000063150000}"/>
    <cellStyle name="40% - Accent4 5 2 4" xfId="12404" xr:uid="{00000000-0005-0000-0000-000064150000}"/>
    <cellStyle name="40% - Accent4 5 2 5" xfId="7895" xr:uid="{00000000-0005-0000-0000-000065150000}"/>
    <cellStyle name="40% - Accent4 5 3" xfId="1216" xr:uid="{00000000-0005-0000-0000-000066150000}"/>
    <cellStyle name="40% - Accent4 5 3 2" xfId="2023" xr:uid="{00000000-0005-0000-0000-000067150000}"/>
    <cellStyle name="40% - Accent4 5 3 2 2" xfId="3225" xr:uid="{00000000-0005-0000-0000-000068150000}"/>
    <cellStyle name="40% - Accent4 5 3 2 2 2" xfId="13953" xr:uid="{00000000-0005-0000-0000-000069150000}"/>
    <cellStyle name="40% - Accent4 5 3 2 2 3" xfId="9614" xr:uid="{00000000-0005-0000-0000-00006A150000}"/>
    <cellStyle name="40% - Accent4 5 3 2 3" xfId="12919" xr:uid="{00000000-0005-0000-0000-00006B150000}"/>
    <cellStyle name="40% - Accent4 5 3 2 4" xfId="8590" xr:uid="{00000000-0005-0000-0000-00006C150000}"/>
    <cellStyle name="40% - Accent4 5 3 3" xfId="2716" xr:uid="{00000000-0005-0000-0000-00006D150000}"/>
    <cellStyle name="40% - Accent4 5 3 3 2" xfId="13444" xr:uid="{00000000-0005-0000-0000-00006E150000}"/>
    <cellStyle name="40% - Accent4 5 3 3 3" xfId="9198" xr:uid="{00000000-0005-0000-0000-00006F150000}"/>
    <cellStyle name="40% - Accent4 5 3 4" xfId="12405" xr:uid="{00000000-0005-0000-0000-000070150000}"/>
    <cellStyle name="40% - Accent4 5 3 5" xfId="7896" xr:uid="{00000000-0005-0000-0000-000071150000}"/>
    <cellStyle name="40% - Accent4 5 4" xfId="1214" xr:uid="{00000000-0005-0000-0000-000072150000}"/>
    <cellStyle name="40% - Accent4 5 4 2" xfId="2021" xr:uid="{00000000-0005-0000-0000-000073150000}"/>
    <cellStyle name="40% - Accent4 5 4 2 2" xfId="3223" xr:uid="{00000000-0005-0000-0000-000074150000}"/>
    <cellStyle name="40% - Accent4 5 4 2 2 2" xfId="13951" xr:uid="{00000000-0005-0000-0000-000075150000}"/>
    <cellStyle name="40% - Accent4 5 4 2 2 3" xfId="9612" xr:uid="{00000000-0005-0000-0000-000076150000}"/>
    <cellStyle name="40% - Accent4 5 4 2 3" xfId="12917" xr:uid="{00000000-0005-0000-0000-000077150000}"/>
    <cellStyle name="40% - Accent4 5 4 2 4" xfId="8588" xr:uid="{00000000-0005-0000-0000-000078150000}"/>
    <cellStyle name="40% - Accent4 5 4 3" xfId="2714" xr:uid="{00000000-0005-0000-0000-000079150000}"/>
    <cellStyle name="40% - Accent4 5 4 3 2" xfId="13442" xr:uid="{00000000-0005-0000-0000-00007A150000}"/>
    <cellStyle name="40% - Accent4 5 4 3 3" xfId="9196" xr:uid="{00000000-0005-0000-0000-00007B150000}"/>
    <cellStyle name="40% - Accent4 5 4 4" xfId="12403" xr:uid="{00000000-0005-0000-0000-00007C150000}"/>
    <cellStyle name="40% - Accent4 5 4 5" xfId="7894" xr:uid="{00000000-0005-0000-0000-00007D150000}"/>
    <cellStyle name="40% - Accent4 5 5" xfId="1660" xr:uid="{00000000-0005-0000-0000-00007E150000}"/>
    <cellStyle name="40% - Accent4 5 5 2" xfId="2922" xr:uid="{00000000-0005-0000-0000-00007F150000}"/>
    <cellStyle name="40% - Accent4 5 5 2 2" xfId="13650" xr:uid="{00000000-0005-0000-0000-000080150000}"/>
    <cellStyle name="40% - Accent4 5 5 2 3" xfId="9351" xr:uid="{00000000-0005-0000-0000-000081150000}"/>
    <cellStyle name="40% - Accent4 5 5 3" xfId="12617" xr:uid="{00000000-0005-0000-0000-000082150000}"/>
    <cellStyle name="40% - Accent4 5 5 4" xfId="8266" xr:uid="{00000000-0005-0000-0000-000083150000}"/>
    <cellStyle name="40% - Accent4 5 6" xfId="2428" xr:uid="{00000000-0005-0000-0000-000084150000}"/>
    <cellStyle name="40% - Accent4 5 6 2" xfId="13156" xr:uid="{00000000-0005-0000-0000-000085150000}"/>
    <cellStyle name="40% - Accent4 5 6 3" xfId="8935" xr:uid="{00000000-0005-0000-0000-000086150000}"/>
    <cellStyle name="40% - Accent4 5 7" xfId="12080" xr:uid="{00000000-0005-0000-0000-000087150000}"/>
    <cellStyle name="40% - Accent4 5 8" xfId="7382" xr:uid="{00000000-0005-0000-0000-000088150000}"/>
    <cellStyle name="40% - Accent4 6" xfId="519" xr:uid="{00000000-0005-0000-0000-000089150000}"/>
    <cellStyle name="40% - Accent4 6 2" xfId="1218" xr:uid="{00000000-0005-0000-0000-00008A150000}"/>
    <cellStyle name="40% - Accent4 6 2 2" xfId="2025" xr:uid="{00000000-0005-0000-0000-00008B150000}"/>
    <cellStyle name="40% - Accent4 6 2 2 2" xfId="3227" xr:uid="{00000000-0005-0000-0000-00008C150000}"/>
    <cellStyle name="40% - Accent4 6 2 2 2 2" xfId="13955" xr:uid="{00000000-0005-0000-0000-00008D150000}"/>
    <cellStyle name="40% - Accent4 6 2 2 2 3" xfId="9616" xr:uid="{00000000-0005-0000-0000-00008E150000}"/>
    <cellStyle name="40% - Accent4 6 2 2 3" xfId="12921" xr:uid="{00000000-0005-0000-0000-00008F150000}"/>
    <cellStyle name="40% - Accent4 6 2 2 4" xfId="8592" xr:uid="{00000000-0005-0000-0000-000090150000}"/>
    <cellStyle name="40% - Accent4 6 2 3" xfId="2718" xr:uid="{00000000-0005-0000-0000-000091150000}"/>
    <cellStyle name="40% - Accent4 6 2 3 2" xfId="13446" xr:uid="{00000000-0005-0000-0000-000092150000}"/>
    <cellStyle name="40% - Accent4 6 2 3 3" xfId="9200" xr:uid="{00000000-0005-0000-0000-000093150000}"/>
    <cellStyle name="40% - Accent4 6 2 4" xfId="12407" xr:uid="{00000000-0005-0000-0000-000094150000}"/>
    <cellStyle name="40% - Accent4 6 2 5" xfId="7898" xr:uid="{00000000-0005-0000-0000-000095150000}"/>
    <cellStyle name="40% - Accent4 6 3" xfId="1217" xr:uid="{00000000-0005-0000-0000-000096150000}"/>
    <cellStyle name="40% - Accent4 6 3 2" xfId="2024" xr:uid="{00000000-0005-0000-0000-000097150000}"/>
    <cellStyle name="40% - Accent4 6 3 2 2" xfId="3226" xr:uid="{00000000-0005-0000-0000-000098150000}"/>
    <cellStyle name="40% - Accent4 6 3 2 2 2" xfId="13954" xr:uid="{00000000-0005-0000-0000-000099150000}"/>
    <cellStyle name="40% - Accent4 6 3 2 2 3" xfId="9615" xr:uid="{00000000-0005-0000-0000-00009A150000}"/>
    <cellStyle name="40% - Accent4 6 3 2 3" xfId="12920" xr:uid="{00000000-0005-0000-0000-00009B150000}"/>
    <cellStyle name="40% - Accent4 6 3 2 4" xfId="8591" xr:uid="{00000000-0005-0000-0000-00009C150000}"/>
    <cellStyle name="40% - Accent4 6 3 3" xfId="2717" xr:uid="{00000000-0005-0000-0000-00009D150000}"/>
    <cellStyle name="40% - Accent4 6 3 3 2" xfId="13445" xr:uid="{00000000-0005-0000-0000-00009E150000}"/>
    <cellStyle name="40% - Accent4 6 3 3 3" xfId="9199" xr:uid="{00000000-0005-0000-0000-00009F150000}"/>
    <cellStyle name="40% - Accent4 6 3 4" xfId="12406" xr:uid="{00000000-0005-0000-0000-0000A0150000}"/>
    <cellStyle name="40% - Accent4 6 3 5" xfId="7897" xr:uid="{00000000-0005-0000-0000-0000A1150000}"/>
    <cellStyle name="40% - Accent4 6 4" xfId="1661" xr:uid="{00000000-0005-0000-0000-0000A2150000}"/>
    <cellStyle name="40% - Accent4 6 4 2" xfId="2923" xr:uid="{00000000-0005-0000-0000-0000A3150000}"/>
    <cellStyle name="40% - Accent4 6 4 2 2" xfId="13651" xr:uid="{00000000-0005-0000-0000-0000A4150000}"/>
    <cellStyle name="40% - Accent4 6 4 2 3" xfId="9352" xr:uid="{00000000-0005-0000-0000-0000A5150000}"/>
    <cellStyle name="40% - Accent4 6 4 3" xfId="12618" xr:uid="{00000000-0005-0000-0000-0000A6150000}"/>
    <cellStyle name="40% - Accent4 6 4 4" xfId="8267" xr:uid="{00000000-0005-0000-0000-0000A7150000}"/>
    <cellStyle name="40% - Accent4 6 5" xfId="2429" xr:uid="{00000000-0005-0000-0000-0000A8150000}"/>
    <cellStyle name="40% - Accent4 6 5 2" xfId="13157" xr:uid="{00000000-0005-0000-0000-0000A9150000}"/>
    <cellStyle name="40% - Accent4 6 5 3" xfId="8936" xr:uid="{00000000-0005-0000-0000-0000AA150000}"/>
    <cellStyle name="40% - Accent4 6 6" xfId="12081" xr:uid="{00000000-0005-0000-0000-0000AB150000}"/>
    <cellStyle name="40% - Accent4 6 7" xfId="7383" xr:uid="{00000000-0005-0000-0000-0000AC150000}"/>
    <cellStyle name="40% - Accent4 7" xfId="520" xr:uid="{00000000-0005-0000-0000-0000AD150000}"/>
    <cellStyle name="40% - Accent4 7 2" xfId="1220" xr:uid="{00000000-0005-0000-0000-0000AE150000}"/>
    <cellStyle name="40% - Accent4 7 2 2" xfId="2027" xr:uid="{00000000-0005-0000-0000-0000AF150000}"/>
    <cellStyle name="40% - Accent4 7 2 2 2" xfId="3229" xr:uid="{00000000-0005-0000-0000-0000B0150000}"/>
    <cellStyle name="40% - Accent4 7 2 2 2 2" xfId="13957" xr:uid="{00000000-0005-0000-0000-0000B1150000}"/>
    <cellStyle name="40% - Accent4 7 2 2 2 3" xfId="9618" xr:uid="{00000000-0005-0000-0000-0000B2150000}"/>
    <cellStyle name="40% - Accent4 7 2 2 3" xfId="12923" xr:uid="{00000000-0005-0000-0000-0000B3150000}"/>
    <cellStyle name="40% - Accent4 7 2 2 4" xfId="8594" xr:uid="{00000000-0005-0000-0000-0000B4150000}"/>
    <cellStyle name="40% - Accent4 7 2 3" xfId="2720" xr:uid="{00000000-0005-0000-0000-0000B5150000}"/>
    <cellStyle name="40% - Accent4 7 2 3 2" xfId="13448" xr:uid="{00000000-0005-0000-0000-0000B6150000}"/>
    <cellStyle name="40% - Accent4 7 2 3 3" xfId="9202" xr:uid="{00000000-0005-0000-0000-0000B7150000}"/>
    <cellStyle name="40% - Accent4 7 2 4" xfId="12409" xr:uid="{00000000-0005-0000-0000-0000B8150000}"/>
    <cellStyle name="40% - Accent4 7 2 5" xfId="7900" xr:uid="{00000000-0005-0000-0000-0000B9150000}"/>
    <cellStyle name="40% - Accent4 7 3" xfId="1219" xr:uid="{00000000-0005-0000-0000-0000BA150000}"/>
    <cellStyle name="40% - Accent4 7 3 2" xfId="2026" xr:uid="{00000000-0005-0000-0000-0000BB150000}"/>
    <cellStyle name="40% - Accent4 7 3 2 2" xfId="3228" xr:uid="{00000000-0005-0000-0000-0000BC150000}"/>
    <cellStyle name="40% - Accent4 7 3 2 2 2" xfId="13956" xr:uid="{00000000-0005-0000-0000-0000BD150000}"/>
    <cellStyle name="40% - Accent4 7 3 2 2 3" xfId="9617" xr:uid="{00000000-0005-0000-0000-0000BE150000}"/>
    <cellStyle name="40% - Accent4 7 3 2 3" xfId="12922" xr:uid="{00000000-0005-0000-0000-0000BF150000}"/>
    <cellStyle name="40% - Accent4 7 3 2 4" xfId="8593" xr:uid="{00000000-0005-0000-0000-0000C0150000}"/>
    <cellStyle name="40% - Accent4 7 3 3" xfId="2719" xr:uid="{00000000-0005-0000-0000-0000C1150000}"/>
    <cellStyle name="40% - Accent4 7 3 3 2" xfId="13447" xr:uid="{00000000-0005-0000-0000-0000C2150000}"/>
    <cellStyle name="40% - Accent4 7 3 3 3" xfId="9201" xr:uid="{00000000-0005-0000-0000-0000C3150000}"/>
    <cellStyle name="40% - Accent4 7 3 4" xfId="12408" xr:uid="{00000000-0005-0000-0000-0000C4150000}"/>
    <cellStyle name="40% - Accent4 7 3 5" xfId="7899" xr:uid="{00000000-0005-0000-0000-0000C5150000}"/>
    <cellStyle name="40% - Accent4 7 4" xfId="1662" xr:uid="{00000000-0005-0000-0000-0000C6150000}"/>
    <cellStyle name="40% - Accent4 7 4 2" xfId="2924" xr:uid="{00000000-0005-0000-0000-0000C7150000}"/>
    <cellStyle name="40% - Accent4 7 4 2 2" xfId="13652" xr:uid="{00000000-0005-0000-0000-0000C8150000}"/>
    <cellStyle name="40% - Accent4 7 4 2 3" xfId="9353" xr:uid="{00000000-0005-0000-0000-0000C9150000}"/>
    <cellStyle name="40% - Accent4 7 4 3" xfId="12619" xr:uid="{00000000-0005-0000-0000-0000CA150000}"/>
    <cellStyle name="40% - Accent4 7 4 4" xfId="8268" xr:uid="{00000000-0005-0000-0000-0000CB150000}"/>
    <cellStyle name="40% - Accent4 7 5" xfId="2430" xr:uid="{00000000-0005-0000-0000-0000CC150000}"/>
    <cellStyle name="40% - Accent4 7 5 2" xfId="13158" xr:uid="{00000000-0005-0000-0000-0000CD150000}"/>
    <cellStyle name="40% - Accent4 7 5 3" xfId="8937" xr:uid="{00000000-0005-0000-0000-0000CE150000}"/>
    <cellStyle name="40% - Accent4 7 6" xfId="12082" xr:uid="{00000000-0005-0000-0000-0000CF150000}"/>
    <cellStyle name="40% - Accent4 7 7" xfId="7384" xr:uid="{00000000-0005-0000-0000-0000D0150000}"/>
    <cellStyle name="40% - Accent4 8" xfId="688" xr:uid="{00000000-0005-0000-0000-0000D1150000}"/>
    <cellStyle name="40% - Accent4 8 2" xfId="1221" xr:uid="{00000000-0005-0000-0000-0000D2150000}"/>
    <cellStyle name="40% - Accent4 8 2 2" xfId="4572" xr:uid="{00000000-0005-0000-0000-0000D3150000}"/>
    <cellStyle name="40% - Accent4 8 2 2 2" xfId="14623" xr:uid="{00000000-0005-0000-0000-0000D4150000}"/>
    <cellStyle name="40% - Accent4 8 2 2 3" xfId="10463" xr:uid="{00000000-0005-0000-0000-0000D5150000}"/>
    <cellStyle name="40% - Accent4 8 2 3" xfId="4214" xr:uid="{00000000-0005-0000-0000-0000D6150000}"/>
    <cellStyle name="40% - Accent4 8 2 3 2" xfId="14295" xr:uid="{00000000-0005-0000-0000-0000D7150000}"/>
    <cellStyle name="40% - Accent4 8 2 3 3" xfId="10161" xr:uid="{00000000-0005-0000-0000-0000D8150000}"/>
    <cellStyle name="40% - Accent4 8 2 4" xfId="7901" xr:uid="{00000000-0005-0000-0000-0000D9150000}"/>
    <cellStyle name="40% - Accent4 8 3" xfId="1720" xr:uid="{00000000-0005-0000-0000-0000DA150000}"/>
    <cellStyle name="40% - Accent4 8 3 2" xfId="2965" xr:uid="{00000000-0005-0000-0000-0000DB150000}"/>
    <cellStyle name="40% - Accent4 8 3 2 2" xfId="13693" xr:uid="{00000000-0005-0000-0000-0000DC150000}"/>
    <cellStyle name="40% - Accent4 8 3 2 3" xfId="9380" xr:uid="{00000000-0005-0000-0000-0000DD150000}"/>
    <cellStyle name="40% - Accent4 8 3 3" xfId="12660" xr:uid="{00000000-0005-0000-0000-0000DE150000}"/>
    <cellStyle name="40% - Accent4 8 3 4" xfId="8312" xr:uid="{00000000-0005-0000-0000-0000DF150000}"/>
    <cellStyle name="40% - Accent4 8 4" xfId="2470" xr:uid="{00000000-0005-0000-0000-0000E0150000}"/>
    <cellStyle name="40% - Accent4 8 4 2" xfId="13198" xr:uid="{00000000-0005-0000-0000-0000E1150000}"/>
    <cellStyle name="40% - Accent4 8 4 3" xfId="8964" xr:uid="{00000000-0005-0000-0000-0000E2150000}"/>
    <cellStyle name="40% - Accent4 8 5" xfId="12142" xr:uid="{00000000-0005-0000-0000-0000E3150000}"/>
    <cellStyle name="40% - Accent4 8 6" xfId="7517" xr:uid="{00000000-0005-0000-0000-0000E4150000}"/>
    <cellStyle name="40% - Accent4 9" xfId="710" xr:uid="{00000000-0005-0000-0000-0000E5150000}"/>
    <cellStyle name="40% - Accent4 9 2" xfId="1222" xr:uid="{00000000-0005-0000-0000-0000E6150000}"/>
    <cellStyle name="40% - Accent4 9 2 2" xfId="2029" xr:uid="{00000000-0005-0000-0000-0000E7150000}"/>
    <cellStyle name="40% - Accent4 9 2 2 2" xfId="3230" xr:uid="{00000000-0005-0000-0000-0000E8150000}"/>
    <cellStyle name="40% - Accent4 9 2 2 2 2" xfId="13958" xr:uid="{00000000-0005-0000-0000-0000E9150000}"/>
    <cellStyle name="40% - Accent4 9 2 2 2 3" xfId="9619" xr:uid="{00000000-0005-0000-0000-0000EA150000}"/>
    <cellStyle name="40% - Accent4 9 2 2 3" xfId="12924" xr:uid="{00000000-0005-0000-0000-0000EB150000}"/>
    <cellStyle name="40% - Accent4 9 2 2 4" xfId="8596" xr:uid="{00000000-0005-0000-0000-0000EC150000}"/>
    <cellStyle name="40% - Accent4 9 2 3" xfId="2721" xr:uid="{00000000-0005-0000-0000-0000ED150000}"/>
    <cellStyle name="40% - Accent4 9 2 3 2" xfId="13449" xr:uid="{00000000-0005-0000-0000-0000EE150000}"/>
    <cellStyle name="40% - Accent4 9 2 3 3" xfId="9203" xr:uid="{00000000-0005-0000-0000-0000EF150000}"/>
    <cellStyle name="40% - Accent4 9 2 4" xfId="12410" xr:uid="{00000000-0005-0000-0000-0000F0150000}"/>
    <cellStyle name="40% - Accent4 9 2 5" xfId="7902" xr:uid="{00000000-0005-0000-0000-0000F1150000}"/>
    <cellStyle name="40% - Accent4 9 3" xfId="1736" xr:uid="{00000000-0005-0000-0000-0000F2150000}"/>
    <cellStyle name="40% - Accent4 9 3 2" xfId="2980" xr:uid="{00000000-0005-0000-0000-0000F3150000}"/>
    <cellStyle name="40% - Accent4 9 3 2 2" xfId="13708" xr:uid="{00000000-0005-0000-0000-0000F4150000}"/>
    <cellStyle name="40% - Accent4 9 3 2 3" xfId="9393" xr:uid="{00000000-0005-0000-0000-0000F5150000}"/>
    <cellStyle name="40% - Accent4 9 3 3" xfId="12675" xr:uid="{00000000-0005-0000-0000-0000F6150000}"/>
    <cellStyle name="40% - Accent4 9 3 4" xfId="8326" xr:uid="{00000000-0005-0000-0000-0000F7150000}"/>
    <cellStyle name="40% - Accent4 9 4" xfId="2485" xr:uid="{00000000-0005-0000-0000-0000F8150000}"/>
    <cellStyle name="40% - Accent4 9 4 2" xfId="13213" xr:uid="{00000000-0005-0000-0000-0000F9150000}"/>
    <cellStyle name="40% - Accent4 9 4 3" xfId="8977" xr:uid="{00000000-0005-0000-0000-0000FA150000}"/>
    <cellStyle name="40% - Accent4 9 5" xfId="12157" xr:uid="{00000000-0005-0000-0000-0000FB150000}"/>
    <cellStyle name="40% - Accent4 9 6" xfId="7537" xr:uid="{00000000-0005-0000-0000-0000FC150000}"/>
    <cellStyle name="40% - Accent5" xfId="44" builtinId="47" customBuiltin="1"/>
    <cellStyle name="40% - Accent5 10" xfId="742" xr:uid="{00000000-0005-0000-0000-0000FE150000}"/>
    <cellStyle name="40% - Accent5 10 2" xfId="1759" xr:uid="{00000000-0005-0000-0000-0000FF150000}"/>
    <cellStyle name="40% - Accent5 10 2 2" xfId="2997" xr:uid="{00000000-0005-0000-0000-000000160000}"/>
    <cellStyle name="40% - Accent5 10 2 2 2" xfId="13725" xr:uid="{00000000-0005-0000-0000-000001160000}"/>
    <cellStyle name="40% - Accent5 10 2 2 3" xfId="9408" xr:uid="{00000000-0005-0000-0000-000002160000}"/>
    <cellStyle name="40% - Accent5 10 2 3" xfId="12692" xr:uid="{00000000-0005-0000-0000-000003160000}"/>
    <cellStyle name="40% - Accent5 10 2 4" xfId="8347" xr:uid="{00000000-0005-0000-0000-000004160000}"/>
    <cellStyle name="40% - Accent5 10 3" xfId="2502" xr:uid="{00000000-0005-0000-0000-000005160000}"/>
    <cellStyle name="40% - Accent5 10 3 2" xfId="13230" xr:uid="{00000000-0005-0000-0000-000006160000}"/>
    <cellStyle name="40% - Accent5 10 3 3" xfId="8992" xr:uid="{00000000-0005-0000-0000-000007160000}"/>
    <cellStyle name="40% - Accent5 10 4" xfId="12174" xr:uid="{00000000-0005-0000-0000-000008160000}"/>
    <cellStyle name="40% - Accent5 10 5" xfId="7567" xr:uid="{00000000-0005-0000-0000-000009160000}"/>
    <cellStyle name="40% - Accent5 11" xfId="765" xr:uid="{00000000-0005-0000-0000-00000A160000}"/>
    <cellStyle name="40% - Accent5 11 2" xfId="1775" xr:uid="{00000000-0005-0000-0000-00000B160000}"/>
    <cellStyle name="40% - Accent5 11 2 2" xfId="3012" xr:uid="{00000000-0005-0000-0000-00000C160000}"/>
    <cellStyle name="40% - Accent5 11 2 2 2" xfId="13740" xr:uid="{00000000-0005-0000-0000-00000D160000}"/>
    <cellStyle name="40% - Accent5 11 2 2 3" xfId="9421" xr:uid="{00000000-0005-0000-0000-00000E160000}"/>
    <cellStyle name="40% - Accent5 11 2 3" xfId="12707" xr:uid="{00000000-0005-0000-0000-00000F160000}"/>
    <cellStyle name="40% - Accent5 11 2 4" xfId="8361" xr:uid="{00000000-0005-0000-0000-000010160000}"/>
    <cellStyle name="40% - Accent5 11 3" xfId="2517" xr:uid="{00000000-0005-0000-0000-000011160000}"/>
    <cellStyle name="40% - Accent5 11 3 2" xfId="13245" xr:uid="{00000000-0005-0000-0000-000012160000}"/>
    <cellStyle name="40% - Accent5 11 3 3" xfId="9005" xr:uid="{00000000-0005-0000-0000-000013160000}"/>
    <cellStyle name="40% - Accent5 11 4" xfId="12189" xr:uid="{00000000-0005-0000-0000-000014160000}"/>
    <cellStyle name="40% - Accent5 11 5" xfId="7588" xr:uid="{00000000-0005-0000-0000-000015160000}"/>
    <cellStyle name="40% - Accent5 12" xfId="817" xr:uid="{00000000-0005-0000-0000-000016160000}"/>
    <cellStyle name="40% - Accent5 12 2" xfId="1797" xr:uid="{00000000-0005-0000-0000-000017160000}"/>
    <cellStyle name="40% - Accent5 12 2 2" xfId="3029" xr:uid="{00000000-0005-0000-0000-000018160000}"/>
    <cellStyle name="40% - Accent5 12 2 2 2" xfId="13757" xr:uid="{00000000-0005-0000-0000-000019160000}"/>
    <cellStyle name="40% - Accent5 12 2 2 3" xfId="9434" xr:uid="{00000000-0005-0000-0000-00001A160000}"/>
    <cellStyle name="40% - Accent5 12 2 3" xfId="12724" xr:uid="{00000000-0005-0000-0000-00001B160000}"/>
    <cellStyle name="40% - Accent5 12 2 4" xfId="8379" xr:uid="{00000000-0005-0000-0000-00001C160000}"/>
    <cellStyle name="40% - Accent5 12 3" xfId="2534" xr:uid="{00000000-0005-0000-0000-00001D160000}"/>
    <cellStyle name="40% - Accent5 12 3 2" xfId="13262" xr:uid="{00000000-0005-0000-0000-00001E160000}"/>
    <cellStyle name="40% - Accent5 12 3 3" xfId="9018" xr:uid="{00000000-0005-0000-0000-00001F160000}"/>
    <cellStyle name="40% - Accent5 12 4" xfId="12206" xr:uid="{00000000-0005-0000-0000-000020160000}"/>
    <cellStyle name="40% - Accent5 12 5" xfId="7636" xr:uid="{00000000-0005-0000-0000-000021160000}"/>
    <cellStyle name="40% - Accent5 13" xfId="1366" xr:uid="{00000000-0005-0000-0000-000022160000}"/>
    <cellStyle name="40% - Accent5 13 2" xfId="2127" xr:uid="{00000000-0005-0000-0000-000023160000}"/>
    <cellStyle name="40% - Accent5 13 2 2" xfId="3320" xr:uid="{00000000-0005-0000-0000-000024160000}"/>
    <cellStyle name="40% - Accent5 13 2 2 2" xfId="14048" xr:uid="{00000000-0005-0000-0000-000025160000}"/>
    <cellStyle name="40% - Accent5 13 2 2 3" xfId="9681" xr:uid="{00000000-0005-0000-0000-000026160000}"/>
    <cellStyle name="40% - Accent5 13 2 3" xfId="13014" xr:uid="{00000000-0005-0000-0000-000027160000}"/>
    <cellStyle name="40% - Accent5 13 2 4" xfId="8666" xr:uid="{00000000-0005-0000-0000-000028160000}"/>
    <cellStyle name="40% - Accent5 13 3" xfId="2812" xr:uid="{00000000-0005-0000-0000-000029160000}"/>
    <cellStyle name="40% - Accent5 13 3 2" xfId="13540" xr:uid="{00000000-0005-0000-0000-00002A160000}"/>
    <cellStyle name="40% - Accent5 13 3 3" xfId="9265" xr:uid="{00000000-0005-0000-0000-00002B160000}"/>
    <cellStyle name="40% - Accent5 13 4" xfId="12506" xr:uid="{00000000-0005-0000-0000-00002C160000}"/>
    <cellStyle name="40% - Accent5 13 5" xfId="8004" xr:uid="{00000000-0005-0000-0000-00002D160000}"/>
    <cellStyle name="40% - Accent5 14" xfId="1448" xr:uid="{00000000-0005-0000-0000-00002E160000}"/>
    <cellStyle name="40% - Accent5 14 2" xfId="2159" xr:uid="{00000000-0005-0000-0000-00002F160000}"/>
    <cellStyle name="40% - Accent5 14 2 2" xfId="3342" xr:uid="{00000000-0005-0000-0000-000030160000}"/>
    <cellStyle name="40% - Accent5 14 2 2 2" xfId="14070" xr:uid="{00000000-0005-0000-0000-000031160000}"/>
    <cellStyle name="40% - Accent5 14 2 2 3" xfId="9694" xr:uid="{00000000-0005-0000-0000-000032160000}"/>
    <cellStyle name="40% - Accent5 14 2 3" xfId="13036" xr:uid="{00000000-0005-0000-0000-000033160000}"/>
    <cellStyle name="40% - Accent5 14 2 4" xfId="8689" xr:uid="{00000000-0005-0000-0000-000034160000}"/>
    <cellStyle name="40% - Accent5 14 3" xfId="2834" xr:uid="{00000000-0005-0000-0000-000035160000}"/>
    <cellStyle name="40% - Accent5 14 3 2" xfId="13562" xr:uid="{00000000-0005-0000-0000-000036160000}"/>
    <cellStyle name="40% - Accent5 14 3 3" xfId="9278" xr:uid="{00000000-0005-0000-0000-000037160000}"/>
    <cellStyle name="40% - Accent5 14 4" xfId="12527" xr:uid="{00000000-0005-0000-0000-000038160000}"/>
    <cellStyle name="40% - Accent5 14 5" xfId="8078" xr:uid="{00000000-0005-0000-0000-000039160000}"/>
    <cellStyle name="40% - Accent5 15" xfId="1520" xr:uid="{00000000-0005-0000-0000-00003A160000}"/>
    <cellStyle name="40% - Accent5 15 2" xfId="4242" xr:uid="{00000000-0005-0000-0000-00003B160000}"/>
    <cellStyle name="40% - Accent5 15 2 2" xfId="4598" xr:uid="{00000000-0005-0000-0000-00003C160000}"/>
    <cellStyle name="40% - Accent5 15 2 2 2" xfId="14648" xr:uid="{00000000-0005-0000-0000-00003D160000}"/>
    <cellStyle name="40% - Accent5 15 2 2 3" xfId="10482" xr:uid="{00000000-0005-0000-0000-00003E160000}"/>
    <cellStyle name="40% - Accent5 15 2 3" xfId="14320" xr:uid="{00000000-0005-0000-0000-00003F160000}"/>
    <cellStyle name="40% - Accent5 15 2 4" xfId="10180" xr:uid="{00000000-0005-0000-0000-000040160000}"/>
    <cellStyle name="40% - Accent5 15 3" xfId="4415" xr:uid="{00000000-0005-0000-0000-000041160000}"/>
    <cellStyle name="40% - Accent5 15 3 2" xfId="14473" xr:uid="{00000000-0005-0000-0000-000042160000}"/>
    <cellStyle name="40% - Accent5 15 3 3" xfId="10323" xr:uid="{00000000-0005-0000-0000-000043160000}"/>
    <cellStyle name="40% - Accent5 15 4" xfId="3440" xr:uid="{00000000-0005-0000-0000-000044160000}"/>
    <cellStyle name="40% - Accent5 15 4 2" xfId="14125" xr:uid="{00000000-0005-0000-0000-000045160000}"/>
    <cellStyle name="40% - Accent5 15 4 3" xfId="9751" xr:uid="{00000000-0005-0000-0000-000046160000}"/>
    <cellStyle name="40% - Accent5 15 5" xfId="8140" xr:uid="{00000000-0005-0000-0000-000047160000}"/>
    <cellStyle name="40% - Accent5 16" xfId="1479" xr:uid="{00000000-0005-0000-0000-000048160000}"/>
    <cellStyle name="40% - Accent5 16 2" xfId="2848" xr:uid="{00000000-0005-0000-0000-000049160000}"/>
    <cellStyle name="40% - Accent5 16 2 2" xfId="4611" xr:uid="{00000000-0005-0000-0000-00004A160000}"/>
    <cellStyle name="40% - Accent5 16 2 2 2" xfId="14661" xr:uid="{00000000-0005-0000-0000-00004B160000}"/>
    <cellStyle name="40% - Accent5 16 2 2 3" xfId="10495" xr:uid="{00000000-0005-0000-0000-00004C160000}"/>
    <cellStyle name="40% - Accent5 16 2 3" xfId="13576" xr:uid="{00000000-0005-0000-0000-00004D160000}"/>
    <cellStyle name="40% - Accent5 16 2 4" xfId="9291" xr:uid="{00000000-0005-0000-0000-00004E160000}"/>
    <cellStyle name="40% - Accent5 16 3" xfId="4428" xr:uid="{00000000-0005-0000-0000-00004F160000}"/>
    <cellStyle name="40% - Accent5 16 3 2" xfId="14486" xr:uid="{00000000-0005-0000-0000-000050160000}"/>
    <cellStyle name="40% - Accent5 16 3 3" xfId="10336" xr:uid="{00000000-0005-0000-0000-000051160000}"/>
    <cellStyle name="40% - Accent5 16 4" xfId="12541" xr:uid="{00000000-0005-0000-0000-000052160000}"/>
    <cellStyle name="40% - Accent5 16 5" xfId="8108" xr:uid="{00000000-0005-0000-0000-000053160000}"/>
    <cellStyle name="40% - Accent5 17" xfId="2303" xr:uid="{00000000-0005-0000-0000-000054160000}"/>
    <cellStyle name="40% - Accent5 17 2" xfId="4256" xr:uid="{00000000-0005-0000-0000-000055160000}"/>
    <cellStyle name="40% - Accent5 17 2 2" xfId="4624" xr:uid="{00000000-0005-0000-0000-000056160000}"/>
    <cellStyle name="40% - Accent5 17 2 2 2" xfId="14674" xr:uid="{00000000-0005-0000-0000-000057160000}"/>
    <cellStyle name="40% - Accent5 17 2 2 3" xfId="10508" xr:uid="{00000000-0005-0000-0000-000058160000}"/>
    <cellStyle name="40% - Accent5 17 2 3" xfId="14334" xr:uid="{00000000-0005-0000-0000-000059160000}"/>
    <cellStyle name="40% - Accent5 17 2 4" xfId="10194" xr:uid="{00000000-0005-0000-0000-00005A160000}"/>
    <cellStyle name="40% - Accent5 17 3" xfId="4441" xr:uid="{00000000-0005-0000-0000-00005B160000}"/>
    <cellStyle name="40% - Accent5 17 3 2" xfId="14499" xr:uid="{00000000-0005-0000-0000-00005C160000}"/>
    <cellStyle name="40% - Accent5 17 3 3" xfId="10349" xr:uid="{00000000-0005-0000-0000-00005D160000}"/>
    <cellStyle name="40% - Accent5 17 4" xfId="3455" xr:uid="{00000000-0005-0000-0000-00005E160000}"/>
    <cellStyle name="40% - Accent5 17 4 2" xfId="14139" xr:uid="{00000000-0005-0000-0000-00005F160000}"/>
    <cellStyle name="40% - Accent5 17 4 3" xfId="9765" xr:uid="{00000000-0005-0000-0000-000060160000}"/>
    <cellStyle name="40% - Accent5 17 5" xfId="13060" xr:uid="{00000000-0005-0000-0000-000061160000}"/>
    <cellStyle name="40% - Accent5 17 6" xfId="8819" xr:uid="{00000000-0005-0000-0000-000062160000}"/>
    <cellStyle name="40% - Accent5 18" xfId="2327" xr:uid="{00000000-0005-0000-0000-000063160000}"/>
    <cellStyle name="40% - Accent5 18 2" xfId="4269" xr:uid="{00000000-0005-0000-0000-000064160000}"/>
    <cellStyle name="40% - Accent5 18 2 2" xfId="4637" xr:uid="{00000000-0005-0000-0000-000065160000}"/>
    <cellStyle name="40% - Accent5 18 2 2 2" xfId="14687" xr:uid="{00000000-0005-0000-0000-000066160000}"/>
    <cellStyle name="40% - Accent5 18 2 2 3" xfId="10521" xr:uid="{00000000-0005-0000-0000-000067160000}"/>
    <cellStyle name="40% - Accent5 18 2 3" xfId="14347" xr:uid="{00000000-0005-0000-0000-000068160000}"/>
    <cellStyle name="40% - Accent5 18 2 4" xfId="10207" xr:uid="{00000000-0005-0000-0000-000069160000}"/>
    <cellStyle name="40% - Accent5 18 3" xfId="4454" xr:uid="{00000000-0005-0000-0000-00006A160000}"/>
    <cellStyle name="40% - Accent5 18 3 2" xfId="14512" xr:uid="{00000000-0005-0000-0000-00006B160000}"/>
    <cellStyle name="40% - Accent5 18 3 3" xfId="10362" xr:uid="{00000000-0005-0000-0000-00006C160000}"/>
    <cellStyle name="40% - Accent5 18 4" xfId="3468" xr:uid="{00000000-0005-0000-0000-00006D160000}"/>
    <cellStyle name="40% - Accent5 18 4 2" xfId="14152" xr:uid="{00000000-0005-0000-0000-00006E160000}"/>
    <cellStyle name="40% - Accent5 18 4 3" xfId="9778" xr:uid="{00000000-0005-0000-0000-00006F160000}"/>
    <cellStyle name="40% - Accent5 18 5" xfId="13075" xr:uid="{00000000-0005-0000-0000-000070160000}"/>
    <cellStyle name="40% - Accent5 18 6" xfId="8841" xr:uid="{00000000-0005-0000-0000-000071160000}"/>
    <cellStyle name="40% - Accent5 19" xfId="2356" xr:uid="{00000000-0005-0000-0000-000072160000}"/>
    <cellStyle name="40% - Accent5 19 2" xfId="4282" xr:uid="{00000000-0005-0000-0000-000073160000}"/>
    <cellStyle name="40% - Accent5 19 2 2" xfId="4650" xr:uid="{00000000-0005-0000-0000-000074160000}"/>
    <cellStyle name="40% - Accent5 19 2 2 2" xfId="14700" xr:uid="{00000000-0005-0000-0000-000075160000}"/>
    <cellStyle name="40% - Accent5 19 2 2 3" xfId="10534" xr:uid="{00000000-0005-0000-0000-000076160000}"/>
    <cellStyle name="40% - Accent5 19 2 3" xfId="14360" xr:uid="{00000000-0005-0000-0000-000077160000}"/>
    <cellStyle name="40% - Accent5 19 2 4" xfId="10220" xr:uid="{00000000-0005-0000-0000-000078160000}"/>
    <cellStyle name="40% - Accent5 19 3" xfId="4467" xr:uid="{00000000-0005-0000-0000-000079160000}"/>
    <cellStyle name="40% - Accent5 19 3 2" xfId="14525" xr:uid="{00000000-0005-0000-0000-00007A160000}"/>
    <cellStyle name="40% - Accent5 19 3 3" xfId="10375" xr:uid="{00000000-0005-0000-0000-00007B160000}"/>
    <cellStyle name="40% - Accent5 19 4" xfId="13090" xr:uid="{00000000-0005-0000-0000-00007C160000}"/>
    <cellStyle name="40% - Accent5 19 5" xfId="8868" xr:uid="{00000000-0005-0000-0000-00007D160000}"/>
    <cellStyle name="40% - Accent5 2" xfId="521" xr:uid="{00000000-0005-0000-0000-00007E160000}"/>
    <cellStyle name="40% - Accent5 2 2" xfId="1038" xr:uid="{00000000-0005-0000-0000-00007F160000}"/>
    <cellStyle name="40% - Accent5 2 2 2" xfId="1224" xr:uid="{00000000-0005-0000-0000-000080160000}"/>
    <cellStyle name="40% - Accent5 2 2 2 2" xfId="2031" xr:uid="{00000000-0005-0000-0000-000081160000}"/>
    <cellStyle name="40% - Accent5 2 2 2 2 2" xfId="3232" xr:uid="{00000000-0005-0000-0000-000082160000}"/>
    <cellStyle name="40% - Accent5 2 2 2 2 2 2" xfId="13960" xr:uid="{00000000-0005-0000-0000-000083160000}"/>
    <cellStyle name="40% - Accent5 2 2 2 2 2 3" xfId="9621" xr:uid="{00000000-0005-0000-0000-000084160000}"/>
    <cellStyle name="40% - Accent5 2 2 2 2 3" xfId="12926" xr:uid="{00000000-0005-0000-0000-000085160000}"/>
    <cellStyle name="40% - Accent5 2 2 2 2 4" xfId="8598" xr:uid="{00000000-0005-0000-0000-000086160000}"/>
    <cellStyle name="40% - Accent5 2 2 2 3" xfId="2723" xr:uid="{00000000-0005-0000-0000-000087160000}"/>
    <cellStyle name="40% - Accent5 2 2 2 3 2" xfId="13451" xr:uid="{00000000-0005-0000-0000-000088160000}"/>
    <cellStyle name="40% - Accent5 2 2 2 3 3" xfId="9205" xr:uid="{00000000-0005-0000-0000-000089160000}"/>
    <cellStyle name="40% - Accent5 2 2 2 4" xfId="4823" xr:uid="{00000000-0005-0000-0000-00008A160000}"/>
    <cellStyle name="40% - Accent5 2 2 2 5" xfId="12412" xr:uid="{00000000-0005-0000-0000-00008B160000}"/>
    <cellStyle name="40% - Accent5 2 2 2 6" xfId="7904" xr:uid="{00000000-0005-0000-0000-00008C160000}"/>
    <cellStyle name="40% - Accent5 2 2 3" xfId="1852" xr:uid="{00000000-0005-0000-0000-00008D160000}"/>
    <cellStyle name="40% - Accent5 2 2 3 2" xfId="3056" xr:uid="{00000000-0005-0000-0000-00008E160000}"/>
    <cellStyle name="40% - Accent5 2 2 3 2 2" xfId="13784" xr:uid="{00000000-0005-0000-0000-00008F160000}"/>
    <cellStyle name="40% - Accent5 2 2 3 2 3" xfId="9447" xr:uid="{00000000-0005-0000-0000-000090160000}"/>
    <cellStyle name="40% - Accent5 2 2 3 3" xfId="4824" xr:uid="{00000000-0005-0000-0000-000091160000}"/>
    <cellStyle name="40% - Accent5 2 2 3 4" xfId="12750" xr:uid="{00000000-0005-0000-0000-000092160000}"/>
    <cellStyle name="40% - Accent5 2 2 3 5" xfId="8421" xr:uid="{00000000-0005-0000-0000-000093160000}"/>
    <cellStyle name="40% - Accent5 2 2 4" xfId="2548" xr:uid="{00000000-0005-0000-0000-000094160000}"/>
    <cellStyle name="40% - Accent5 2 2 4 2" xfId="13276" xr:uid="{00000000-0005-0000-0000-000095160000}"/>
    <cellStyle name="40% - Accent5 2 2 4 3" xfId="9031" xr:uid="{00000000-0005-0000-0000-000096160000}"/>
    <cellStyle name="40% - Accent5 2 2 5" xfId="4822" xr:uid="{00000000-0005-0000-0000-000097160000}"/>
    <cellStyle name="40% - Accent5 2 2 6" xfId="12236" xr:uid="{00000000-0005-0000-0000-000098160000}"/>
    <cellStyle name="40% - Accent5 2 2 7" xfId="7719" xr:uid="{00000000-0005-0000-0000-000099160000}"/>
    <cellStyle name="40% - Accent5 2 3" xfId="1225" xr:uid="{00000000-0005-0000-0000-00009A160000}"/>
    <cellStyle name="40% - Accent5 2 3 2" xfId="2032" xr:uid="{00000000-0005-0000-0000-00009B160000}"/>
    <cellStyle name="40% - Accent5 2 3 2 2" xfId="3233" xr:uid="{00000000-0005-0000-0000-00009C160000}"/>
    <cellStyle name="40% - Accent5 2 3 2 2 2" xfId="13961" xr:uid="{00000000-0005-0000-0000-00009D160000}"/>
    <cellStyle name="40% - Accent5 2 3 2 2 3" xfId="9622" xr:uid="{00000000-0005-0000-0000-00009E160000}"/>
    <cellStyle name="40% - Accent5 2 3 2 3" xfId="12927" xr:uid="{00000000-0005-0000-0000-00009F160000}"/>
    <cellStyle name="40% - Accent5 2 3 2 4" xfId="8599" xr:uid="{00000000-0005-0000-0000-0000A0160000}"/>
    <cellStyle name="40% - Accent5 2 3 3" xfId="2724" xr:uid="{00000000-0005-0000-0000-0000A1160000}"/>
    <cellStyle name="40% - Accent5 2 3 3 2" xfId="13452" xr:uid="{00000000-0005-0000-0000-0000A2160000}"/>
    <cellStyle name="40% - Accent5 2 3 3 3" xfId="9206" xr:uid="{00000000-0005-0000-0000-0000A3160000}"/>
    <cellStyle name="40% - Accent5 2 3 4" xfId="3768" xr:uid="{00000000-0005-0000-0000-0000A4160000}"/>
    <cellStyle name="40% - Accent5 2 3 4 2" xfId="9932" xr:uid="{00000000-0005-0000-0000-0000A5160000}"/>
    <cellStyle name="40% - Accent5 2 3 5" xfId="12413" xr:uid="{00000000-0005-0000-0000-0000A6160000}"/>
    <cellStyle name="40% - Accent5 2 3 6" xfId="7905" xr:uid="{00000000-0005-0000-0000-0000A7160000}"/>
    <cellStyle name="40% - Accent5 2 4" xfId="1223" xr:uid="{00000000-0005-0000-0000-0000A8160000}"/>
    <cellStyle name="40% - Accent5 2 4 2" xfId="2030" xr:uid="{00000000-0005-0000-0000-0000A9160000}"/>
    <cellStyle name="40% - Accent5 2 4 2 2" xfId="3231" xr:uid="{00000000-0005-0000-0000-0000AA160000}"/>
    <cellStyle name="40% - Accent5 2 4 2 2 2" xfId="13959" xr:uid="{00000000-0005-0000-0000-0000AB160000}"/>
    <cellStyle name="40% - Accent5 2 4 2 2 3" xfId="9620" xr:uid="{00000000-0005-0000-0000-0000AC160000}"/>
    <cellStyle name="40% - Accent5 2 4 2 3" xfId="12925" xr:uid="{00000000-0005-0000-0000-0000AD160000}"/>
    <cellStyle name="40% - Accent5 2 4 2 4" xfId="8597" xr:uid="{00000000-0005-0000-0000-0000AE160000}"/>
    <cellStyle name="40% - Accent5 2 4 3" xfId="2722" xr:uid="{00000000-0005-0000-0000-0000AF160000}"/>
    <cellStyle name="40% - Accent5 2 4 3 2" xfId="13450" xr:uid="{00000000-0005-0000-0000-0000B0160000}"/>
    <cellStyle name="40% - Accent5 2 4 3 3" xfId="9204" xr:uid="{00000000-0005-0000-0000-0000B1160000}"/>
    <cellStyle name="40% - Accent5 2 4 4" xfId="12411" xr:uid="{00000000-0005-0000-0000-0000B2160000}"/>
    <cellStyle name="40% - Accent5 2 4 5" xfId="7903" xr:uid="{00000000-0005-0000-0000-0000B3160000}"/>
    <cellStyle name="40% - Accent5 2 5" xfId="1663" xr:uid="{00000000-0005-0000-0000-0000B4160000}"/>
    <cellStyle name="40% - Accent5 2 5 2" xfId="2925" xr:uid="{00000000-0005-0000-0000-0000B5160000}"/>
    <cellStyle name="40% - Accent5 2 5 2 2" xfId="13653" xr:uid="{00000000-0005-0000-0000-0000B6160000}"/>
    <cellStyle name="40% - Accent5 2 5 2 3" xfId="9354" xr:uid="{00000000-0005-0000-0000-0000B7160000}"/>
    <cellStyle name="40% - Accent5 2 5 3" xfId="12620" xr:uid="{00000000-0005-0000-0000-0000B8160000}"/>
    <cellStyle name="40% - Accent5 2 5 4" xfId="8269" xr:uid="{00000000-0005-0000-0000-0000B9160000}"/>
    <cellStyle name="40% - Accent5 2 6" xfId="2431" xr:uid="{00000000-0005-0000-0000-0000BA160000}"/>
    <cellStyle name="40% - Accent5 2 6 2" xfId="13159" xr:uid="{00000000-0005-0000-0000-0000BB160000}"/>
    <cellStyle name="40% - Accent5 2 6 3" xfId="8938" xr:uid="{00000000-0005-0000-0000-0000BC160000}"/>
    <cellStyle name="40% - Accent5 2 7" xfId="4821" xr:uid="{00000000-0005-0000-0000-0000BD160000}"/>
    <cellStyle name="40% - Accent5 2 8" xfId="12083" xr:uid="{00000000-0005-0000-0000-0000BE160000}"/>
    <cellStyle name="40% - Accent5 2 9" xfId="7385" xr:uid="{00000000-0005-0000-0000-0000BF160000}"/>
    <cellStyle name="40% - Accent5 20" xfId="3481" xr:uid="{00000000-0005-0000-0000-0000C0160000}"/>
    <cellStyle name="40% - Accent5 20 2" xfId="4295" xr:uid="{00000000-0005-0000-0000-0000C1160000}"/>
    <cellStyle name="40% - Accent5 20 2 2" xfId="4663" xr:uid="{00000000-0005-0000-0000-0000C2160000}"/>
    <cellStyle name="40% - Accent5 20 2 2 2" xfId="14713" xr:uid="{00000000-0005-0000-0000-0000C3160000}"/>
    <cellStyle name="40% - Accent5 20 2 2 3" xfId="10547" xr:uid="{00000000-0005-0000-0000-0000C4160000}"/>
    <cellStyle name="40% - Accent5 20 2 3" xfId="14373" xr:uid="{00000000-0005-0000-0000-0000C5160000}"/>
    <cellStyle name="40% - Accent5 20 2 4" xfId="10233" xr:uid="{00000000-0005-0000-0000-0000C6160000}"/>
    <cellStyle name="40% - Accent5 20 3" xfId="4480" xr:uid="{00000000-0005-0000-0000-0000C7160000}"/>
    <cellStyle name="40% - Accent5 20 3 2" xfId="14538" xr:uid="{00000000-0005-0000-0000-0000C8160000}"/>
    <cellStyle name="40% - Accent5 20 3 3" xfId="10388" xr:uid="{00000000-0005-0000-0000-0000C9160000}"/>
    <cellStyle name="40% - Accent5 20 4" xfId="14165" xr:uid="{00000000-0005-0000-0000-0000CA160000}"/>
    <cellStyle name="40% - Accent5 20 5" xfId="9791" xr:uid="{00000000-0005-0000-0000-0000CB160000}"/>
    <cellStyle name="40% - Accent5 21" xfId="3494" xr:uid="{00000000-0005-0000-0000-0000CC160000}"/>
    <cellStyle name="40% - Accent5 21 2" xfId="4308" xr:uid="{00000000-0005-0000-0000-0000CD160000}"/>
    <cellStyle name="40% - Accent5 21 2 2" xfId="4676" xr:uid="{00000000-0005-0000-0000-0000CE160000}"/>
    <cellStyle name="40% - Accent5 21 2 2 2" xfId="14726" xr:uid="{00000000-0005-0000-0000-0000CF160000}"/>
    <cellStyle name="40% - Accent5 21 2 2 3" xfId="10560" xr:uid="{00000000-0005-0000-0000-0000D0160000}"/>
    <cellStyle name="40% - Accent5 21 2 3" xfId="14386" xr:uid="{00000000-0005-0000-0000-0000D1160000}"/>
    <cellStyle name="40% - Accent5 21 2 4" xfId="10246" xr:uid="{00000000-0005-0000-0000-0000D2160000}"/>
    <cellStyle name="40% - Accent5 21 3" xfId="4493" xr:uid="{00000000-0005-0000-0000-0000D3160000}"/>
    <cellStyle name="40% - Accent5 21 3 2" xfId="14551" xr:uid="{00000000-0005-0000-0000-0000D4160000}"/>
    <cellStyle name="40% - Accent5 21 3 3" xfId="10401" xr:uid="{00000000-0005-0000-0000-0000D5160000}"/>
    <cellStyle name="40% - Accent5 21 4" xfId="14178" xr:uid="{00000000-0005-0000-0000-0000D6160000}"/>
    <cellStyle name="40% - Accent5 21 5" xfId="9804" xr:uid="{00000000-0005-0000-0000-0000D7160000}"/>
    <cellStyle name="40% - Accent5 22" xfId="3507" xr:uid="{00000000-0005-0000-0000-0000D8160000}"/>
    <cellStyle name="40% - Accent5 22 2" xfId="4179" xr:uid="{00000000-0005-0000-0000-0000D9160000}"/>
    <cellStyle name="40% - Accent5 22 2 2" xfId="10138" xr:uid="{00000000-0005-0000-0000-0000DA160000}"/>
    <cellStyle name="40% - Accent5 22 3" xfId="4506" xr:uid="{00000000-0005-0000-0000-0000DB160000}"/>
    <cellStyle name="40% - Accent5 22 3 2" xfId="14564" xr:uid="{00000000-0005-0000-0000-0000DC160000}"/>
    <cellStyle name="40% - Accent5 22 3 3" xfId="10414" xr:uid="{00000000-0005-0000-0000-0000DD160000}"/>
    <cellStyle name="40% - Accent5 22 4" xfId="14191" xr:uid="{00000000-0005-0000-0000-0000DE160000}"/>
    <cellStyle name="40% - Accent5 22 5" xfId="9817" xr:uid="{00000000-0005-0000-0000-0000DF160000}"/>
    <cellStyle name="40% - Accent5 23" xfId="3520" xr:uid="{00000000-0005-0000-0000-0000E0160000}"/>
    <cellStyle name="40% - Accent5 23 2" xfId="4519" xr:uid="{00000000-0005-0000-0000-0000E1160000}"/>
    <cellStyle name="40% - Accent5 23 2 2" xfId="14577" xr:uid="{00000000-0005-0000-0000-0000E2160000}"/>
    <cellStyle name="40% - Accent5 23 2 3" xfId="10427" xr:uid="{00000000-0005-0000-0000-0000E3160000}"/>
    <cellStyle name="40% - Accent5 23 3" xfId="14204" xr:uid="{00000000-0005-0000-0000-0000E4160000}"/>
    <cellStyle name="40% - Accent5 23 4" xfId="9830" xr:uid="{00000000-0005-0000-0000-0000E5160000}"/>
    <cellStyle name="40% - Accent5 24" xfId="3533" xr:uid="{00000000-0005-0000-0000-0000E6160000}"/>
    <cellStyle name="40% - Accent5 24 2" xfId="4532" xr:uid="{00000000-0005-0000-0000-0000E7160000}"/>
    <cellStyle name="40% - Accent5 24 2 2" xfId="14590" xr:uid="{00000000-0005-0000-0000-0000E8160000}"/>
    <cellStyle name="40% - Accent5 24 2 3" xfId="10440" xr:uid="{00000000-0005-0000-0000-0000E9160000}"/>
    <cellStyle name="40% - Accent5 24 3" xfId="14217" xr:uid="{00000000-0005-0000-0000-0000EA160000}"/>
    <cellStyle name="40% - Accent5 24 4" xfId="9843" xr:uid="{00000000-0005-0000-0000-0000EB160000}"/>
    <cellStyle name="40% - Accent5 25" xfId="4334" xr:uid="{00000000-0005-0000-0000-0000EC160000}"/>
    <cellStyle name="40% - Accent5 25 2" xfId="4689" xr:uid="{00000000-0005-0000-0000-0000ED160000}"/>
    <cellStyle name="40% - Accent5 25 2 2" xfId="14739" xr:uid="{00000000-0005-0000-0000-0000EE160000}"/>
    <cellStyle name="40% - Accent5 25 2 3" xfId="10573" xr:uid="{00000000-0005-0000-0000-0000EF160000}"/>
    <cellStyle name="40% - Accent5 25 3" xfId="14399" xr:uid="{00000000-0005-0000-0000-0000F0160000}"/>
    <cellStyle name="40% - Accent5 25 4" xfId="10259" xr:uid="{00000000-0005-0000-0000-0000F1160000}"/>
    <cellStyle name="40% - Accent5 26" xfId="4347" xr:uid="{00000000-0005-0000-0000-0000F2160000}"/>
    <cellStyle name="40% - Accent5 26 2" xfId="4702" xr:uid="{00000000-0005-0000-0000-0000F3160000}"/>
    <cellStyle name="40% - Accent5 26 2 2" xfId="14752" xr:uid="{00000000-0005-0000-0000-0000F4160000}"/>
    <cellStyle name="40% - Accent5 26 2 3" xfId="10586" xr:uid="{00000000-0005-0000-0000-0000F5160000}"/>
    <cellStyle name="40% - Accent5 26 3" xfId="14412" xr:uid="{00000000-0005-0000-0000-0000F6160000}"/>
    <cellStyle name="40% - Accent5 26 4" xfId="10272" xr:uid="{00000000-0005-0000-0000-0000F7160000}"/>
    <cellStyle name="40% - Accent5 27" xfId="4360" xr:uid="{00000000-0005-0000-0000-0000F8160000}"/>
    <cellStyle name="40% - Accent5 27 2" xfId="4715" xr:uid="{00000000-0005-0000-0000-0000F9160000}"/>
    <cellStyle name="40% - Accent5 27 2 2" xfId="14765" xr:uid="{00000000-0005-0000-0000-0000FA160000}"/>
    <cellStyle name="40% - Accent5 27 2 3" xfId="10599" xr:uid="{00000000-0005-0000-0000-0000FB160000}"/>
    <cellStyle name="40% - Accent5 27 3" xfId="14425" xr:uid="{00000000-0005-0000-0000-0000FC160000}"/>
    <cellStyle name="40% - Accent5 27 4" xfId="10285" xr:uid="{00000000-0005-0000-0000-0000FD160000}"/>
    <cellStyle name="40% - Accent5 28" xfId="4373" xr:uid="{00000000-0005-0000-0000-0000FE160000}"/>
    <cellStyle name="40% - Accent5 28 2" xfId="14438" xr:uid="{00000000-0005-0000-0000-0000FF160000}"/>
    <cellStyle name="40% - Accent5 28 3" xfId="10298" xr:uid="{00000000-0005-0000-0000-000000170000}"/>
    <cellStyle name="40% - Accent5 29" xfId="11972" xr:uid="{00000000-0005-0000-0000-000001170000}"/>
    <cellStyle name="40% - Accent5 3" xfId="522" xr:uid="{00000000-0005-0000-0000-000002170000}"/>
    <cellStyle name="40% - Accent5 3 2" xfId="1227" xr:uid="{00000000-0005-0000-0000-000003170000}"/>
    <cellStyle name="40% - Accent5 3 2 2" xfId="2034" xr:uid="{00000000-0005-0000-0000-000004170000}"/>
    <cellStyle name="40% - Accent5 3 2 2 2" xfId="3235" xr:uid="{00000000-0005-0000-0000-000005170000}"/>
    <cellStyle name="40% - Accent5 3 2 2 2 2" xfId="13963" xr:uid="{00000000-0005-0000-0000-000006170000}"/>
    <cellStyle name="40% - Accent5 3 2 2 2 3" xfId="9624" xr:uid="{00000000-0005-0000-0000-000007170000}"/>
    <cellStyle name="40% - Accent5 3 2 2 3" xfId="12929" xr:uid="{00000000-0005-0000-0000-000008170000}"/>
    <cellStyle name="40% - Accent5 3 2 2 4" xfId="8601" xr:uid="{00000000-0005-0000-0000-000009170000}"/>
    <cellStyle name="40% - Accent5 3 2 3" xfId="2726" xr:uid="{00000000-0005-0000-0000-00000A170000}"/>
    <cellStyle name="40% - Accent5 3 2 3 2" xfId="13454" xr:uid="{00000000-0005-0000-0000-00000B170000}"/>
    <cellStyle name="40% - Accent5 3 2 3 3" xfId="9208" xr:uid="{00000000-0005-0000-0000-00000C170000}"/>
    <cellStyle name="40% - Accent5 3 2 4" xfId="12415" xr:uid="{00000000-0005-0000-0000-00000D170000}"/>
    <cellStyle name="40% - Accent5 3 2 5" xfId="7907" xr:uid="{00000000-0005-0000-0000-00000E170000}"/>
    <cellStyle name="40% - Accent5 3 3" xfId="1228" xr:uid="{00000000-0005-0000-0000-00000F170000}"/>
    <cellStyle name="40% - Accent5 3 3 2" xfId="2035" xr:uid="{00000000-0005-0000-0000-000010170000}"/>
    <cellStyle name="40% - Accent5 3 3 2 2" xfId="3236" xr:uid="{00000000-0005-0000-0000-000011170000}"/>
    <cellStyle name="40% - Accent5 3 3 2 2 2" xfId="13964" xr:uid="{00000000-0005-0000-0000-000012170000}"/>
    <cellStyle name="40% - Accent5 3 3 2 2 3" xfId="9625" xr:uid="{00000000-0005-0000-0000-000013170000}"/>
    <cellStyle name="40% - Accent5 3 3 2 3" xfId="12930" xr:uid="{00000000-0005-0000-0000-000014170000}"/>
    <cellStyle name="40% - Accent5 3 3 2 4" xfId="8602" xr:uid="{00000000-0005-0000-0000-000015170000}"/>
    <cellStyle name="40% - Accent5 3 3 3" xfId="2727" xr:uid="{00000000-0005-0000-0000-000016170000}"/>
    <cellStyle name="40% - Accent5 3 3 3 2" xfId="13455" xr:uid="{00000000-0005-0000-0000-000017170000}"/>
    <cellStyle name="40% - Accent5 3 3 3 3" xfId="9209" xr:uid="{00000000-0005-0000-0000-000018170000}"/>
    <cellStyle name="40% - Accent5 3 3 4" xfId="12416" xr:uid="{00000000-0005-0000-0000-000019170000}"/>
    <cellStyle name="40% - Accent5 3 3 5" xfId="7908" xr:uid="{00000000-0005-0000-0000-00001A170000}"/>
    <cellStyle name="40% - Accent5 3 4" xfId="1226" xr:uid="{00000000-0005-0000-0000-00001B170000}"/>
    <cellStyle name="40% - Accent5 3 4 2" xfId="2033" xr:uid="{00000000-0005-0000-0000-00001C170000}"/>
    <cellStyle name="40% - Accent5 3 4 2 2" xfId="3234" xr:uid="{00000000-0005-0000-0000-00001D170000}"/>
    <cellStyle name="40% - Accent5 3 4 2 2 2" xfId="13962" xr:uid="{00000000-0005-0000-0000-00001E170000}"/>
    <cellStyle name="40% - Accent5 3 4 2 2 3" xfId="9623" xr:uid="{00000000-0005-0000-0000-00001F170000}"/>
    <cellStyle name="40% - Accent5 3 4 2 3" xfId="12928" xr:uid="{00000000-0005-0000-0000-000020170000}"/>
    <cellStyle name="40% - Accent5 3 4 2 4" xfId="8600" xr:uid="{00000000-0005-0000-0000-000021170000}"/>
    <cellStyle name="40% - Accent5 3 4 3" xfId="2725" xr:uid="{00000000-0005-0000-0000-000022170000}"/>
    <cellStyle name="40% - Accent5 3 4 3 2" xfId="13453" xr:uid="{00000000-0005-0000-0000-000023170000}"/>
    <cellStyle name="40% - Accent5 3 4 3 3" xfId="9207" xr:uid="{00000000-0005-0000-0000-000024170000}"/>
    <cellStyle name="40% - Accent5 3 4 4" xfId="12414" xr:uid="{00000000-0005-0000-0000-000025170000}"/>
    <cellStyle name="40% - Accent5 3 4 5" xfId="7906" xr:uid="{00000000-0005-0000-0000-000026170000}"/>
    <cellStyle name="40% - Accent5 3 5" xfId="1664" xr:uid="{00000000-0005-0000-0000-000027170000}"/>
    <cellStyle name="40% - Accent5 3 5 2" xfId="2926" xr:uid="{00000000-0005-0000-0000-000028170000}"/>
    <cellStyle name="40% - Accent5 3 5 2 2" xfId="13654" xr:uid="{00000000-0005-0000-0000-000029170000}"/>
    <cellStyle name="40% - Accent5 3 5 2 3" xfId="9355" xr:uid="{00000000-0005-0000-0000-00002A170000}"/>
    <cellStyle name="40% - Accent5 3 5 3" xfId="12621" xr:uid="{00000000-0005-0000-0000-00002B170000}"/>
    <cellStyle name="40% - Accent5 3 5 4" xfId="8270" xr:uid="{00000000-0005-0000-0000-00002C170000}"/>
    <cellStyle name="40% - Accent5 3 6" xfId="2432" xr:uid="{00000000-0005-0000-0000-00002D170000}"/>
    <cellStyle name="40% - Accent5 3 6 2" xfId="13160" xr:uid="{00000000-0005-0000-0000-00002E170000}"/>
    <cellStyle name="40% - Accent5 3 6 3" xfId="8939" xr:uid="{00000000-0005-0000-0000-00002F170000}"/>
    <cellStyle name="40% - Accent5 3 7" xfId="12084" xr:uid="{00000000-0005-0000-0000-000030170000}"/>
    <cellStyle name="40% - Accent5 3 8" xfId="7386" xr:uid="{00000000-0005-0000-0000-000031170000}"/>
    <cellStyle name="40% - Accent5 30" xfId="7156" xr:uid="{00000000-0005-0000-0000-000032170000}"/>
    <cellStyle name="40% - Accent5 31" xfId="116" xr:uid="{00000000-0005-0000-0000-000033170000}"/>
    <cellStyle name="40% - Accent5 4" xfId="523" xr:uid="{00000000-0005-0000-0000-000034170000}"/>
    <cellStyle name="40% - Accent5 4 2" xfId="1230" xr:uid="{00000000-0005-0000-0000-000035170000}"/>
    <cellStyle name="40% - Accent5 4 2 2" xfId="2037" xr:uid="{00000000-0005-0000-0000-000036170000}"/>
    <cellStyle name="40% - Accent5 4 2 2 2" xfId="3238" xr:uid="{00000000-0005-0000-0000-000037170000}"/>
    <cellStyle name="40% - Accent5 4 2 2 2 2" xfId="13966" xr:uid="{00000000-0005-0000-0000-000038170000}"/>
    <cellStyle name="40% - Accent5 4 2 2 2 3" xfId="9627" xr:uid="{00000000-0005-0000-0000-000039170000}"/>
    <cellStyle name="40% - Accent5 4 2 2 3" xfId="12932" xr:uid="{00000000-0005-0000-0000-00003A170000}"/>
    <cellStyle name="40% - Accent5 4 2 2 4" xfId="8604" xr:uid="{00000000-0005-0000-0000-00003B170000}"/>
    <cellStyle name="40% - Accent5 4 2 3" xfId="2729" xr:uid="{00000000-0005-0000-0000-00003C170000}"/>
    <cellStyle name="40% - Accent5 4 2 3 2" xfId="13457" xr:uid="{00000000-0005-0000-0000-00003D170000}"/>
    <cellStyle name="40% - Accent5 4 2 3 3" xfId="9211" xr:uid="{00000000-0005-0000-0000-00003E170000}"/>
    <cellStyle name="40% - Accent5 4 2 4" xfId="12418" xr:uid="{00000000-0005-0000-0000-00003F170000}"/>
    <cellStyle name="40% - Accent5 4 2 5" xfId="7910" xr:uid="{00000000-0005-0000-0000-000040170000}"/>
    <cellStyle name="40% - Accent5 4 3" xfId="1231" xr:uid="{00000000-0005-0000-0000-000041170000}"/>
    <cellStyle name="40% - Accent5 4 3 2" xfId="2038" xr:uid="{00000000-0005-0000-0000-000042170000}"/>
    <cellStyle name="40% - Accent5 4 3 2 2" xfId="3239" xr:uid="{00000000-0005-0000-0000-000043170000}"/>
    <cellStyle name="40% - Accent5 4 3 2 2 2" xfId="13967" xr:uid="{00000000-0005-0000-0000-000044170000}"/>
    <cellStyle name="40% - Accent5 4 3 2 2 3" xfId="9628" xr:uid="{00000000-0005-0000-0000-000045170000}"/>
    <cellStyle name="40% - Accent5 4 3 2 3" xfId="12933" xr:uid="{00000000-0005-0000-0000-000046170000}"/>
    <cellStyle name="40% - Accent5 4 3 2 4" xfId="8605" xr:uid="{00000000-0005-0000-0000-000047170000}"/>
    <cellStyle name="40% - Accent5 4 3 3" xfId="2730" xr:uid="{00000000-0005-0000-0000-000048170000}"/>
    <cellStyle name="40% - Accent5 4 3 3 2" xfId="13458" xr:uid="{00000000-0005-0000-0000-000049170000}"/>
    <cellStyle name="40% - Accent5 4 3 3 3" xfId="9212" xr:uid="{00000000-0005-0000-0000-00004A170000}"/>
    <cellStyle name="40% - Accent5 4 3 4" xfId="12419" xr:uid="{00000000-0005-0000-0000-00004B170000}"/>
    <cellStyle name="40% - Accent5 4 3 5" xfId="7911" xr:uid="{00000000-0005-0000-0000-00004C170000}"/>
    <cellStyle name="40% - Accent5 4 4" xfId="1229" xr:uid="{00000000-0005-0000-0000-00004D170000}"/>
    <cellStyle name="40% - Accent5 4 4 2" xfId="2036" xr:uid="{00000000-0005-0000-0000-00004E170000}"/>
    <cellStyle name="40% - Accent5 4 4 2 2" xfId="3237" xr:uid="{00000000-0005-0000-0000-00004F170000}"/>
    <cellStyle name="40% - Accent5 4 4 2 2 2" xfId="13965" xr:uid="{00000000-0005-0000-0000-000050170000}"/>
    <cellStyle name="40% - Accent5 4 4 2 2 3" xfId="9626" xr:uid="{00000000-0005-0000-0000-000051170000}"/>
    <cellStyle name="40% - Accent5 4 4 2 3" xfId="12931" xr:uid="{00000000-0005-0000-0000-000052170000}"/>
    <cellStyle name="40% - Accent5 4 4 2 4" xfId="8603" xr:uid="{00000000-0005-0000-0000-000053170000}"/>
    <cellStyle name="40% - Accent5 4 4 3" xfId="2728" xr:uid="{00000000-0005-0000-0000-000054170000}"/>
    <cellStyle name="40% - Accent5 4 4 3 2" xfId="13456" xr:uid="{00000000-0005-0000-0000-000055170000}"/>
    <cellStyle name="40% - Accent5 4 4 3 3" xfId="9210" xr:uid="{00000000-0005-0000-0000-000056170000}"/>
    <cellStyle name="40% - Accent5 4 4 4" xfId="12417" xr:uid="{00000000-0005-0000-0000-000057170000}"/>
    <cellStyle name="40% - Accent5 4 4 5" xfId="7909" xr:uid="{00000000-0005-0000-0000-000058170000}"/>
    <cellStyle name="40% - Accent5 4 5" xfId="1665" xr:uid="{00000000-0005-0000-0000-000059170000}"/>
    <cellStyle name="40% - Accent5 4 5 2" xfId="2927" xr:uid="{00000000-0005-0000-0000-00005A170000}"/>
    <cellStyle name="40% - Accent5 4 5 2 2" xfId="13655" xr:uid="{00000000-0005-0000-0000-00005B170000}"/>
    <cellStyle name="40% - Accent5 4 5 2 3" xfId="9356" xr:uid="{00000000-0005-0000-0000-00005C170000}"/>
    <cellStyle name="40% - Accent5 4 5 3" xfId="12622" xr:uid="{00000000-0005-0000-0000-00005D170000}"/>
    <cellStyle name="40% - Accent5 4 5 4" xfId="8271" xr:uid="{00000000-0005-0000-0000-00005E170000}"/>
    <cellStyle name="40% - Accent5 4 6" xfId="2433" xr:uid="{00000000-0005-0000-0000-00005F170000}"/>
    <cellStyle name="40% - Accent5 4 6 2" xfId="13161" xr:uid="{00000000-0005-0000-0000-000060170000}"/>
    <cellStyle name="40% - Accent5 4 6 3" xfId="8940" xr:uid="{00000000-0005-0000-0000-000061170000}"/>
    <cellStyle name="40% - Accent5 4 7" xfId="12085" xr:uid="{00000000-0005-0000-0000-000062170000}"/>
    <cellStyle name="40% - Accent5 4 8" xfId="7387" xr:uid="{00000000-0005-0000-0000-000063170000}"/>
    <cellStyle name="40% - Accent5 5" xfId="524" xr:uid="{00000000-0005-0000-0000-000064170000}"/>
    <cellStyle name="40% - Accent5 5 2" xfId="1233" xr:uid="{00000000-0005-0000-0000-000065170000}"/>
    <cellStyle name="40% - Accent5 5 2 2" xfId="2040" xr:uid="{00000000-0005-0000-0000-000066170000}"/>
    <cellStyle name="40% - Accent5 5 2 2 2" xfId="3241" xr:uid="{00000000-0005-0000-0000-000067170000}"/>
    <cellStyle name="40% - Accent5 5 2 2 2 2" xfId="13969" xr:uid="{00000000-0005-0000-0000-000068170000}"/>
    <cellStyle name="40% - Accent5 5 2 2 2 3" xfId="9630" xr:uid="{00000000-0005-0000-0000-000069170000}"/>
    <cellStyle name="40% - Accent5 5 2 2 3" xfId="12935" xr:uid="{00000000-0005-0000-0000-00006A170000}"/>
    <cellStyle name="40% - Accent5 5 2 2 4" xfId="8607" xr:uid="{00000000-0005-0000-0000-00006B170000}"/>
    <cellStyle name="40% - Accent5 5 2 3" xfId="2732" xr:uid="{00000000-0005-0000-0000-00006C170000}"/>
    <cellStyle name="40% - Accent5 5 2 3 2" xfId="13460" xr:uid="{00000000-0005-0000-0000-00006D170000}"/>
    <cellStyle name="40% - Accent5 5 2 3 3" xfId="9214" xr:uid="{00000000-0005-0000-0000-00006E170000}"/>
    <cellStyle name="40% - Accent5 5 2 4" xfId="12421" xr:uid="{00000000-0005-0000-0000-00006F170000}"/>
    <cellStyle name="40% - Accent5 5 2 5" xfId="7913" xr:uid="{00000000-0005-0000-0000-000070170000}"/>
    <cellStyle name="40% - Accent5 5 3" xfId="1234" xr:uid="{00000000-0005-0000-0000-000071170000}"/>
    <cellStyle name="40% - Accent5 5 3 2" xfId="2041" xr:uid="{00000000-0005-0000-0000-000072170000}"/>
    <cellStyle name="40% - Accent5 5 3 2 2" xfId="3242" xr:uid="{00000000-0005-0000-0000-000073170000}"/>
    <cellStyle name="40% - Accent5 5 3 2 2 2" xfId="13970" xr:uid="{00000000-0005-0000-0000-000074170000}"/>
    <cellStyle name="40% - Accent5 5 3 2 2 3" xfId="9631" xr:uid="{00000000-0005-0000-0000-000075170000}"/>
    <cellStyle name="40% - Accent5 5 3 2 3" xfId="12936" xr:uid="{00000000-0005-0000-0000-000076170000}"/>
    <cellStyle name="40% - Accent5 5 3 2 4" xfId="8608" xr:uid="{00000000-0005-0000-0000-000077170000}"/>
    <cellStyle name="40% - Accent5 5 3 3" xfId="2733" xr:uid="{00000000-0005-0000-0000-000078170000}"/>
    <cellStyle name="40% - Accent5 5 3 3 2" xfId="13461" xr:uid="{00000000-0005-0000-0000-000079170000}"/>
    <cellStyle name="40% - Accent5 5 3 3 3" xfId="9215" xr:uid="{00000000-0005-0000-0000-00007A170000}"/>
    <cellStyle name="40% - Accent5 5 3 4" xfId="12422" xr:uid="{00000000-0005-0000-0000-00007B170000}"/>
    <cellStyle name="40% - Accent5 5 3 5" xfId="7914" xr:uid="{00000000-0005-0000-0000-00007C170000}"/>
    <cellStyle name="40% - Accent5 5 4" xfId="1232" xr:uid="{00000000-0005-0000-0000-00007D170000}"/>
    <cellStyle name="40% - Accent5 5 4 2" xfId="2039" xr:uid="{00000000-0005-0000-0000-00007E170000}"/>
    <cellStyle name="40% - Accent5 5 4 2 2" xfId="3240" xr:uid="{00000000-0005-0000-0000-00007F170000}"/>
    <cellStyle name="40% - Accent5 5 4 2 2 2" xfId="13968" xr:uid="{00000000-0005-0000-0000-000080170000}"/>
    <cellStyle name="40% - Accent5 5 4 2 2 3" xfId="9629" xr:uid="{00000000-0005-0000-0000-000081170000}"/>
    <cellStyle name="40% - Accent5 5 4 2 3" xfId="12934" xr:uid="{00000000-0005-0000-0000-000082170000}"/>
    <cellStyle name="40% - Accent5 5 4 2 4" xfId="8606" xr:uid="{00000000-0005-0000-0000-000083170000}"/>
    <cellStyle name="40% - Accent5 5 4 3" xfId="2731" xr:uid="{00000000-0005-0000-0000-000084170000}"/>
    <cellStyle name="40% - Accent5 5 4 3 2" xfId="13459" xr:uid="{00000000-0005-0000-0000-000085170000}"/>
    <cellStyle name="40% - Accent5 5 4 3 3" xfId="9213" xr:uid="{00000000-0005-0000-0000-000086170000}"/>
    <cellStyle name="40% - Accent5 5 4 4" xfId="12420" xr:uid="{00000000-0005-0000-0000-000087170000}"/>
    <cellStyle name="40% - Accent5 5 4 5" xfId="7912" xr:uid="{00000000-0005-0000-0000-000088170000}"/>
    <cellStyle name="40% - Accent5 5 5" xfId="1666" xr:uid="{00000000-0005-0000-0000-000089170000}"/>
    <cellStyle name="40% - Accent5 5 5 2" xfId="2928" xr:uid="{00000000-0005-0000-0000-00008A170000}"/>
    <cellStyle name="40% - Accent5 5 5 2 2" xfId="13656" xr:uid="{00000000-0005-0000-0000-00008B170000}"/>
    <cellStyle name="40% - Accent5 5 5 2 3" xfId="9357" xr:uid="{00000000-0005-0000-0000-00008C170000}"/>
    <cellStyle name="40% - Accent5 5 5 3" xfId="12623" xr:uid="{00000000-0005-0000-0000-00008D170000}"/>
    <cellStyle name="40% - Accent5 5 5 4" xfId="8272" xr:uid="{00000000-0005-0000-0000-00008E170000}"/>
    <cellStyle name="40% - Accent5 5 6" xfId="2434" xr:uid="{00000000-0005-0000-0000-00008F170000}"/>
    <cellStyle name="40% - Accent5 5 6 2" xfId="13162" xr:uid="{00000000-0005-0000-0000-000090170000}"/>
    <cellStyle name="40% - Accent5 5 6 3" xfId="8941" xr:uid="{00000000-0005-0000-0000-000091170000}"/>
    <cellStyle name="40% - Accent5 5 7" xfId="12086" xr:uid="{00000000-0005-0000-0000-000092170000}"/>
    <cellStyle name="40% - Accent5 5 8" xfId="7388" xr:uid="{00000000-0005-0000-0000-000093170000}"/>
    <cellStyle name="40% - Accent5 6" xfId="525" xr:uid="{00000000-0005-0000-0000-000094170000}"/>
    <cellStyle name="40% - Accent5 6 2" xfId="1236" xr:uid="{00000000-0005-0000-0000-000095170000}"/>
    <cellStyle name="40% - Accent5 6 2 2" xfId="2043" xr:uid="{00000000-0005-0000-0000-000096170000}"/>
    <cellStyle name="40% - Accent5 6 2 2 2" xfId="3244" xr:uid="{00000000-0005-0000-0000-000097170000}"/>
    <cellStyle name="40% - Accent5 6 2 2 2 2" xfId="13972" xr:uid="{00000000-0005-0000-0000-000098170000}"/>
    <cellStyle name="40% - Accent5 6 2 2 2 3" xfId="9633" xr:uid="{00000000-0005-0000-0000-000099170000}"/>
    <cellStyle name="40% - Accent5 6 2 2 3" xfId="12938" xr:uid="{00000000-0005-0000-0000-00009A170000}"/>
    <cellStyle name="40% - Accent5 6 2 2 4" xfId="8610" xr:uid="{00000000-0005-0000-0000-00009B170000}"/>
    <cellStyle name="40% - Accent5 6 2 3" xfId="2735" xr:uid="{00000000-0005-0000-0000-00009C170000}"/>
    <cellStyle name="40% - Accent5 6 2 3 2" xfId="13463" xr:uid="{00000000-0005-0000-0000-00009D170000}"/>
    <cellStyle name="40% - Accent5 6 2 3 3" xfId="9217" xr:uid="{00000000-0005-0000-0000-00009E170000}"/>
    <cellStyle name="40% - Accent5 6 2 4" xfId="12424" xr:uid="{00000000-0005-0000-0000-00009F170000}"/>
    <cellStyle name="40% - Accent5 6 2 5" xfId="7916" xr:uid="{00000000-0005-0000-0000-0000A0170000}"/>
    <cellStyle name="40% - Accent5 6 3" xfId="1235" xr:uid="{00000000-0005-0000-0000-0000A1170000}"/>
    <cellStyle name="40% - Accent5 6 3 2" xfId="2042" xr:uid="{00000000-0005-0000-0000-0000A2170000}"/>
    <cellStyle name="40% - Accent5 6 3 2 2" xfId="3243" xr:uid="{00000000-0005-0000-0000-0000A3170000}"/>
    <cellStyle name="40% - Accent5 6 3 2 2 2" xfId="13971" xr:uid="{00000000-0005-0000-0000-0000A4170000}"/>
    <cellStyle name="40% - Accent5 6 3 2 2 3" xfId="9632" xr:uid="{00000000-0005-0000-0000-0000A5170000}"/>
    <cellStyle name="40% - Accent5 6 3 2 3" xfId="12937" xr:uid="{00000000-0005-0000-0000-0000A6170000}"/>
    <cellStyle name="40% - Accent5 6 3 2 4" xfId="8609" xr:uid="{00000000-0005-0000-0000-0000A7170000}"/>
    <cellStyle name="40% - Accent5 6 3 3" xfId="2734" xr:uid="{00000000-0005-0000-0000-0000A8170000}"/>
    <cellStyle name="40% - Accent5 6 3 3 2" xfId="13462" xr:uid="{00000000-0005-0000-0000-0000A9170000}"/>
    <cellStyle name="40% - Accent5 6 3 3 3" xfId="9216" xr:uid="{00000000-0005-0000-0000-0000AA170000}"/>
    <cellStyle name="40% - Accent5 6 3 4" xfId="12423" xr:uid="{00000000-0005-0000-0000-0000AB170000}"/>
    <cellStyle name="40% - Accent5 6 3 5" xfId="7915" xr:uid="{00000000-0005-0000-0000-0000AC170000}"/>
    <cellStyle name="40% - Accent5 6 4" xfId="1667" xr:uid="{00000000-0005-0000-0000-0000AD170000}"/>
    <cellStyle name="40% - Accent5 6 4 2" xfId="2929" xr:uid="{00000000-0005-0000-0000-0000AE170000}"/>
    <cellStyle name="40% - Accent5 6 4 2 2" xfId="13657" xr:uid="{00000000-0005-0000-0000-0000AF170000}"/>
    <cellStyle name="40% - Accent5 6 4 2 3" xfId="9358" xr:uid="{00000000-0005-0000-0000-0000B0170000}"/>
    <cellStyle name="40% - Accent5 6 4 3" xfId="12624" xr:uid="{00000000-0005-0000-0000-0000B1170000}"/>
    <cellStyle name="40% - Accent5 6 4 4" xfId="8273" xr:uid="{00000000-0005-0000-0000-0000B2170000}"/>
    <cellStyle name="40% - Accent5 6 5" xfId="2435" xr:uid="{00000000-0005-0000-0000-0000B3170000}"/>
    <cellStyle name="40% - Accent5 6 5 2" xfId="13163" xr:uid="{00000000-0005-0000-0000-0000B4170000}"/>
    <cellStyle name="40% - Accent5 6 5 3" xfId="8942" xr:uid="{00000000-0005-0000-0000-0000B5170000}"/>
    <cellStyle name="40% - Accent5 6 6" xfId="12087" xr:uid="{00000000-0005-0000-0000-0000B6170000}"/>
    <cellStyle name="40% - Accent5 6 7" xfId="7389" xr:uid="{00000000-0005-0000-0000-0000B7170000}"/>
    <cellStyle name="40% - Accent5 7" xfId="526" xr:uid="{00000000-0005-0000-0000-0000B8170000}"/>
    <cellStyle name="40% - Accent5 7 2" xfId="1238" xr:uid="{00000000-0005-0000-0000-0000B9170000}"/>
    <cellStyle name="40% - Accent5 7 2 2" xfId="2045" xr:uid="{00000000-0005-0000-0000-0000BA170000}"/>
    <cellStyle name="40% - Accent5 7 2 2 2" xfId="3246" xr:uid="{00000000-0005-0000-0000-0000BB170000}"/>
    <cellStyle name="40% - Accent5 7 2 2 2 2" xfId="13974" xr:uid="{00000000-0005-0000-0000-0000BC170000}"/>
    <cellStyle name="40% - Accent5 7 2 2 2 3" xfId="9635" xr:uid="{00000000-0005-0000-0000-0000BD170000}"/>
    <cellStyle name="40% - Accent5 7 2 2 3" xfId="12940" xr:uid="{00000000-0005-0000-0000-0000BE170000}"/>
    <cellStyle name="40% - Accent5 7 2 2 4" xfId="8612" xr:uid="{00000000-0005-0000-0000-0000BF170000}"/>
    <cellStyle name="40% - Accent5 7 2 3" xfId="2737" xr:uid="{00000000-0005-0000-0000-0000C0170000}"/>
    <cellStyle name="40% - Accent5 7 2 3 2" xfId="13465" xr:uid="{00000000-0005-0000-0000-0000C1170000}"/>
    <cellStyle name="40% - Accent5 7 2 3 3" xfId="9219" xr:uid="{00000000-0005-0000-0000-0000C2170000}"/>
    <cellStyle name="40% - Accent5 7 2 4" xfId="12426" xr:uid="{00000000-0005-0000-0000-0000C3170000}"/>
    <cellStyle name="40% - Accent5 7 2 5" xfId="7918" xr:uid="{00000000-0005-0000-0000-0000C4170000}"/>
    <cellStyle name="40% - Accent5 7 3" xfId="1237" xr:uid="{00000000-0005-0000-0000-0000C5170000}"/>
    <cellStyle name="40% - Accent5 7 3 2" xfId="2044" xr:uid="{00000000-0005-0000-0000-0000C6170000}"/>
    <cellStyle name="40% - Accent5 7 3 2 2" xfId="3245" xr:uid="{00000000-0005-0000-0000-0000C7170000}"/>
    <cellStyle name="40% - Accent5 7 3 2 2 2" xfId="13973" xr:uid="{00000000-0005-0000-0000-0000C8170000}"/>
    <cellStyle name="40% - Accent5 7 3 2 2 3" xfId="9634" xr:uid="{00000000-0005-0000-0000-0000C9170000}"/>
    <cellStyle name="40% - Accent5 7 3 2 3" xfId="12939" xr:uid="{00000000-0005-0000-0000-0000CA170000}"/>
    <cellStyle name="40% - Accent5 7 3 2 4" xfId="8611" xr:uid="{00000000-0005-0000-0000-0000CB170000}"/>
    <cellStyle name="40% - Accent5 7 3 3" xfId="2736" xr:uid="{00000000-0005-0000-0000-0000CC170000}"/>
    <cellStyle name="40% - Accent5 7 3 3 2" xfId="13464" xr:uid="{00000000-0005-0000-0000-0000CD170000}"/>
    <cellStyle name="40% - Accent5 7 3 3 3" xfId="9218" xr:uid="{00000000-0005-0000-0000-0000CE170000}"/>
    <cellStyle name="40% - Accent5 7 3 4" xfId="12425" xr:uid="{00000000-0005-0000-0000-0000CF170000}"/>
    <cellStyle name="40% - Accent5 7 3 5" xfId="7917" xr:uid="{00000000-0005-0000-0000-0000D0170000}"/>
    <cellStyle name="40% - Accent5 7 4" xfId="1668" xr:uid="{00000000-0005-0000-0000-0000D1170000}"/>
    <cellStyle name="40% - Accent5 7 4 2" xfId="2930" xr:uid="{00000000-0005-0000-0000-0000D2170000}"/>
    <cellStyle name="40% - Accent5 7 4 2 2" xfId="13658" xr:uid="{00000000-0005-0000-0000-0000D3170000}"/>
    <cellStyle name="40% - Accent5 7 4 2 3" xfId="9359" xr:uid="{00000000-0005-0000-0000-0000D4170000}"/>
    <cellStyle name="40% - Accent5 7 4 3" xfId="12625" xr:uid="{00000000-0005-0000-0000-0000D5170000}"/>
    <cellStyle name="40% - Accent5 7 4 4" xfId="8274" xr:uid="{00000000-0005-0000-0000-0000D6170000}"/>
    <cellStyle name="40% - Accent5 7 5" xfId="2436" xr:uid="{00000000-0005-0000-0000-0000D7170000}"/>
    <cellStyle name="40% - Accent5 7 5 2" xfId="13164" xr:uid="{00000000-0005-0000-0000-0000D8170000}"/>
    <cellStyle name="40% - Accent5 7 5 3" xfId="8943" xr:uid="{00000000-0005-0000-0000-0000D9170000}"/>
    <cellStyle name="40% - Accent5 7 6" xfId="12088" xr:uid="{00000000-0005-0000-0000-0000DA170000}"/>
    <cellStyle name="40% - Accent5 7 7" xfId="7390" xr:uid="{00000000-0005-0000-0000-0000DB170000}"/>
    <cellStyle name="40% - Accent5 8" xfId="691" xr:uid="{00000000-0005-0000-0000-0000DC170000}"/>
    <cellStyle name="40% - Accent5 8 2" xfId="1239" xr:uid="{00000000-0005-0000-0000-0000DD170000}"/>
    <cellStyle name="40% - Accent5 8 2 2" xfId="4574" xr:uid="{00000000-0005-0000-0000-0000DE170000}"/>
    <cellStyle name="40% - Accent5 8 2 2 2" xfId="14625" xr:uid="{00000000-0005-0000-0000-0000DF170000}"/>
    <cellStyle name="40% - Accent5 8 2 2 3" xfId="10465" xr:uid="{00000000-0005-0000-0000-0000E0170000}"/>
    <cellStyle name="40% - Accent5 8 2 3" xfId="4216" xr:uid="{00000000-0005-0000-0000-0000E1170000}"/>
    <cellStyle name="40% - Accent5 8 2 3 2" xfId="14297" xr:uid="{00000000-0005-0000-0000-0000E2170000}"/>
    <cellStyle name="40% - Accent5 8 2 3 3" xfId="10163" xr:uid="{00000000-0005-0000-0000-0000E3170000}"/>
    <cellStyle name="40% - Accent5 8 2 4" xfId="7919" xr:uid="{00000000-0005-0000-0000-0000E4170000}"/>
    <cellStyle name="40% - Accent5 8 3" xfId="1722" xr:uid="{00000000-0005-0000-0000-0000E5170000}"/>
    <cellStyle name="40% - Accent5 8 3 2" xfId="2967" xr:uid="{00000000-0005-0000-0000-0000E6170000}"/>
    <cellStyle name="40% - Accent5 8 3 2 2" xfId="13695" xr:uid="{00000000-0005-0000-0000-0000E7170000}"/>
    <cellStyle name="40% - Accent5 8 3 2 3" xfId="9382" xr:uid="{00000000-0005-0000-0000-0000E8170000}"/>
    <cellStyle name="40% - Accent5 8 3 3" xfId="12662" xr:uid="{00000000-0005-0000-0000-0000E9170000}"/>
    <cellStyle name="40% - Accent5 8 3 4" xfId="8314" xr:uid="{00000000-0005-0000-0000-0000EA170000}"/>
    <cellStyle name="40% - Accent5 8 4" xfId="2472" xr:uid="{00000000-0005-0000-0000-0000EB170000}"/>
    <cellStyle name="40% - Accent5 8 4 2" xfId="13200" xr:uid="{00000000-0005-0000-0000-0000EC170000}"/>
    <cellStyle name="40% - Accent5 8 4 3" xfId="8966" xr:uid="{00000000-0005-0000-0000-0000ED170000}"/>
    <cellStyle name="40% - Accent5 8 5" xfId="12144" xr:uid="{00000000-0005-0000-0000-0000EE170000}"/>
    <cellStyle name="40% - Accent5 8 6" xfId="7520" xr:uid="{00000000-0005-0000-0000-0000EF170000}"/>
    <cellStyle name="40% - Accent5 9" xfId="713" xr:uid="{00000000-0005-0000-0000-0000F0170000}"/>
    <cellStyle name="40% - Accent5 9 2" xfId="1240" xr:uid="{00000000-0005-0000-0000-0000F1170000}"/>
    <cellStyle name="40% - Accent5 9 2 2" xfId="2046" xr:uid="{00000000-0005-0000-0000-0000F2170000}"/>
    <cellStyle name="40% - Accent5 9 2 2 2" xfId="3247" xr:uid="{00000000-0005-0000-0000-0000F3170000}"/>
    <cellStyle name="40% - Accent5 9 2 2 2 2" xfId="13975" xr:uid="{00000000-0005-0000-0000-0000F4170000}"/>
    <cellStyle name="40% - Accent5 9 2 2 2 3" xfId="9636" xr:uid="{00000000-0005-0000-0000-0000F5170000}"/>
    <cellStyle name="40% - Accent5 9 2 2 3" xfId="12941" xr:uid="{00000000-0005-0000-0000-0000F6170000}"/>
    <cellStyle name="40% - Accent5 9 2 2 4" xfId="8613" xr:uid="{00000000-0005-0000-0000-0000F7170000}"/>
    <cellStyle name="40% - Accent5 9 2 3" xfId="2738" xr:uid="{00000000-0005-0000-0000-0000F8170000}"/>
    <cellStyle name="40% - Accent5 9 2 3 2" xfId="13466" xr:uid="{00000000-0005-0000-0000-0000F9170000}"/>
    <cellStyle name="40% - Accent5 9 2 3 3" xfId="9220" xr:uid="{00000000-0005-0000-0000-0000FA170000}"/>
    <cellStyle name="40% - Accent5 9 2 4" xfId="12427" xr:uid="{00000000-0005-0000-0000-0000FB170000}"/>
    <cellStyle name="40% - Accent5 9 2 5" xfId="7920" xr:uid="{00000000-0005-0000-0000-0000FC170000}"/>
    <cellStyle name="40% - Accent5 9 3" xfId="1739" xr:uid="{00000000-0005-0000-0000-0000FD170000}"/>
    <cellStyle name="40% - Accent5 9 3 2" xfId="2982" xr:uid="{00000000-0005-0000-0000-0000FE170000}"/>
    <cellStyle name="40% - Accent5 9 3 2 2" xfId="13710" xr:uid="{00000000-0005-0000-0000-0000FF170000}"/>
    <cellStyle name="40% - Accent5 9 3 2 3" xfId="9395" xr:uid="{00000000-0005-0000-0000-000000180000}"/>
    <cellStyle name="40% - Accent5 9 3 3" xfId="12677" xr:uid="{00000000-0005-0000-0000-000001180000}"/>
    <cellStyle name="40% - Accent5 9 3 4" xfId="8329" xr:uid="{00000000-0005-0000-0000-000002180000}"/>
    <cellStyle name="40% - Accent5 9 4" xfId="2487" xr:uid="{00000000-0005-0000-0000-000003180000}"/>
    <cellStyle name="40% - Accent5 9 4 2" xfId="13215" xr:uid="{00000000-0005-0000-0000-000004180000}"/>
    <cellStyle name="40% - Accent5 9 4 3" xfId="8979" xr:uid="{00000000-0005-0000-0000-000005180000}"/>
    <cellStyle name="40% - Accent5 9 5" xfId="12159" xr:uid="{00000000-0005-0000-0000-000006180000}"/>
    <cellStyle name="40% - Accent5 9 6" xfId="7540" xr:uid="{00000000-0005-0000-0000-000007180000}"/>
    <cellStyle name="40% - Accent6" xfId="46" builtinId="51" customBuiltin="1"/>
    <cellStyle name="40% - Accent6 10" xfId="745" xr:uid="{00000000-0005-0000-0000-000009180000}"/>
    <cellStyle name="40% - Accent6 10 2" xfId="1761" xr:uid="{00000000-0005-0000-0000-00000A180000}"/>
    <cellStyle name="40% - Accent6 10 2 2" xfId="2999" xr:uid="{00000000-0005-0000-0000-00000B180000}"/>
    <cellStyle name="40% - Accent6 10 2 2 2" xfId="13727" xr:uid="{00000000-0005-0000-0000-00000C180000}"/>
    <cellStyle name="40% - Accent6 10 2 2 3" xfId="9410" xr:uid="{00000000-0005-0000-0000-00000D180000}"/>
    <cellStyle name="40% - Accent6 10 2 3" xfId="12694" xr:uid="{00000000-0005-0000-0000-00000E180000}"/>
    <cellStyle name="40% - Accent6 10 2 4" xfId="8349" xr:uid="{00000000-0005-0000-0000-00000F180000}"/>
    <cellStyle name="40% - Accent6 10 3" xfId="2504" xr:uid="{00000000-0005-0000-0000-000010180000}"/>
    <cellStyle name="40% - Accent6 10 3 2" xfId="13232" xr:uid="{00000000-0005-0000-0000-000011180000}"/>
    <cellStyle name="40% - Accent6 10 3 3" xfId="8994" xr:uid="{00000000-0005-0000-0000-000012180000}"/>
    <cellStyle name="40% - Accent6 10 4" xfId="12176" xr:uid="{00000000-0005-0000-0000-000013180000}"/>
    <cellStyle name="40% - Accent6 10 5" xfId="7570" xr:uid="{00000000-0005-0000-0000-000014180000}"/>
    <cellStyle name="40% - Accent6 11" xfId="768" xr:uid="{00000000-0005-0000-0000-000015180000}"/>
    <cellStyle name="40% - Accent6 11 2" xfId="1777" xr:uid="{00000000-0005-0000-0000-000016180000}"/>
    <cellStyle name="40% - Accent6 11 2 2" xfId="3014" xr:uid="{00000000-0005-0000-0000-000017180000}"/>
    <cellStyle name="40% - Accent6 11 2 2 2" xfId="13742" xr:uid="{00000000-0005-0000-0000-000018180000}"/>
    <cellStyle name="40% - Accent6 11 2 2 3" xfId="9423" xr:uid="{00000000-0005-0000-0000-000019180000}"/>
    <cellStyle name="40% - Accent6 11 2 3" xfId="12709" xr:uid="{00000000-0005-0000-0000-00001A180000}"/>
    <cellStyle name="40% - Accent6 11 2 4" xfId="8363" xr:uid="{00000000-0005-0000-0000-00001B180000}"/>
    <cellStyle name="40% - Accent6 11 3" xfId="2519" xr:uid="{00000000-0005-0000-0000-00001C180000}"/>
    <cellStyle name="40% - Accent6 11 3 2" xfId="13247" xr:uid="{00000000-0005-0000-0000-00001D180000}"/>
    <cellStyle name="40% - Accent6 11 3 3" xfId="9007" xr:uid="{00000000-0005-0000-0000-00001E180000}"/>
    <cellStyle name="40% - Accent6 11 4" xfId="12191" xr:uid="{00000000-0005-0000-0000-00001F180000}"/>
    <cellStyle name="40% - Accent6 11 5" xfId="7591" xr:uid="{00000000-0005-0000-0000-000020180000}"/>
    <cellStyle name="40% - Accent6 12" xfId="820" xr:uid="{00000000-0005-0000-0000-000021180000}"/>
    <cellStyle name="40% - Accent6 12 2" xfId="1799" xr:uid="{00000000-0005-0000-0000-000022180000}"/>
    <cellStyle name="40% - Accent6 12 2 2" xfId="3031" xr:uid="{00000000-0005-0000-0000-000023180000}"/>
    <cellStyle name="40% - Accent6 12 2 2 2" xfId="13759" xr:uid="{00000000-0005-0000-0000-000024180000}"/>
    <cellStyle name="40% - Accent6 12 2 2 3" xfId="9436" xr:uid="{00000000-0005-0000-0000-000025180000}"/>
    <cellStyle name="40% - Accent6 12 2 3" xfId="12726" xr:uid="{00000000-0005-0000-0000-000026180000}"/>
    <cellStyle name="40% - Accent6 12 2 4" xfId="8381" xr:uid="{00000000-0005-0000-0000-000027180000}"/>
    <cellStyle name="40% - Accent6 12 3" xfId="2536" xr:uid="{00000000-0005-0000-0000-000028180000}"/>
    <cellStyle name="40% - Accent6 12 3 2" xfId="13264" xr:uid="{00000000-0005-0000-0000-000029180000}"/>
    <cellStyle name="40% - Accent6 12 3 3" xfId="9020" xr:uid="{00000000-0005-0000-0000-00002A180000}"/>
    <cellStyle name="40% - Accent6 12 4" xfId="12208" xr:uid="{00000000-0005-0000-0000-00002B180000}"/>
    <cellStyle name="40% - Accent6 12 5" xfId="7639" xr:uid="{00000000-0005-0000-0000-00002C180000}"/>
    <cellStyle name="40% - Accent6 13" xfId="1369" xr:uid="{00000000-0005-0000-0000-00002D180000}"/>
    <cellStyle name="40% - Accent6 13 2" xfId="2129" xr:uid="{00000000-0005-0000-0000-00002E180000}"/>
    <cellStyle name="40% - Accent6 13 2 2" xfId="3322" xr:uid="{00000000-0005-0000-0000-00002F180000}"/>
    <cellStyle name="40% - Accent6 13 2 2 2" xfId="14050" xr:uid="{00000000-0005-0000-0000-000030180000}"/>
    <cellStyle name="40% - Accent6 13 2 2 3" xfId="9683" xr:uid="{00000000-0005-0000-0000-000031180000}"/>
    <cellStyle name="40% - Accent6 13 2 3" xfId="13016" xr:uid="{00000000-0005-0000-0000-000032180000}"/>
    <cellStyle name="40% - Accent6 13 2 4" xfId="8668" xr:uid="{00000000-0005-0000-0000-000033180000}"/>
    <cellStyle name="40% - Accent6 13 3" xfId="2814" xr:uid="{00000000-0005-0000-0000-000034180000}"/>
    <cellStyle name="40% - Accent6 13 3 2" xfId="13542" xr:uid="{00000000-0005-0000-0000-000035180000}"/>
    <cellStyle name="40% - Accent6 13 3 3" xfId="9267" xr:uid="{00000000-0005-0000-0000-000036180000}"/>
    <cellStyle name="40% - Accent6 13 4" xfId="12508" xr:uid="{00000000-0005-0000-0000-000037180000}"/>
    <cellStyle name="40% - Accent6 13 5" xfId="8007" xr:uid="{00000000-0005-0000-0000-000038180000}"/>
    <cellStyle name="40% - Accent6 14" xfId="1451" xr:uid="{00000000-0005-0000-0000-000039180000}"/>
    <cellStyle name="40% - Accent6 14 2" xfId="2161" xr:uid="{00000000-0005-0000-0000-00003A180000}"/>
    <cellStyle name="40% - Accent6 14 2 2" xfId="3344" xr:uid="{00000000-0005-0000-0000-00003B180000}"/>
    <cellStyle name="40% - Accent6 14 2 2 2" xfId="14072" xr:uid="{00000000-0005-0000-0000-00003C180000}"/>
    <cellStyle name="40% - Accent6 14 2 2 3" xfId="9696" xr:uid="{00000000-0005-0000-0000-00003D180000}"/>
    <cellStyle name="40% - Accent6 14 2 3" xfId="13038" xr:uid="{00000000-0005-0000-0000-00003E180000}"/>
    <cellStyle name="40% - Accent6 14 2 4" xfId="8691" xr:uid="{00000000-0005-0000-0000-00003F180000}"/>
    <cellStyle name="40% - Accent6 14 3" xfId="2836" xr:uid="{00000000-0005-0000-0000-000040180000}"/>
    <cellStyle name="40% - Accent6 14 3 2" xfId="13564" xr:uid="{00000000-0005-0000-0000-000041180000}"/>
    <cellStyle name="40% - Accent6 14 3 3" xfId="9280" xr:uid="{00000000-0005-0000-0000-000042180000}"/>
    <cellStyle name="40% - Accent6 14 4" xfId="12529" xr:uid="{00000000-0005-0000-0000-000043180000}"/>
    <cellStyle name="40% - Accent6 14 5" xfId="8081" xr:uid="{00000000-0005-0000-0000-000044180000}"/>
    <cellStyle name="40% - Accent6 15" xfId="1524" xr:uid="{00000000-0005-0000-0000-000045180000}"/>
    <cellStyle name="40% - Accent6 15 2" xfId="4244" xr:uid="{00000000-0005-0000-0000-000046180000}"/>
    <cellStyle name="40% - Accent6 15 2 2" xfId="4600" xr:uid="{00000000-0005-0000-0000-000047180000}"/>
    <cellStyle name="40% - Accent6 15 2 2 2" xfId="14650" xr:uid="{00000000-0005-0000-0000-000048180000}"/>
    <cellStyle name="40% - Accent6 15 2 2 3" xfId="10484" xr:uid="{00000000-0005-0000-0000-000049180000}"/>
    <cellStyle name="40% - Accent6 15 2 3" xfId="14322" xr:uid="{00000000-0005-0000-0000-00004A180000}"/>
    <cellStyle name="40% - Accent6 15 2 4" xfId="10182" xr:uid="{00000000-0005-0000-0000-00004B180000}"/>
    <cellStyle name="40% - Accent6 15 3" xfId="4417" xr:uid="{00000000-0005-0000-0000-00004C180000}"/>
    <cellStyle name="40% - Accent6 15 3 2" xfId="14475" xr:uid="{00000000-0005-0000-0000-00004D180000}"/>
    <cellStyle name="40% - Accent6 15 3 3" xfId="10325" xr:uid="{00000000-0005-0000-0000-00004E180000}"/>
    <cellStyle name="40% - Accent6 15 4" xfId="3442" xr:uid="{00000000-0005-0000-0000-00004F180000}"/>
    <cellStyle name="40% - Accent6 15 4 2" xfId="14127" xr:uid="{00000000-0005-0000-0000-000050180000}"/>
    <cellStyle name="40% - Accent6 15 4 3" xfId="9753" xr:uid="{00000000-0005-0000-0000-000051180000}"/>
    <cellStyle name="40% - Accent6 15 5" xfId="8144" xr:uid="{00000000-0005-0000-0000-000052180000}"/>
    <cellStyle name="40% - Accent6 16" xfId="1482" xr:uid="{00000000-0005-0000-0000-000053180000}"/>
    <cellStyle name="40% - Accent6 16 2" xfId="2850" xr:uid="{00000000-0005-0000-0000-000054180000}"/>
    <cellStyle name="40% - Accent6 16 2 2" xfId="4613" xr:uid="{00000000-0005-0000-0000-000055180000}"/>
    <cellStyle name="40% - Accent6 16 2 2 2" xfId="14663" xr:uid="{00000000-0005-0000-0000-000056180000}"/>
    <cellStyle name="40% - Accent6 16 2 2 3" xfId="10497" xr:uid="{00000000-0005-0000-0000-000057180000}"/>
    <cellStyle name="40% - Accent6 16 2 3" xfId="13578" xr:uid="{00000000-0005-0000-0000-000058180000}"/>
    <cellStyle name="40% - Accent6 16 2 4" xfId="9293" xr:uid="{00000000-0005-0000-0000-000059180000}"/>
    <cellStyle name="40% - Accent6 16 3" xfId="4430" xr:uid="{00000000-0005-0000-0000-00005A180000}"/>
    <cellStyle name="40% - Accent6 16 3 2" xfId="14488" xr:uid="{00000000-0005-0000-0000-00005B180000}"/>
    <cellStyle name="40% - Accent6 16 3 3" xfId="10338" xr:uid="{00000000-0005-0000-0000-00005C180000}"/>
    <cellStyle name="40% - Accent6 16 4" xfId="12543" xr:uid="{00000000-0005-0000-0000-00005D180000}"/>
    <cellStyle name="40% - Accent6 16 5" xfId="8111" xr:uid="{00000000-0005-0000-0000-00005E180000}"/>
    <cellStyle name="40% - Accent6 17" xfId="2306" xr:uid="{00000000-0005-0000-0000-00005F180000}"/>
    <cellStyle name="40% - Accent6 17 2" xfId="4258" xr:uid="{00000000-0005-0000-0000-000060180000}"/>
    <cellStyle name="40% - Accent6 17 2 2" xfId="4626" xr:uid="{00000000-0005-0000-0000-000061180000}"/>
    <cellStyle name="40% - Accent6 17 2 2 2" xfId="14676" xr:uid="{00000000-0005-0000-0000-000062180000}"/>
    <cellStyle name="40% - Accent6 17 2 2 3" xfId="10510" xr:uid="{00000000-0005-0000-0000-000063180000}"/>
    <cellStyle name="40% - Accent6 17 2 3" xfId="14336" xr:uid="{00000000-0005-0000-0000-000064180000}"/>
    <cellStyle name="40% - Accent6 17 2 4" xfId="10196" xr:uid="{00000000-0005-0000-0000-000065180000}"/>
    <cellStyle name="40% - Accent6 17 3" xfId="4443" xr:uid="{00000000-0005-0000-0000-000066180000}"/>
    <cellStyle name="40% - Accent6 17 3 2" xfId="14501" xr:uid="{00000000-0005-0000-0000-000067180000}"/>
    <cellStyle name="40% - Accent6 17 3 3" xfId="10351" xr:uid="{00000000-0005-0000-0000-000068180000}"/>
    <cellStyle name="40% - Accent6 17 4" xfId="3457" xr:uid="{00000000-0005-0000-0000-000069180000}"/>
    <cellStyle name="40% - Accent6 17 4 2" xfId="14141" xr:uid="{00000000-0005-0000-0000-00006A180000}"/>
    <cellStyle name="40% - Accent6 17 4 3" xfId="9767" xr:uid="{00000000-0005-0000-0000-00006B180000}"/>
    <cellStyle name="40% - Accent6 17 5" xfId="13062" xr:uid="{00000000-0005-0000-0000-00006C180000}"/>
    <cellStyle name="40% - Accent6 17 6" xfId="8822" xr:uid="{00000000-0005-0000-0000-00006D180000}"/>
    <cellStyle name="40% - Accent6 18" xfId="2330" xr:uid="{00000000-0005-0000-0000-00006E180000}"/>
    <cellStyle name="40% - Accent6 18 2" xfId="4271" xr:uid="{00000000-0005-0000-0000-00006F180000}"/>
    <cellStyle name="40% - Accent6 18 2 2" xfId="4639" xr:uid="{00000000-0005-0000-0000-000070180000}"/>
    <cellStyle name="40% - Accent6 18 2 2 2" xfId="14689" xr:uid="{00000000-0005-0000-0000-000071180000}"/>
    <cellStyle name="40% - Accent6 18 2 2 3" xfId="10523" xr:uid="{00000000-0005-0000-0000-000072180000}"/>
    <cellStyle name="40% - Accent6 18 2 3" xfId="14349" xr:uid="{00000000-0005-0000-0000-000073180000}"/>
    <cellStyle name="40% - Accent6 18 2 4" xfId="10209" xr:uid="{00000000-0005-0000-0000-000074180000}"/>
    <cellStyle name="40% - Accent6 18 3" xfId="4456" xr:uid="{00000000-0005-0000-0000-000075180000}"/>
    <cellStyle name="40% - Accent6 18 3 2" xfId="14514" xr:uid="{00000000-0005-0000-0000-000076180000}"/>
    <cellStyle name="40% - Accent6 18 3 3" xfId="10364" xr:uid="{00000000-0005-0000-0000-000077180000}"/>
    <cellStyle name="40% - Accent6 18 4" xfId="3470" xr:uid="{00000000-0005-0000-0000-000078180000}"/>
    <cellStyle name="40% - Accent6 18 4 2" xfId="14154" xr:uid="{00000000-0005-0000-0000-000079180000}"/>
    <cellStyle name="40% - Accent6 18 4 3" xfId="9780" xr:uid="{00000000-0005-0000-0000-00007A180000}"/>
    <cellStyle name="40% - Accent6 18 5" xfId="13077" xr:uid="{00000000-0005-0000-0000-00007B180000}"/>
    <cellStyle name="40% - Accent6 18 6" xfId="8844" xr:uid="{00000000-0005-0000-0000-00007C180000}"/>
    <cellStyle name="40% - Accent6 19" xfId="2359" xr:uid="{00000000-0005-0000-0000-00007D180000}"/>
    <cellStyle name="40% - Accent6 19 2" xfId="4284" xr:uid="{00000000-0005-0000-0000-00007E180000}"/>
    <cellStyle name="40% - Accent6 19 2 2" xfId="4652" xr:uid="{00000000-0005-0000-0000-00007F180000}"/>
    <cellStyle name="40% - Accent6 19 2 2 2" xfId="14702" xr:uid="{00000000-0005-0000-0000-000080180000}"/>
    <cellStyle name="40% - Accent6 19 2 2 3" xfId="10536" xr:uid="{00000000-0005-0000-0000-000081180000}"/>
    <cellStyle name="40% - Accent6 19 2 3" xfId="14362" xr:uid="{00000000-0005-0000-0000-000082180000}"/>
    <cellStyle name="40% - Accent6 19 2 4" xfId="10222" xr:uid="{00000000-0005-0000-0000-000083180000}"/>
    <cellStyle name="40% - Accent6 19 3" xfId="4469" xr:uid="{00000000-0005-0000-0000-000084180000}"/>
    <cellStyle name="40% - Accent6 19 3 2" xfId="14527" xr:uid="{00000000-0005-0000-0000-000085180000}"/>
    <cellStyle name="40% - Accent6 19 3 3" xfId="10377" xr:uid="{00000000-0005-0000-0000-000086180000}"/>
    <cellStyle name="40% - Accent6 19 4" xfId="13092" xr:uid="{00000000-0005-0000-0000-000087180000}"/>
    <cellStyle name="40% - Accent6 19 5" xfId="8871" xr:uid="{00000000-0005-0000-0000-000088180000}"/>
    <cellStyle name="40% - Accent6 2" xfId="527" xr:uid="{00000000-0005-0000-0000-000089180000}"/>
    <cellStyle name="40% - Accent6 2 2" xfId="1040" xr:uid="{00000000-0005-0000-0000-00008A180000}"/>
    <cellStyle name="40% - Accent6 2 2 2" xfId="1242" xr:uid="{00000000-0005-0000-0000-00008B180000}"/>
    <cellStyle name="40% - Accent6 2 2 2 2" xfId="2048" xr:uid="{00000000-0005-0000-0000-00008C180000}"/>
    <cellStyle name="40% - Accent6 2 2 2 2 2" xfId="3249" xr:uid="{00000000-0005-0000-0000-00008D180000}"/>
    <cellStyle name="40% - Accent6 2 2 2 2 2 2" xfId="13977" xr:uid="{00000000-0005-0000-0000-00008E180000}"/>
    <cellStyle name="40% - Accent6 2 2 2 2 2 3" xfId="9638" xr:uid="{00000000-0005-0000-0000-00008F180000}"/>
    <cellStyle name="40% - Accent6 2 2 2 2 3" xfId="12943" xr:uid="{00000000-0005-0000-0000-000090180000}"/>
    <cellStyle name="40% - Accent6 2 2 2 2 4" xfId="8615" xr:uid="{00000000-0005-0000-0000-000091180000}"/>
    <cellStyle name="40% - Accent6 2 2 2 3" xfId="2740" xr:uid="{00000000-0005-0000-0000-000092180000}"/>
    <cellStyle name="40% - Accent6 2 2 2 3 2" xfId="13468" xr:uid="{00000000-0005-0000-0000-000093180000}"/>
    <cellStyle name="40% - Accent6 2 2 2 3 3" xfId="9222" xr:uid="{00000000-0005-0000-0000-000094180000}"/>
    <cellStyle name="40% - Accent6 2 2 2 4" xfId="4827" xr:uid="{00000000-0005-0000-0000-000095180000}"/>
    <cellStyle name="40% - Accent6 2 2 2 5" xfId="12429" xr:uid="{00000000-0005-0000-0000-000096180000}"/>
    <cellStyle name="40% - Accent6 2 2 2 6" xfId="7922" xr:uid="{00000000-0005-0000-0000-000097180000}"/>
    <cellStyle name="40% - Accent6 2 2 3" xfId="1854" xr:uid="{00000000-0005-0000-0000-000098180000}"/>
    <cellStyle name="40% - Accent6 2 2 3 2" xfId="3058" xr:uid="{00000000-0005-0000-0000-000099180000}"/>
    <cellStyle name="40% - Accent6 2 2 3 2 2" xfId="13786" xr:uid="{00000000-0005-0000-0000-00009A180000}"/>
    <cellStyle name="40% - Accent6 2 2 3 2 3" xfId="9449" xr:uid="{00000000-0005-0000-0000-00009B180000}"/>
    <cellStyle name="40% - Accent6 2 2 3 3" xfId="4828" xr:uid="{00000000-0005-0000-0000-00009C180000}"/>
    <cellStyle name="40% - Accent6 2 2 3 4" xfId="12752" xr:uid="{00000000-0005-0000-0000-00009D180000}"/>
    <cellStyle name="40% - Accent6 2 2 3 5" xfId="8423" xr:uid="{00000000-0005-0000-0000-00009E180000}"/>
    <cellStyle name="40% - Accent6 2 2 4" xfId="2550" xr:uid="{00000000-0005-0000-0000-00009F180000}"/>
    <cellStyle name="40% - Accent6 2 2 4 2" xfId="13278" xr:uid="{00000000-0005-0000-0000-0000A0180000}"/>
    <cellStyle name="40% - Accent6 2 2 4 3" xfId="9033" xr:uid="{00000000-0005-0000-0000-0000A1180000}"/>
    <cellStyle name="40% - Accent6 2 2 5" xfId="3770" xr:uid="{00000000-0005-0000-0000-0000A2180000}"/>
    <cellStyle name="40% - Accent6 2 2 5 2" xfId="9934" xr:uid="{00000000-0005-0000-0000-0000A3180000}"/>
    <cellStyle name="40% - Accent6 2 2 6" xfId="4826" xr:uid="{00000000-0005-0000-0000-0000A4180000}"/>
    <cellStyle name="40% - Accent6 2 2 7" xfId="12238" xr:uid="{00000000-0005-0000-0000-0000A5180000}"/>
    <cellStyle name="40% - Accent6 2 2 8" xfId="7721" xr:uid="{00000000-0005-0000-0000-0000A6180000}"/>
    <cellStyle name="40% - Accent6 2 3" xfId="1243" xr:uid="{00000000-0005-0000-0000-0000A7180000}"/>
    <cellStyle name="40% - Accent6 2 3 2" xfId="2049" xr:uid="{00000000-0005-0000-0000-0000A8180000}"/>
    <cellStyle name="40% - Accent6 2 3 2 2" xfId="3250" xr:uid="{00000000-0005-0000-0000-0000A9180000}"/>
    <cellStyle name="40% - Accent6 2 3 2 2 2" xfId="13978" xr:uid="{00000000-0005-0000-0000-0000AA180000}"/>
    <cellStyle name="40% - Accent6 2 3 2 2 3" xfId="9639" xr:uid="{00000000-0005-0000-0000-0000AB180000}"/>
    <cellStyle name="40% - Accent6 2 3 2 3" xfId="12944" xr:uid="{00000000-0005-0000-0000-0000AC180000}"/>
    <cellStyle name="40% - Accent6 2 3 2 4" xfId="8616" xr:uid="{00000000-0005-0000-0000-0000AD180000}"/>
    <cellStyle name="40% - Accent6 2 3 3" xfId="2741" xr:uid="{00000000-0005-0000-0000-0000AE180000}"/>
    <cellStyle name="40% - Accent6 2 3 3 2" xfId="13469" xr:uid="{00000000-0005-0000-0000-0000AF180000}"/>
    <cellStyle name="40% - Accent6 2 3 3 3" xfId="9223" xr:uid="{00000000-0005-0000-0000-0000B0180000}"/>
    <cellStyle name="40% - Accent6 2 3 4" xfId="12430" xr:uid="{00000000-0005-0000-0000-0000B1180000}"/>
    <cellStyle name="40% - Accent6 2 3 5" xfId="7923" xr:uid="{00000000-0005-0000-0000-0000B2180000}"/>
    <cellStyle name="40% - Accent6 2 4" xfId="1241" xr:uid="{00000000-0005-0000-0000-0000B3180000}"/>
    <cellStyle name="40% - Accent6 2 4 2" xfId="2047" xr:uid="{00000000-0005-0000-0000-0000B4180000}"/>
    <cellStyle name="40% - Accent6 2 4 2 2" xfId="3248" xr:uid="{00000000-0005-0000-0000-0000B5180000}"/>
    <cellStyle name="40% - Accent6 2 4 2 2 2" xfId="13976" xr:uid="{00000000-0005-0000-0000-0000B6180000}"/>
    <cellStyle name="40% - Accent6 2 4 2 2 3" xfId="9637" xr:uid="{00000000-0005-0000-0000-0000B7180000}"/>
    <cellStyle name="40% - Accent6 2 4 2 3" xfId="12942" xr:uid="{00000000-0005-0000-0000-0000B8180000}"/>
    <cellStyle name="40% - Accent6 2 4 2 4" xfId="8614" xr:uid="{00000000-0005-0000-0000-0000B9180000}"/>
    <cellStyle name="40% - Accent6 2 4 3" xfId="2739" xr:uid="{00000000-0005-0000-0000-0000BA180000}"/>
    <cellStyle name="40% - Accent6 2 4 3 2" xfId="13467" xr:uid="{00000000-0005-0000-0000-0000BB180000}"/>
    <cellStyle name="40% - Accent6 2 4 3 3" xfId="9221" xr:uid="{00000000-0005-0000-0000-0000BC180000}"/>
    <cellStyle name="40% - Accent6 2 4 4" xfId="3769" xr:uid="{00000000-0005-0000-0000-0000BD180000}"/>
    <cellStyle name="40% - Accent6 2 4 4 2" xfId="9933" xr:uid="{00000000-0005-0000-0000-0000BE180000}"/>
    <cellStyle name="40% - Accent6 2 4 5" xfId="12428" xr:uid="{00000000-0005-0000-0000-0000BF180000}"/>
    <cellStyle name="40% - Accent6 2 4 6" xfId="7921" xr:uid="{00000000-0005-0000-0000-0000C0180000}"/>
    <cellStyle name="40% - Accent6 2 5" xfId="1669" xr:uid="{00000000-0005-0000-0000-0000C1180000}"/>
    <cellStyle name="40% - Accent6 2 5 2" xfId="2931" xr:uid="{00000000-0005-0000-0000-0000C2180000}"/>
    <cellStyle name="40% - Accent6 2 5 2 2" xfId="13659" xr:uid="{00000000-0005-0000-0000-0000C3180000}"/>
    <cellStyle name="40% - Accent6 2 5 2 3" xfId="9360" xr:uid="{00000000-0005-0000-0000-0000C4180000}"/>
    <cellStyle name="40% - Accent6 2 5 3" xfId="12626" xr:uid="{00000000-0005-0000-0000-0000C5180000}"/>
    <cellStyle name="40% - Accent6 2 5 4" xfId="8275" xr:uid="{00000000-0005-0000-0000-0000C6180000}"/>
    <cellStyle name="40% - Accent6 2 6" xfId="2437" xr:uid="{00000000-0005-0000-0000-0000C7180000}"/>
    <cellStyle name="40% - Accent6 2 6 2" xfId="13165" xr:uid="{00000000-0005-0000-0000-0000C8180000}"/>
    <cellStyle name="40% - Accent6 2 6 3" xfId="8944" xr:uid="{00000000-0005-0000-0000-0000C9180000}"/>
    <cellStyle name="40% - Accent6 2 7" xfId="4825" xr:uid="{00000000-0005-0000-0000-0000CA180000}"/>
    <cellStyle name="40% - Accent6 2 8" xfId="12089" xr:uid="{00000000-0005-0000-0000-0000CB180000}"/>
    <cellStyle name="40% - Accent6 2 9" xfId="7391" xr:uid="{00000000-0005-0000-0000-0000CC180000}"/>
    <cellStyle name="40% - Accent6 20" xfId="3483" xr:uid="{00000000-0005-0000-0000-0000CD180000}"/>
    <cellStyle name="40% - Accent6 20 2" xfId="4297" xr:uid="{00000000-0005-0000-0000-0000CE180000}"/>
    <cellStyle name="40% - Accent6 20 2 2" xfId="4665" xr:uid="{00000000-0005-0000-0000-0000CF180000}"/>
    <cellStyle name="40% - Accent6 20 2 2 2" xfId="14715" xr:uid="{00000000-0005-0000-0000-0000D0180000}"/>
    <cellStyle name="40% - Accent6 20 2 2 3" xfId="10549" xr:uid="{00000000-0005-0000-0000-0000D1180000}"/>
    <cellStyle name="40% - Accent6 20 2 3" xfId="14375" xr:uid="{00000000-0005-0000-0000-0000D2180000}"/>
    <cellStyle name="40% - Accent6 20 2 4" xfId="10235" xr:uid="{00000000-0005-0000-0000-0000D3180000}"/>
    <cellStyle name="40% - Accent6 20 3" xfId="4482" xr:uid="{00000000-0005-0000-0000-0000D4180000}"/>
    <cellStyle name="40% - Accent6 20 3 2" xfId="14540" xr:uid="{00000000-0005-0000-0000-0000D5180000}"/>
    <cellStyle name="40% - Accent6 20 3 3" xfId="10390" xr:uid="{00000000-0005-0000-0000-0000D6180000}"/>
    <cellStyle name="40% - Accent6 20 4" xfId="14167" xr:uid="{00000000-0005-0000-0000-0000D7180000}"/>
    <cellStyle name="40% - Accent6 20 5" xfId="9793" xr:uid="{00000000-0005-0000-0000-0000D8180000}"/>
    <cellStyle name="40% - Accent6 21" xfId="3496" xr:uid="{00000000-0005-0000-0000-0000D9180000}"/>
    <cellStyle name="40% - Accent6 21 2" xfId="4310" xr:uid="{00000000-0005-0000-0000-0000DA180000}"/>
    <cellStyle name="40% - Accent6 21 2 2" xfId="4678" xr:uid="{00000000-0005-0000-0000-0000DB180000}"/>
    <cellStyle name="40% - Accent6 21 2 2 2" xfId="14728" xr:uid="{00000000-0005-0000-0000-0000DC180000}"/>
    <cellStyle name="40% - Accent6 21 2 2 3" xfId="10562" xr:uid="{00000000-0005-0000-0000-0000DD180000}"/>
    <cellStyle name="40% - Accent6 21 2 3" xfId="14388" xr:uid="{00000000-0005-0000-0000-0000DE180000}"/>
    <cellStyle name="40% - Accent6 21 2 4" xfId="10248" xr:uid="{00000000-0005-0000-0000-0000DF180000}"/>
    <cellStyle name="40% - Accent6 21 3" xfId="4495" xr:uid="{00000000-0005-0000-0000-0000E0180000}"/>
    <cellStyle name="40% - Accent6 21 3 2" xfId="14553" xr:uid="{00000000-0005-0000-0000-0000E1180000}"/>
    <cellStyle name="40% - Accent6 21 3 3" xfId="10403" xr:uid="{00000000-0005-0000-0000-0000E2180000}"/>
    <cellStyle name="40% - Accent6 21 4" xfId="14180" xr:uid="{00000000-0005-0000-0000-0000E3180000}"/>
    <cellStyle name="40% - Accent6 21 5" xfId="9806" xr:uid="{00000000-0005-0000-0000-0000E4180000}"/>
    <cellStyle name="40% - Accent6 22" xfId="3509" xr:uid="{00000000-0005-0000-0000-0000E5180000}"/>
    <cellStyle name="40% - Accent6 22 2" xfId="4183" xr:uid="{00000000-0005-0000-0000-0000E6180000}"/>
    <cellStyle name="40% - Accent6 22 2 2" xfId="10142" xr:uid="{00000000-0005-0000-0000-0000E7180000}"/>
    <cellStyle name="40% - Accent6 22 3" xfId="4508" xr:uid="{00000000-0005-0000-0000-0000E8180000}"/>
    <cellStyle name="40% - Accent6 22 3 2" xfId="14566" xr:uid="{00000000-0005-0000-0000-0000E9180000}"/>
    <cellStyle name="40% - Accent6 22 3 3" xfId="10416" xr:uid="{00000000-0005-0000-0000-0000EA180000}"/>
    <cellStyle name="40% - Accent6 22 4" xfId="14193" xr:uid="{00000000-0005-0000-0000-0000EB180000}"/>
    <cellStyle name="40% - Accent6 22 5" xfId="9819" xr:uid="{00000000-0005-0000-0000-0000EC180000}"/>
    <cellStyle name="40% - Accent6 23" xfId="3522" xr:uid="{00000000-0005-0000-0000-0000ED180000}"/>
    <cellStyle name="40% - Accent6 23 2" xfId="4521" xr:uid="{00000000-0005-0000-0000-0000EE180000}"/>
    <cellStyle name="40% - Accent6 23 2 2" xfId="14579" xr:uid="{00000000-0005-0000-0000-0000EF180000}"/>
    <cellStyle name="40% - Accent6 23 2 3" xfId="10429" xr:uid="{00000000-0005-0000-0000-0000F0180000}"/>
    <cellStyle name="40% - Accent6 23 3" xfId="14206" xr:uid="{00000000-0005-0000-0000-0000F1180000}"/>
    <cellStyle name="40% - Accent6 23 4" xfId="9832" xr:uid="{00000000-0005-0000-0000-0000F2180000}"/>
    <cellStyle name="40% - Accent6 24" xfId="3535" xr:uid="{00000000-0005-0000-0000-0000F3180000}"/>
    <cellStyle name="40% - Accent6 24 2" xfId="4534" xr:uid="{00000000-0005-0000-0000-0000F4180000}"/>
    <cellStyle name="40% - Accent6 24 2 2" xfId="14592" xr:uid="{00000000-0005-0000-0000-0000F5180000}"/>
    <cellStyle name="40% - Accent6 24 2 3" xfId="10442" xr:uid="{00000000-0005-0000-0000-0000F6180000}"/>
    <cellStyle name="40% - Accent6 24 3" xfId="14219" xr:uid="{00000000-0005-0000-0000-0000F7180000}"/>
    <cellStyle name="40% - Accent6 24 4" xfId="9845" xr:uid="{00000000-0005-0000-0000-0000F8180000}"/>
    <cellStyle name="40% - Accent6 25" xfId="4336" xr:uid="{00000000-0005-0000-0000-0000F9180000}"/>
    <cellStyle name="40% - Accent6 25 2" xfId="4691" xr:uid="{00000000-0005-0000-0000-0000FA180000}"/>
    <cellStyle name="40% - Accent6 25 2 2" xfId="14741" xr:uid="{00000000-0005-0000-0000-0000FB180000}"/>
    <cellStyle name="40% - Accent6 25 2 3" xfId="10575" xr:uid="{00000000-0005-0000-0000-0000FC180000}"/>
    <cellStyle name="40% - Accent6 25 3" xfId="14401" xr:uid="{00000000-0005-0000-0000-0000FD180000}"/>
    <cellStyle name="40% - Accent6 25 4" xfId="10261" xr:uid="{00000000-0005-0000-0000-0000FE180000}"/>
    <cellStyle name="40% - Accent6 26" xfId="4349" xr:uid="{00000000-0005-0000-0000-0000FF180000}"/>
    <cellStyle name="40% - Accent6 26 2" xfId="4704" xr:uid="{00000000-0005-0000-0000-000000190000}"/>
    <cellStyle name="40% - Accent6 26 2 2" xfId="14754" xr:uid="{00000000-0005-0000-0000-000001190000}"/>
    <cellStyle name="40% - Accent6 26 2 3" xfId="10588" xr:uid="{00000000-0005-0000-0000-000002190000}"/>
    <cellStyle name="40% - Accent6 26 3" xfId="14414" xr:uid="{00000000-0005-0000-0000-000003190000}"/>
    <cellStyle name="40% - Accent6 26 4" xfId="10274" xr:uid="{00000000-0005-0000-0000-000004190000}"/>
    <cellStyle name="40% - Accent6 27" xfId="4362" xr:uid="{00000000-0005-0000-0000-000005190000}"/>
    <cellStyle name="40% - Accent6 27 2" xfId="4717" xr:uid="{00000000-0005-0000-0000-000006190000}"/>
    <cellStyle name="40% - Accent6 27 2 2" xfId="14767" xr:uid="{00000000-0005-0000-0000-000007190000}"/>
    <cellStyle name="40% - Accent6 27 2 3" xfId="10601" xr:uid="{00000000-0005-0000-0000-000008190000}"/>
    <cellStyle name="40% - Accent6 27 3" xfId="14427" xr:uid="{00000000-0005-0000-0000-000009190000}"/>
    <cellStyle name="40% - Accent6 27 4" xfId="10287" xr:uid="{00000000-0005-0000-0000-00000A190000}"/>
    <cellStyle name="40% - Accent6 28" xfId="4375" xr:uid="{00000000-0005-0000-0000-00000B190000}"/>
    <cellStyle name="40% - Accent6 28 2" xfId="14440" xr:uid="{00000000-0005-0000-0000-00000C190000}"/>
    <cellStyle name="40% - Accent6 28 3" xfId="10300" xr:uid="{00000000-0005-0000-0000-00000D190000}"/>
    <cellStyle name="40% - Accent6 29" xfId="11976" xr:uid="{00000000-0005-0000-0000-00000E190000}"/>
    <cellStyle name="40% - Accent6 3" xfId="528" xr:uid="{00000000-0005-0000-0000-00000F190000}"/>
    <cellStyle name="40% - Accent6 3 2" xfId="1245" xr:uid="{00000000-0005-0000-0000-000010190000}"/>
    <cellStyle name="40% - Accent6 3 2 2" xfId="2051" xr:uid="{00000000-0005-0000-0000-000011190000}"/>
    <cellStyle name="40% - Accent6 3 2 2 2" xfId="3252" xr:uid="{00000000-0005-0000-0000-000012190000}"/>
    <cellStyle name="40% - Accent6 3 2 2 2 2" xfId="13980" xr:uid="{00000000-0005-0000-0000-000013190000}"/>
    <cellStyle name="40% - Accent6 3 2 2 2 3" xfId="9641" xr:uid="{00000000-0005-0000-0000-000014190000}"/>
    <cellStyle name="40% - Accent6 3 2 2 3" xfId="12946" xr:uid="{00000000-0005-0000-0000-000015190000}"/>
    <cellStyle name="40% - Accent6 3 2 2 4" xfId="8618" xr:uid="{00000000-0005-0000-0000-000016190000}"/>
    <cellStyle name="40% - Accent6 3 2 3" xfId="2743" xr:uid="{00000000-0005-0000-0000-000017190000}"/>
    <cellStyle name="40% - Accent6 3 2 3 2" xfId="13471" xr:uid="{00000000-0005-0000-0000-000018190000}"/>
    <cellStyle name="40% - Accent6 3 2 3 3" xfId="9225" xr:uid="{00000000-0005-0000-0000-000019190000}"/>
    <cellStyle name="40% - Accent6 3 2 4" xfId="12432" xr:uid="{00000000-0005-0000-0000-00001A190000}"/>
    <cellStyle name="40% - Accent6 3 2 5" xfId="7925" xr:uid="{00000000-0005-0000-0000-00001B190000}"/>
    <cellStyle name="40% - Accent6 3 3" xfId="1246" xr:uid="{00000000-0005-0000-0000-00001C190000}"/>
    <cellStyle name="40% - Accent6 3 3 2" xfId="2052" xr:uid="{00000000-0005-0000-0000-00001D190000}"/>
    <cellStyle name="40% - Accent6 3 3 2 2" xfId="3253" xr:uid="{00000000-0005-0000-0000-00001E190000}"/>
    <cellStyle name="40% - Accent6 3 3 2 2 2" xfId="13981" xr:uid="{00000000-0005-0000-0000-00001F190000}"/>
    <cellStyle name="40% - Accent6 3 3 2 2 3" xfId="9642" xr:uid="{00000000-0005-0000-0000-000020190000}"/>
    <cellStyle name="40% - Accent6 3 3 2 3" xfId="12947" xr:uid="{00000000-0005-0000-0000-000021190000}"/>
    <cellStyle name="40% - Accent6 3 3 2 4" xfId="8619" xr:uid="{00000000-0005-0000-0000-000022190000}"/>
    <cellStyle name="40% - Accent6 3 3 3" xfId="2744" xr:uid="{00000000-0005-0000-0000-000023190000}"/>
    <cellStyle name="40% - Accent6 3 3 3 2" xfId="13472" xr:uid="{00000000-0005-0000-0000-000024190000}"/>
    <cellStyle name="40% - Accent6 3 3 3 3" xfId="9226" xr:uid="{00000000-0005-0000-0000-000025190000}"/>
    <cellStyle name="40% - Accent6 3 3 4" xfId="12433" xr:uid="{00000000-0005-0000-0000-000026190000}"/>
    <cellStyle name="40% - Accent6 3 3 5" xfId="7926" xr:uid="{00000000-0005-0000-0000-000027190000}"/>
    <cellStyle name="40% - Accent6 3 4" xfId="1244" xr:uid="{00000000-0005-0000-0000-000028190000}"/>
    <cellStyle name="40% - Accent6 3 4 2" xfId="2050" xr:uid="{00000000-0005-0000-0000-000029190000}"/>
    <cellStyle name="40% - Accent6 3 4 2 2" xfId="3251" xr:uid="{00000000-0005-0000-0000-00002A190000}"/>
    <cellStyle name="40% - Accent6 3 4 2 2 2" xfId="13979" xr:uid="{00000000-0005-0000-0000-00002B190000}"/>
    <cellStyle name="40% - Accent6 3 4 2 2 3" xfId="9640" xr:uid="{00000000-0005-0000-0000-00002C190000}"/>
    <cellStyle name="40% - Accent6 3 4 2 3" xfId="12945" xr:uid="{00000000-0005-0000-0000-00002D190000}"/>
    <cellStyle name="40% - Accent6 3 4 2 4" xfId="8617" xr:uid="{00000000-0005-0000-0000-00002E190000}"/>
    <cellStyle name="40% - Accent6 3 4 3" xfId="2742" xr:uid="{00000000-0005-0000-0000-00002F190000}"/>
    <cellStyle name="40% - Accent6 3 4 3 2" xfId="13470" xr:uid="{00000000-0005-0000-0000-000030190000}"/>
    <cellStyle name="40% - Accent6 3 4 3 3" xfId="9224" xr:uid="{00000000-0005-0000-0000-000031190000}"/>
    <cellStyle name="40% - Accent6 3 4 4" xfId="12431" xr:uid="{00000000-0005-0000-0000-000032190000}"/>
    <cellStyle name="40% - Accent6 3 4 5" xfId="7924" xr:uid="{00000000-0005-0000-0000-000033190000}"/>
    <cellStyle name="40% - Accent6 3 5" xfId="1670" xr:uid="{00000000-0005-0000-0000-000034190000}"/>
    <cellStyle name="40% - Accent6 3 5 2" xfId="2932" xr:uid="{00000000-0005-0000-0000-000035190000}"/>
    <cellStyle name="40% - Accent6 3 5 2 2" xfId="13660" xr:uid="{00000000-0005-0000-0000-000036190000}"/>
    <cellStyle name="40% - Accent6 3 5 2 3" xfId="9361" xr:uid="{00000000-0005-0000-0000-000037190000}"/>
    <cellStyle name="40% - Accent6 3 5 3" xfId="12627" xr:uid="{00000000-0005-0000-0000-000038190000}"/>
    <cellStyle name="40% - Accent6 3 5 4" xfId="8276" xr:uid="{00000000-0005-0000-0000-000039190000}"/>
    <cellStyle name="40% - Accent6 3 6" xfId="2438" xr:uid="{00000000-0005-0000-0000-00003A190000}"/>
    <cellStyle name="40% - Accent6 3 6 2" xfId="13166" xr:uid="{00000000-0005-0000-0000-00003B190000}"/>
    <cellStyle name="40% - Accent6 3 6 3" xfId="8945" xr:uid="{00000000-0005-0000-0000-00003C190000}"/>
    <cellStyle name="40% - Accent6 3 7" xfId="12090" xr:uid="{00000000-0005-0000-0000-00003D190000}"/>
    <cellStyle name="40% - Accent6 3 8" xfId="7392" xr:uid="{00000000-0005-0000-0000-00003E190000}"/>
    <cellStyle name="40% - Accent6 30" xfId="7160" xr:uid="{00000000-0005-0000-0000-00003F190000}"/>
    <cellStyle name="40% - Accent6 31" xfId="120" xr:uid="{00000000-0005-0000-0000-000040190000}"/>
    <cellStyle name="40% - Accent6 4" xfId="529" xr:uid="{00000000-0005-0000-0000-000041190000}"/>
    <cellStyle name="40% - Accent6 4 2" xfId="1248" xr:uid="{00000000-0005-0000-0000-000042190000}"/>
    <cellStyle name="40% - Accent6 4 2 2" xfId="2054" xr:uid="{00000000-0005-0000-0000-000043190000}"/>
    <cellStyle name="40% - Accent6 4 2 2 2" xfId="3255" xr:uid="{00000000-0005-0000-0000-000044190000}"/>
    <cellStyle name="40% - Accent6 4 2 2 2 2" xfId="13983" xr:uid="{00000000-0005-0000-0000-000045190000}"/>
    <cellStyle name="40% - Accent6 4 2 2 2 3" xfId="9644" xr:uid="{00000000-0005-0000-0000-000046190000}"/>
    <cellStyle name="40% - Accent6 4 2 2 3" xfId="12949" xr:uid="{00000000-0005-0000-0000-000047190000}"/>
    <cellStyle name="40% - Accent6 4 2 2 4" xfId="8621" xr:uid="{00000000-0005-0000-0000-000048190000}"/>
    <cellStyle name="40% - Accent6 4 2 3" xfId="2746" xr:uid="{00000000-0005-0000-0000-000049190000}"/>
    <cellStyle name="40% - Accent6 4 2 3 2" xfId="13474" xr:uid="{00000000-0005-0000-0000-00004A190000}"/>
    <cellStyle name="40% - Accent6 4 2 3 3" xfId="9228" xr:uid="{00000000-0005-0000-0000-00004B190000}"/>
    <cellStyle name="40% - Accent6 4 2 4" xfId="12435" xr:uid="{00000000-0005-0000-0000-00004C190000}"/>
    <cellStyle name="40% - Accent6 4 2 5" xfId="7928" xr:uid="{00000000-0005-0000-0000-00004D190000}"/>
    <cellStyle name="40% - Accent6 4 3" xfId="1249" xr:uid="{00000000-0005-0000-0000-00004E190000}"/>
    <cellStyle name="40% - Accent6 4 3 2" xfId="2055" xr:uid="{00000000-0005-0000-0000-00004F190000}"/>
    <cellStyle name="40% - Accent6 4 3 2 2" xfId="3256" xr:uid="{00000000-0005-0000-0000-000050190000}"/>
    <cellStyle name="40% - Accent6 4 3 2 2 2" xfId="13984" xr:uid="{00000000-0005-0000-0000-000051190000}"/>
    <cellStyle name="40% - Accent6 4 3 2 2 3" xfId="9645" xr:uid="{00000000-0005-0000-0000-000052190000}"/>
    <cellStyle name="40% - Accent6 4 3 2 3" xfId="12950" xr:uid="{00000000-0005-0000-0000-000053190000}"/>
    <cellStyle name="40% - Accent6 4 3 2 4" xfId="8622" xr:uid="{00000000-0005-0000-0000-000054190000}"/>
    <cellStyle name="40% - Accent6 4 3 3" xfId="2747" xr:uid="{00000000-0005-0000-0000-000055190000}"/>
    <cellStyle name="40% - Accent6 4 3 3 2" xfId="13475" xr:uid="{00000000-0005-0000-0000-000056190000}"/>
    <cellStyle name="40% - Accent6 4 3 3 3" xfId="9229" xr:uid="{00000000-0005-0000-0000-000057190000}"/>
    <cellStyle name="40% - Accent6 4 3 4" xfId="12436" xr:uid="{00000000-0005-0000-0000-000058190000}"/>
    <cellStyle name="40% - Accent6 4 3 5" xfId="7929" xr:uid="{00000000-0005-0000-0000-000059190000}"/>
    <cellStyle name="40% - Accent6 4 4" xfId="1247" xr:uid="{00000000-0005-0000-0000-00005A190000}"/>
    <cellStyle name="40% - Accent6 4 4 2" xfId="2053" xr:uid="{00000000-0005-0000-0000-00005B190000}"/>
    <cellStyle name="40% - Accent6 4 4 2 2" xfId="3254" xr:uid="{00000000-0005-0000-0000-00005C190000}"/>
    <cellStyle name="40% - Accent6 4 4 2 2 2" xfId="13982" xr:uid="{00000000-0005-0000-0000-00005D190000}"/>
    <cellStyle name="40% - Accent6 4 4 2 2 3" xfId="9643" xr:uid="{00000000-0005-0000-0000-00005E190000}"/>
    <cellStyle name="40% - Accent6 4 4 2 3" xfId="12948" xr:uid="{00000000-0005-0000-0000-00005F190000}"/>
    <cellStyle name="40% - Accent6 4 4 2 4" xfId="8620" xr:uid="{00000000-0005-0000-0000-000060190000}"/>
    <cellStyle name="40% - Accent6 4 4 3" xfId="2745" xr:uid="{00000000-0005-0000-0000-000061190000}"/>
    <cellStyle name="40% - Accent6 4 4 3 2" xfId="13473" xr:uid="{00000000-0005-0000-0000-000062190000}"/>
    <cellStyle name="40% - Accent6 4 4 3 3" xfId="9227" xr:uid="{00000000-0005-0000-0000-000063190000}"/>
    <cellStyle name="40% - Accent6 4 4 4" xfId="12434" xr:uid="{00000000-0005-0000-0000-000064190000}"/>
    <cellStyle name="40% - Accent6 4 4 5" xfId="7927" xr:uid="{00000000-0005-0000-0000-000065190000}"/>
    <cellStyle name="40% - Accent6 4 5" xfId="1671" xr:uid="{00000000-0005-0000-0000-000066190000}"/>
    <cellStyle name="40% - Accent6 4 5 2" xfId="2933" xr:uid="{00000000-0005-0000-0000-000067190000}"/>
    <cellStyle name="40% - Accent6 4 5 2 2" xfId="13661" xr:uid="{00000000-0005-0000-0000-000068190000}"/>
    <cellStyle name="40% - Accent6 4 5 2 3" xfId="9362" xr:uid="{00000000-0005-0000-0000-000069190000}"/>
    <cellStyle name="40% - Accent6 4 5 3" xfId="12628" xr:uid="{00000000-0005-0000-0000-00006A190000}"/>
    <cellStyle name="40% - Accent6 4 5 4" xfId="8277" xr:uid="{00000000-0005-0000-0000-00006B190000}"/>
    <cellStyle name="40% - Accent6 4 6" xfId="2439" xr:uid="{00000000-0005-0000-0000-00006C190000}"/>
    <cellStyle name="40% - Accent6 4 6 2" xfId="13167" xr:uid="{00000000-0005-0000-0000-00006D190000}"/>
    <cellStyle name="40% - Accent6 4 6 3" xfId="8946" xr:uid="{00000000-0005-0000-0000-00006E190000}"/>
    <cellStyle name="40% - Accent6 4 7" xfId="12091" xr:uid="{00000000-0005-0000-0000-00006F190000}"/>
    <cellStyle name="40% - Accent6 4 8" xfId="7393" xr:uid="{00000000-0005-0000-0000-000070190000}"/>
    <cellStyle name="40% - Accent6 5" xfId="530" xr:uid="{00000000-0005-0000-0000-000071190000}"/>
    <cellStyle name="40% - Accent6 5 2" xfId="1251" xr:uid="{00000000-0005-0000-0000-000072190000}"/>
    <cellStyle name="40% - Accent6 5 2 2" xfId="2057" xr:uid="{00000000-0005-0000-0000-000073190000}"/>
    <cellStyle name="40% - Accent6 5 2 2 2" xfId="3258" xr:uid="{00000000-0005-0000-0000-000074190000}"/>
    <cellStyle name="40% - Accent6 5 2 2 2 2" xfId="13986" xr:uid="{00000000-0005-0000-0000-000075190000}"/>
    <cellStyle name="40% - Accent6 5 2 2 2 3" xfId="9647" xr:uid="{00000000-0005-0000-0000-000076190000}"/>
    <cellStyle name="40% - Accent6 5 2 2 3" xfId="12952" xr:uid="{00000000-0005-0000-0000-000077190000}"/>
    <cellStyle name="40% - Accent6 5 2 2 4" xfId="8624" xr:uid="{00000000-0005-0000-0000-000078190000}"/>
    <cellStyle name="40% - Accent6 5 2 3" xfId="2749" xr:uid="{00000000-0005-0000-0000-000079190000}"/>
    <cellStyle name="40% - Accent6 5 2 3 2" xfId="13477" xr:uid="{00000000-0005-0000-0000-00007A190000}"/>
    <cellStyle name="40% - Accent6 5 2 3 3" xfId="9231" xr:uid="{00000000-0005-0000-0000-00007B190000}"/>
    <cellStyle name="40% - Accent6 5 2 4" xfId="12438" xr:uid="{00000000-0005-0000-0000-00007C190000}"/>
    <cellStyle name="40% - Accent6 5 2 5" xfId="7931" xr:uid="{00000000-0005-0000-0000-00007D190000}"/>
    <cellStyle name="40% - Accent6 5 3" xfId="1252" xr:uid="{00000000-0005-0000-0000-00007E190000}"/>
    <cellStyle name="40% - Accent6 5 3 2" xfId="2058" xr:uid="{00000000-0005-0000-0000-00007F190000}"/>
    <cellStyle name="40% - Accent6 5 3 2 2" xfId="3259" xr:uid="{00000000-0005-0000-0000-000080190000}"/>
    <cellStyle name="40% - Accent6 5 3 2 2 2" xfId="13987" xr:uid="{00000000-0005-0000-0000-000081190000}"/>
    <cellStyle name="40% - Accent6 5 3 2 2 3" xfId="9648" xr:uid="{00000000-0005-0000-0000-000082190000}"/>
    <cellStyle name="40% - Accent6 5 3 2 3" xfId="12953" xr:uid="{00000000-0005-0000-0000-000083190000}"/>
    <cellStyle name="40% - Accent6 5 3 2 4" xfId="8625" xr:uid="{00000000-0005-0000-0000-000084190000}"/>
    <cellStyle name="40% - Accent6 5 3 3" xfId="2750" xr:uid="{00000000-0005-0000-0000-000085190000}"/>
    <cellStyle name="40% - Accent6 5 3 3 2" xfId="13478" xr:uid="{00000000-0005-0000-0000-000086190000}"/>
    <cellStyle name="40% - Accent6 5 3 3 3" xfId="9232" xr:uid="{00000000-0005-0000-0000-000087190000}"/>
    <cellStyle name="40% - Accent6 5 3 4" xfId="12439" xr:uid="{00000000-0005-0000-0000-000088190000}"/>
    <cellStyle name="40% - Accent6 5 3 5" xfId="7932" xr:uid="{00000000-0005-0000-0000-000089190000}"/>
    <cellStyle name="40% - Accent6 5 4" xfId="1250" xr:uid="{00000000-0005-0000-0000-00008A190000}"/>
    <cellStyle name="40% - Accent6 5 4 2" xfId="2056" xr:uid="{00000000-0005-0000-0000-00008B190000}"/>
    <cellStyle name="40% - Accent6 5 4 2 2" xfId="3257" xr:uid="{00000000-0005-0000-0000-00008C190000}"/>
    <cellStyle name="40% - Accent6 5 4 2 2 2" xfId="13985" xr:uid="{00000000-0005-0000-0000-00008D190000}"/>
    <cellStyle name="40% - Accent6 5 4 2 2 3" xfId="9646" xr:uid="{00000000-0005-0000-0000-00008E190000}"/>
    <cellStyle name="40% - Accent6 5 4 2 3" xfId="12951" xr:uid="{00000000-0005-0000-0000-00008F190000}"/>
    <cellStyle name="40% - Accent6 5 4 2 4" xfId="8623" xr:uid="{00000000-0005-0000-0000-000090190000}"/>
    <cellStyle name="40% - Accent6 5 4 3" xfId="2748" xr:uid="{00000000-0005-0000-0000-000091190000}"/>
    <cellStyle name="40% - Accent6 5 4 3 2" xfId="13476" xr:uid="{00000000-0005-0000-0000-000092190000}"/>
    <cellStyle name="40% - Accent6 5 4 3 3" xfId="9230" xr:uid="{00000000-0005-0000-0000-000093190000}"/>
    <cellStyle name="40% - Accent6 5 4 4" xfId="12437" xr:uid="{00000000-0005-0000-0000-000094190000}"/>
    <cellStyle name="40% - Accent6 5 4 5" xfId="7930" xr:uid="{00000000-0005-0000-0000-000095190000}"/>
    <cellStyle name="40% - Accent6 5 5" xfId="1672" xr:uid="{00000000-0005-0000-0000-000096190000}"/>
    <cellStyle name="40% - Accent6 5 5 2" xfId="2934" xr:uid="{00000000-0005-0000-0000-000097190000}"/>
    <cellStyle name="40% - Accent6 5 5 2 2" xfId="13662" xr:uid="{00000000-0005-0000-0000-000098190000}"/>
    <cellStyle name="40% - Accent6 5 5 2 3" xfId="9363" xr:uid="{00000000-0005-0000-0000-000099190000}"/>
    <cellStyle name="40% - Accent6 5 5 3" xfId="12629" xr:uid="{00000000-0005-0000-0000-00009A190000}"/>
    <cellStyle name="40% - Accent6 5 5 4" xfId="8278" xr:uid="{00000000-0005-0000-0000-00009B190000}"/>
    <cellStyle name="40% - Accent6 5 6" xfId="2440" xr:uid="{00000000-0005-0000-0000-00009C190000}"/>
    <cellStyle name="40% - Accent6 5 6 2" xfId="13168" xr:uid="{00000000-0005-0000-0000-00009D190000}"/>
    <cellStyle name="40% - Accent6 5 6 3" xfId="8947" xr:uid="{00000000-0005-0000-0000-00009E190000}"/>
    <cellStyle name="40% - Accent6 5 7" xfId="12092" xr:uid="{00000000-0005-0000-0000-00009F190000}"/>
    <cellStyle name="40% - Accent6 5 8" xfId="7394" xr:uid="{00000000-0005-0000-0000-0000A0190000}"/>
    <cellStyle name="40% - Accent6 6" xfId="531" xr:uid="{00000000-0005-0000-0000-0000A1190000}"/>
    <cellStyle name="40% - Accent6 6 2" xfId="1254" xr:uid="{00000000-0005-0000-0000-0000A2190000}"/>
    <cellStyle name="40% - Accent6 6 2 2" xfId="2060" xr:uid="{00000000-0005-0000-0000-0000A3190000}"/>
    <cellStyle name="40% - Accent6 6 2 2 2" xfId="3261" xr:uid="{00000000-0005-0000-0000-0000A4190000}"/>
    <cellStyle name="40% - Accent6 6 2 2 2 2" xfId="13989" xr:uid="{00000000-0005-0000-0000-0000A5190000}"/>
    <cellStyle name="40% - Accent6 6 2 2 2 3" xfId="9650" xr:uid="{00000000-0005-0000-0000-0000A6190000}"/>
    <cellStyle name="40% - Accent6 6 2 2 3" xfId="12955" xr:uid="{00000000-0005-0000-0000-0000A7190000}"/>
    <cellStyle name="40% - Accent6 6 2 2 4" xfId="8627" xr:uid="{00000000-0005-0000-0000-0000A8190000}"/>
    <cellStyle name="40% - Accent6 6 2 3" xfId="2752" xr:uid="{00000000-0005-0000-0000-0000A9190000}"/>
    <cellStyle name="40% - Accent6 6 2 3 2" xfId="13480" xr:uid="{00000000-0005-0000-0000-0000AA190000}"/>
    <cellStyle name="40% - Accent6 6 2 3 3" xfId="9234" xr:uid="{00000000-0005-0000-0000-0000AB190000}"/>
    <cellStyle name="40% - Accent6 6 2 4" xfId="12441" xr:uid="{00000000-0005-0000-0000-0000AC190000}"/>
    <cellStyle name="40% - Accent6 6 2 5" xfId="7934" xr:uid="{00000000-0005-0000-0000-0000AD190000}"/>
    <cellStyle name="40% - Accent6 6 3" xfId="1253" xr:uid="{00000000-0005-0000-0000-0000AE190000}"/>
    <cellStyle name="40% - Accent6 6 3 2" xfId="2059" xr:uid="{00000000-0005-0000-0000-0000AF190000}"/>
    <cellStyle name="40% - Accent6 6 3 2 2" xfId="3260" xr:uid="{00000000-0005-0000-0000-0000B0190000}"/>
    <cellStyle name="40% - Accent6 6 3 2 2 2" xfId="13988" xr:uid="{00000000-0005-0000-0000-0000B1190000}"/>
    <cellStyle name="40% - Accent6 6 3 2 2 3" xfId="9649" xr:uid="{00000000-0005-0000-0000-0000B2190000}"/>
    <cellStyle name="40% - Accent6 6 3 2 3" xfId="12954" xr:uid="{00000000-0005-0000-0000-0000B3190000}"/>
    <cellStyle name="40% - Accent6 6 3 2 4" xfId="8626" xr:uid="{00000000-0005-0000-0000-0000B4190000}"/>
    <cellStyle name="40% - Accent6 6 3 3" xfId="2751" xr:uid="{00000000-0005-0000-0000-0000B5190000}"/>
    <cellStyle name="40% - Accent6 6 3 3 2" xfId="13479" xr:uid="{00000000-0005-0000-0000-0000B6190000}"/>
    <cellStyle name="40% - Accent6 6 3 3 3" xfId="9233" xr:uid="{00000000-0005-0000-0000-0000B7190000}"/>
    <cellStyle name="40% - Accent6 6 3 4" xfId="12440" xr:uid="{00000000-0005-0000-0000-0000B8190000}"/>
    <cellStyle name="40% - Accent6 6 3 5" xfId="7933" xr:uid="{00000000-0005-0000-0000-0000B9190000}"/>
    <cellStyle name="40% - Accent6 6 4" xfId="1673" xr:uid="{00000000-0005-0000-0000-0000BA190000}"/>
    <cellStyle name="40% - Accent6 6 4 2" xfId="2935" xr:uid="{00000000-0005-0000-0000-0000BB190000}"/>
    <cellStyle name="40% - Accent6 6 4 2 2" xfId="13663" xr:uid="{00000000-0005-0000-0000-0000BC190000}"/>
    <cellStyle name="40% - Accent6 6 4 2 3" xfId="9364" xr:uid="{00000000-0005-0000-0000-0000BD190000}"/>
    <cellStyle name="40% - Accent6 6 4 3" xfId="12630" xr:uid="{00000000-0005-0000-0000-0000BE190000}"/>
    <cellStyle name="40% - Accent6 6 4 4" xfId="8279" xr:uid="{00000000-0005-0000-0000-0000BF190000}"/>
    <cellStyle name="40% - Accent6 6 5" xfId="2441" xr:uid="{00000000-0005-0000-0000-0000C0190000}"/>
    <cellStyle name="40% - Accent6 6 5 2" xfId="13169" xr:uid="{00000000-0005-0000-0000-0000C1190000}"/>
    <cellStyle name="40% - Accent6 6 5 3" xfId="8948" xr:uid="{00000000-0005-0000-0000-0000C2190000}"/>
    <cellStyle name="40% - Accent6 6 6" xfId="12093" xr:uid="{00000000-0005-0000-0000-0000C3190000}"/>
    <cellStyle name="40% - Accent6 6 7" xfId="7395" xr:uid="{00000000-0005-0000-0000-0000C4190000}"/>
    <cellStyle name="40% - Accent6 7" xfId="532" xr:uid="{00000000-0005-0000-0000-0000C5190000}"/>
    <cellStyle name="40% - Accent6 7 2" xfId="1256" xr:uid="{00000000-0005-0000-0000-0000C6190000}"/>
    <cellStyle name="40% - Accent6 7 2 2" xfId="2062" xr:uid="{00000000-0005-0000-0000-0000C7190000}"/>
    <cellStyle name="40% - Accent6 7 2 2 2" xfId="3263" xr:uid="{00000000-0005-0000-0000-0000C8190000}"/>
    <cellStyle name="40% - Accent6 7 2 2 2 2" xfId="13991" xr:uid="{00000000-0005-0000-0000-0000C9190000}"/>
    <cellStyle name="40% - Accent6 7 2 2 2 3" xfId="9652" xr:uid="{00000000-0005-0000-0000-0000CA190000}"/>
    <cellStyle name="40% - Accent6 7 2 2 3" xfId="12957" xr:uid="{00000000-0005-0000-0000-0000CB190000}"/>
    <cellStyle name="40% - Accent6 7 2 2 4" xfId="8629" xr:uid="{00000000-0005-0000-0000-0000CC190000}"/>
    <cellStyle name="40% - Accent6 7 2 3" xfId="2754" xr:uid="{00000000-0005-0000-0000-0000CD190000}"/>
    <cellStyle name="40% - Accent6 7 2 3 2" xfId="13482" xr:uid="{00000000-0005-0000-0000-0000CE190000}"/>
    <cellStyle name="40% - Accent6 7 2 3 3" xfId="9236" xr:uid="{00000000-0005-0000-0000-0000CF190000}"/>
    <cellStyle name="40% - Accent6 7 2 4" xfId="12443" xr:uid="{00000000-0005-0000-0000-0000D0190000}"/>
    <cellStyle name="40% - Accent6 7 2 5" xfId="7936" xr:uid="{00000000-0005-0000-0000-0000D1190000}"/>
    <cellStyle name="40% - Accent6 7 3" xfId="1255" xr:uid="{00000000-0005-0000-0000-0000D2190000}"/>
    <cellStyle name="40% - Accent6 7 3 2" xfId="2061" xr:uid="{00000000-0005-0000-0000-0000D3190000}"/>
    <cellStyle name="40% - Accent6 7 3 2 2" xfId="3262" xr:uid="{00000000-0005-0000-0000-0000D4190000}"/>
    <cellStyle name="40% - Accent6 7 3 2 2 2" xfId="13990" xr:uid="{00000000-0005-0000-0000-0000D5190000}"/>
    <cellStyle name="40% - Accent6 7 3 2 2 3" xfId="9651" xr:uid="{00000000-0005-0000-0000-0000D6190000}"/>
    <cellStyle name="40% - Accent6 7 3 2 3" xfId="12956" xr:uid="{00000000-0005-0000-0000-0000D7190000}"/>
    <cellStyle name="40% - Accent6 7 3 2 4" xfId="8628" xr:uid="{00000000-0005-0000-0000-0000D8190000}"/>
    <cellStyle name="40% - Accent6 7 3 3" xfId="2753" xr:uid="{00000000-0005-0000-0000-0000D9190000}"/>
    <cellStyle name="40% - Accent6 7 3 3 2" xfId="13481" xr:uid="{00000000-0005-0000-0000-0000DA190000}"/>
    <cellStyle name="40% - Accent6 7 3 3 3" xfId="9235" xr:uid="{00000000-0005-0000-0000-0000DB190000}"/>
    <cellStyle name="40% - Accent6 7 3 4" xfId="12442" xr:uid="{00000000-0005-0000-0000-0000DC190000}"/>
    <cellStyle name="40% - Accent6 7 3 5" xfId="7935" xr:uid="{00000000-0005-0000-0000-0000DD190000}"/>
    <cellStyle name="40% - Accent6 7 4" xfId="1674" xr:uid="{00000000-0005-0000-0000-0000DE190000}"/>
    <cellStyle name="40% - Accent6 7 4 2" xfId="2936" xr:uid="{00000000-0005-0000-0000-0000DF190000}"/>
    <cellStyle name="40% - Accent6 7 4 2 2" xfId="13664" xr:uid="{00000000-0005-0000-0000-0000E0190000}"/>
    <cellStyle name="40% - Accent6 7 4 2 3" xfId="9365" xr:uid="{00000000-0005-0000-0000-0000E1190000}"/>
    <cellStyle name="40% - Accent6 7 4 3" xfId="12631" xr:uid="{00000000-0005-0000-0000-0000E2190000}"/>
    <cellStyle name="40% - Accent6 7 4 4" xfId="8280" xr:uid="{00000000-0005-0000-0000-0000E3190000}"/>
    <cellStyle name="40% - Accent6 7 5" xfId="2442" xr:uid="{00000000-0005-0000-0000-0000E4190000}"/>
    <cellStyle name="40% - Accent6 7 5 2" xfId="13170" xr:uid="{00000000-0005-0000-0000-0000E5190000}"/>
    <cellStyle name="40% - Accent6 7 5 3" xfId="8949" xr:uid="{00000000-0005-0000-0000-0000E6190000}"/>
    <cellStyle name="40% - Accent6 7 6" xfId="12094" xr:uid="{00000000-0005-0000-0000-0000E7190000}"/>
    <cellStyle name="40% - Accent6 7 7" xfId="7396" xr:uid="{00000000-0005-0000-0000-0000E8190000}"/>
    <cellStyle name="40% - Accent6 8" xfId="694" xr:uid="{00000000-0005-0000-0000-0000E9190000}"/>
    <cellStyle name="40% - Accent6 8 2" xfId="1257" xr:uid="{00000000-0005-0000-0000-0000EA190000}"/>
    <cellStyle name="40% - Accent6 8 2 2" xfId="4576" xr:uid="{00000000-0005-0000-0000-0000EB190000}"/>
    <cellStyle name="40% - Accent6 8 2 2 2" xfId="14627" xr:uid="{00000000-0005-0000-0000-0000EC190000}"/>
    <cellStyle name="40% - Accent6 8 2 2 3" xfId="10467" xr:uid="{00000000-0005-0000-0000-0000ED190000}"/>
    <cellStyle name="40% - Accent6 8 2 3" xfId="4218" xr:uid="{00000000-0005-0000-0000-0000EE190000}"/>
    <cellStyle name="40% - Accent6 8 2 3 2" xfId="14299" xr:uid="{00000000-0005-0000-0000-0000EF190000}"/>
    <cellStyle name="40% - Accent6 8 2 3 3" xfId="10165" xr:uid="{00000000-0005-0000-0000-0000F0190000}"/>
    <cellStyle name="40% - Accent6 8 2 4" xfId="7937" xr:uid="{00000000-0005-0000-0000-0000F1190000}"/>
    <cellStyle name="40% - Accent6 8 3" xfId="1724" xr:uid="{00000000-0005-0000-0000-0000F2190000}"/>
    <cellStyle name="40% - Accent6 8 3 2" xfId="2969" xr:uid="{00000000-0005-0000-0000-0000F3190000}"/>
    <cellStyle name="40% - Accent6 8 3 2 2" xfId="13697" xr:uid="{00000000-0005-0000-0000-0000F4190000}"/>
    <cellStyle name="40% - Accent6 8 3 2 3" xfId="9384" xr:uid="{00000000-0005-0000-0000-0000F5190000}"/>
    <cellStyle name="40% - Accent6 8 3 3" xfId="12664" xr:uid="{00000000-0005-0000-0000-0000F6190000}"/>
    <cellStyle name="40% - Accent6 8 3 4" xfId="8316" xr:uid="{00000000-0005-0000-0000-0000F7190000}"/>
    <cellStyle name="40% - Accent6 8 4" xfId="2474" xr:uid="{00000000-0005-0000-0000-0000F8190000}"/>
    <cellStyle name="40% - Accent6 8 4 2" xfId="13202" xr:uid="{00000000-0005-0000-0000-0000F9190000}"/>
    <cellStyle name="40% - Accent6 8 4 3" xfId="8968" xr:uid="{00000000-0005-0000-0000-0000FA190000}"/>
    <cellStyle name="40% - Accent6 8 5" xfId="12146" xr:uid="{00000000-0005-0000-0000-0000FB190000}"/>
    <cellStyle name="40% - Accent6 8 6" xfId="7523" xr:uid="{00000000-0005-0000-0000-0000FC190000}"/>
    <cellStyle name="40% - Accent6 9" xfId="716" xr:uid="{00000000-0005-0000-0000-0000FD190000}"/>
    <cellStyle name="40% - Accent6 9 2" xfId="1258" xr:uid="{00000000-0005-0000-0000-0000FE190000}"/>
    <cellStyle name="40% - Accent6 9 2 2" xfId="2063" xr:uid="{00000000-0005-0000-0000-0000FF190000}"/>
    <cellStyle name="40% - Accent6 9 2 2 2" xfId="3264" xr:uid="{00000000-0005-0000-0000-0000001A0000}"/>
    <cellStyle name="40% - Accent6 9 2 2 2 2" xfId="13992" xr:uid="{00000000-0005-0000-0000-0000011A0000}"/>
    <cellStyle name="40% - Accent6 9 2 2 2 3" xfId="9653" xr:uid="{00000000-0005-0000-0000-0000021A0000}"/>
    <cellStyle name="40% - Accent6 9 2 2 3" xfId="12958" xr:uid="{00000000-0005-0000-0000-0000031A0000}"/>
    <cellStyle name="40% - Accent6 9 2 2 4" xfId="8630" xr:uid="{00000000-0005-0000-0000-0000041A0000}"/>
    <cellStyle name="40% - Accent6 9 2 3" xfId="2755" xr:uid="{00000000-0005-0000-0000-0000051A0000}"/>
    <cellStyle name="40% - Accent6 9 2 3 2" xfId="13483" xr:uid="{00000000-0005-0000-0000-0000061A0000}"/>
    <cellStyle name="40% - Accent6 9 2 3 3" xfId="9237" xr:uid="{00000000-0005-0000-0000-0000071A0000}"/>
    <cellStyle name="40% - Accent6 9 2 4" xfId="12444" xr:uid="{00000000-0005-0000-0000-0000081A0000}"/>
    <cellStyle name="40% - Accent6 9 2 5" xfId="7938" xr:uid="{00000000-0005-0000-0000-0000091A0000}"/>
    <cellStyle name="40% - Accent6 9 3" xfId="1741" xr:uid="{00000000-0005-0000-0000-00000A1A0000}"/>
    <cellStyle name="40% - Accent6 9 3 2" xfId="2984" xr:uid="{00000000-0005-0000-0000-00000B1A0000}"/>
    <cellStyle name="40% - Accent6 9 3 2 2" xfId="13712" xr:uid="{00000000-0005-0000-0000-00000C1A0000}"/>
    <cellStyle name="40% - Accent6 9 3 2 3" xfId="9397" xr:uid="{00000000-0005-0000-0000-00000D1A0000}"/>
    <cellStyle name="40% - Accent6 9 3 3" xfId="12679" xr:uid="{00000000-0005-0000-0000-00000E1A0000}"/>
    <cellStyle name="40% - Accent6 9 3 4" xfId="8331" xr:uid="{00000000-0005-0000-0000-00000F1A0000}"/>
    <cellStyle name="40% - Accent6 9 4" xfId="2489" xr:uid="{00000000-0005-0000-0000-0000101A0000}"/>
    <cellStyle name="40% - Accent6 9 4 2" xfId="13217" xr:uid="{00000000-0005-0000-0000-0000111A0000}"/>
    <cellStyle name="40% - Accent6 9 4 3" xfId="8981" xr:uid="{00000000-0005-0000-0000-0000121A0000}"/>
    <cellStyle name="40% - Accent6 9 5" xfId="12161" xr:uid="{00000000-0005-0000-0000-0000131A0000}"/>
    <cellStyle name="40% - Accent6 9 6" xfId="7543" xr:uid="{00000000-0005-0000-0000-0000141A0000}"/>
    <cellStyle name="40% - Énfasis1" xfId="3771" xr:uid="{00000000-0005-0000-0000-0000151A0000}"/>
    <cellStyle name="40% - Énfasis1 2" xfId="9935" xr:uid="{00000000-0005-0000-0000-0000161A0000}"/>
    <cellStyle name="40% - Énfasis2" xfId="3772" xr:uid="{00000000-0005-0000-0000-0000171A0000}"/>
    <cellStyle name="40% - Énfasis2 2" xfId="9936" xr:uid="{00000000-0005-0000-0000-0000181A0000}"/>
    <cellStyle name="40% - Énfasis3" xfId="3773" xr:uid="{00000000-0005-0000-0000-0000191A0000}"/>
    <cellStyle name="40% - Énfasis3 2" xfId="9937" xr:uid="{00000000-0005-0000-0000-00001A1A0000}"/>
    <cellStyle name="40% - Énfasis4" xfId="3774" xr:uid="{00000000-0005-0000-0000-00001B1A0000}"/>
    <cellStyle name="40% - Énfasis4 2" xfId="9938" xr:uid="{00000000-0005-0000-0000-00001C1A0000}"/>
    <cellStyle name="40% - Énfasis5" xfId="3775" xr:uid="{00000000-0005-0000-0000-00001D1A0000}"/>
    <cellStyle name="40% - Énfasis5 2" xfId="9939" xr:uid="{00000000-0005-0000-0000-00001E1A0000}"/>
    <cellStyle name="40% - Énfasis6" xfId="3776" xr:uid="{00000000-0005-0000-0000-00001F1A0000}"/>
    <cellStyle name="40% - Énfasis6 2" xfId="9940" xr:uid="{00000000-0005-0000-0000-0000201A0000}"/>
    <cellStyle name="5x indented GHG Textfiels" xfId="4829" xr:uid="{00000000-0005-0000-0000-0000211A0000}"/>
    <cellStyle name="5x indented GHG Textfiels 2" xfId="10618" xr:uid="{00000000-0005-0000-0000-0000221A0000}"/>
    <cellStyle name="60% - Accent1" xfId="31" builtinId="32" customBuiltin="1"/>
    <cellStyle name="60% - Accent1 2" xfId="533" xr:uid="{00000000-0005-0000-0000-0000241A0000}"/>
    <cellStyle name="60% - Accent1 2 2" xfId="4831" xr:uid="{00000000-0005-0000-0000-0000251A0000}"/>
    <cellStyle name="60% - Accent1 2 2 2" xfId="4832" xr:uid="{00000000-0005-0000-0000-0000261A0000}"/>
    <cellStyle name="60% - Accent1 2 2 3" xfId="4833" xr:uid="{00000000-0005-0000-0000-0000271A0000}"/>
    <cellStyle name="60% - Accent1 2 3" xfId="4830" xr:uid="{00000000-0005-0000-0000-0000281A0000}"/>
    <cellStyle name="60% - Accent1 2 4" xfId="7397" xr:uid="{00000000-0005-0000-0000-0000291A0000}"/>
    <cellStyle name="60% - Accent1 2 5" xfId="37300" xr:uid="{00000000-0005-0000-0000-00002A1A0000}"/>
    <cellStyle name="60% - Accent1 3" xfId="534" xr:uid="{00000000-0005-0000-0000-00002B1A0000}"/>
    <cellStyle name="60% - Accent1 3 2" xfId="4164" xr:uid="{00000000-0005-0000-0000-00002C1A0000}"/>
    <cellStyle name="60% - Accent1 3 2 2" xfId="10123" xr:uid="{00000000-0005-0000-0000-00002D1A0000}"/>
    <cellStyle name="60% - Accent1 3 3" xfId="5046" xr:uid="{00000000-0005-0000-0000-00002E1A0000}"/>
    <cellStyle name="60% - Accent1 3 3 2" xfId="10659" xr:uid="{00000000-0005-0000-0000-00002F1A0000}"/>
    <cellStyle name="60% - Accent1 3 4" xfId="7398" xr:uid="{00000000-0005-0000-0000-0000301A0000}"/>
    <cellStyle name="60% - Accent1 4" xfId="1259" xr:uid="{00000000-0005-0000-0000-0000311A0000}"/>
    <cellStyle name="60% - Accent1 4 2" xfId="7939" xr:uid="{00000000-0005-0000-0000-0000321A0000}"/>
    <cellStyle name="60% - Accent1 5" xfId="1505" xr:uid="{00000000-0005-0000-0000-0000331A0000}"/>
    <cellStyle name="60% - Accent1 5 2" xfId="8125" xr:uid="{00000000-0005-0000-0000-0000341A0000}"/>
    <cellStyle name="60% - Accent1 6" xfId="11957" xr:uid="{00000000-0005-0000-0000-0000351A0000}"/>
    <cellStyle name="60% - Accent1 7" xfId="7141" xr:uid="{00000000-0005-0000-0000-0000361A0000}"/>
    <cellStyle name="60% - Accent1 8" xfId="103" xr:uid="{00000000-0005-0000-0000-0000371A0000}"/>
    <cellStyle name="60% - Accent2" xfId="34" builtinId="36" customBuiltin="1"/>
    <cellStyle name="60% - Accent2 2" xfId="535" xr:uid="{00000000-0005-0000-0000-0000391A0000}"/>
    <cellStyle name="60% - Accent2 2 2" xfId="4835" xr:uid="{00000000-0005-0000-0000-00003A1A0000}"/>
    <cellStyle name="60% - Accent2 2 2 2" xfId="4836" xr:uid="{00000000-0005-0000-0000-00003B1A0000}"/>
    <cellStyle name="60% - Accent2 2 2 3" xfId="4837" xr:uid="{00000000-0005-0000-0000-00003C1A0000}"/>
    <cellStyle name="60% - Accent2 2 3" xfId="4834" xr:uid="{00000000-0005-0000-0000-00003D1A0000}"/>
    <cellStyle name="60% - Accent2 2 4" xfId="7399" xr:uid="{00000000-0005-0000-0000-00003E1A0000}"/>
    <cellStyle name="60% - Accent2 2 5" xfId="37301" xr:uid="{00000000-0005-0000-0000-00003F1A0000}"/>
    <cellStyle name="60% - Accent2 3" xfId="536" xr:uid="{00000000-0005-0000-0000-0000401A0000}"/>
    <cellStyle name="60% - Accent2 3 2" xfId="4168" xr:uid="{00000000-0005-0000-0000-0000411A0000}"/>
    <cellStyle name="60% - Accent2 3 2 2" xfId="10127" xr:uid="{00000000-0005-0000-0000-0000421A0000}"/>
    <cellStyle name="60% - Accent2 3 3" xfId="5047" xr:uid="{00000000-0005-0000-0000-0000431A0000}"/>
    <cellStyle name="60% - Accent2 3 3 2" xfId="10660" xr:uid="{00000000-0005-0000-0000-0000441A0000}"/>
    <cellStyle name="60% - Accent2 3 4" xfId="7400" xr:uid="{00000000-0005-0000-0000-0000451A0000}"/>
    <cellStyle name="60% - Accent2 4" xfId="1260" xr:uid="{00000000-0005-0000-0000-0000461A0000}"/>
    <cellStyle name="60% - Accent2 4 2" xfId="7940" xr:uid="{00000000-0005-0000-0000-0000471A0000}"/>
    <cellStyle name="60% - Accent2 5" xfId="1509" xr:uid="{00000000-0005-0000-0000-0000481A0000}"/>
    <cellStyle name="60% - Accent2 5 2" xfId="8129" xr:uid="{00000000-0005-0000-0000-0000491A0000}"/>
    <cellStyle name="60% - Accent2 6" xfId="11961" xr:uid="{00000000-0005-0000-0000-00004A1A0000}"/>
    <cellStyle name="60% - Accent2 7" xfId="7145" xr:uid="{00000000-0005-0000-0000-00004B1A0000}"/>
    <cellStyle name="60% - Accent2 8" xfId="107" xr:uid="{00000000-0005-0000-0000-00004C1A0000}"/>
    <cellStyle name="60% - Accent3" xfId="37" builtinId="40" customBuiltin="1"/>
    <cellStyle name="60% - Accent3 2" xfId="537" xr:uid="{00000000-0005-0000-0000-00004E1A0000}"/>
    <cellStyle name="60% - Accent3 2 2" xfId="4839" xr:uid="{00000000-0005-0000-0000-00004F1A0000}"/>
    <cellStyle name="60% - Accent3 2 2 2" xfId="4840" xr:uid="{00000000-0005-0000-0000-0000501A0000}"/>
    <cellStyle name="60% - Accent3 2 2 3" xfId="4841" xr:uid="{00000000-0005-0000-0000-0000511A0000}"/>
    <cellStyle name="60% - Accent3 2 3" xfId="4838" xr:uid="{00000000-0005-0000-0000-0000521A0000}"/>
    <cellStyle name="60% - Accent3 2 4" xfId="7401" xr:uid="{00000000-0005-0000-0000-0000531A0000}"/>
    <cellStyle name="60% - Accent3 2 5" xfId="37302" xr:uid="{00000000-0005-0000-0000-0000541A0000}"/>
    <cellStyle name="60% - Accent3 3" xfId="538" xr:uid="{00000000-0005-0000-0000-0000551A0000}"/>
    <cellStyle name="60% - Accent3 3 2" xfId="4172" xr:uid="{00000000-0005-0000-0000-0000561A0000}"/>
    <cellStyle name="60% - Accent3 3 2 2" xfId="10131" xr:uid="{00000000-0005-0000-0000-0000571A0000}"/>
    <cellStyle name="60% - Accent3 3 3" xfId="5048" xr:uid="{00000000-0005-0000-0000-0000581A0000}"/>
    <cellStyle name="60% - Accent3 3 3 2" xfId="10661" xr:uid="{00000000-0005-0000-0000-0000591A0000}"/>
    <cellStyle name="60% - Accent3 3 4" xfId="7402" xr:uid="{00000000-0005-0000-0000-00005A1A0000}"/>
    <cellStyle name="60% - Accent3 4" xfId="1261" xr:uid="{00000000-0005-0000-0000-00005B1A0000}"/>
    <cellStyle name="60% - Accent3 4 2" xfId="7941" xr:uid="{00000000-0005-0000-0000-00005C1A0000}"/>
    <cellStyle name="60% - Accent3 5" xfId="1513" xr:uid="{00000000-0005-0000-0000-00005D1A0000}"/>
    <cellStyle name="60% - Accent3 5 2" xfId="8133" xr:uid="{00000000-0005-0000-0000-00005E1A0000}"/>
    <cellStyle name="60% - Accent3 6" xfId="11965" xr:uid="{00000000-0005-0000-0000-00005F1A0000}"/>
    <cellStyle name="60% - Accent3 7" xfId="7149" xr:uid="{00000000-0005-0000-0000-0000601A0000}"/>
    <cellStyle name="60% - Accent3 8" xfId="111" xr:uid="{00000000-0005-0000-0000-0000611A0000}"/>
    <cellStyle name="60% - Accent4" xfId="41" builtinId="44" customBuiltin="1"/>
    <cellStyle name="60% - Accent4 2" xfId="539" xr:uid="{00000000-0005-0000-0000-0000631A0000}"/>
    <cellStyle name="60% - Accent4 2 2" xfId="4192" xr:uid="{00000000-0005-0000-0000-0000641A0000}"/>
    <cellStyle name="60% - Accent4 2 2 2" xfId="4844" xr:uid="{00000000-0005-0000-0000-0000651A0000}"/>
    <cellStyle name="60% - Accent4 2 2 3" xfId="4845" xr:uid="{00000000-0005-0000-0000-0000661A0000}"/>
    <cellStyle name="60% - Accent4 2 2 4" xfId="4843" xr:uid="{00000000-0005-0000-0000-0000671A0000}"/>
    <cellStyle name="60% - Accent4 2 2 5" xfId="10148" xr:uid="{00000000-0005-0000-0000-0000681A0000}"/>
    <cellStyle name="60% - Accent4 2 3" xfId="3777" xr:uid="{00000000-0005-0000-0000-0000691A0000}"/>
    <cellStyle name="60% - Accent4 2 3 2" xfId="9941" xr:uid="{00000000-0005-0000-0000-00006A1A0000}"/>
    <cellStyle name="60% - Accent4 2 4" xfId="4842" xr:uid="{00000000-0005-0000-0000-00006B1A0000}"/>
    <cellStyle name="60% - Accent4 2 5" xfId="7403" xr:uid="{00000000-0005-0000-0000-00006C1A0000}"/>
    <cellStyle name="60% - Accent4 2 6" xfId="37303" xr:uid="{00000000-0005-0000-0000-00006D1A0000}"/>
    <cellStyle name="60% - Accent4 3" xfId="540" xr:uid="{00000000-0005-0000-0000-00006E1A0000}"/>
    <cellStyle name="60% - Accent4 3 2" xfId="4176" xr:uid="{00000000-0005-0000-0000-00006F1A0000}"/>
    <cellStyle name="60% - Accent4 3 2 2" xfId="10135" xr:uid="{00000000-0005-0000-0000-0000701A0000}"/>
    <cellStyle name="60% - Accent4 3 3" xfId="5049" xr:uid="{00000000-0005-0000-0000-0000711A0000}"/>
    <cellStyle name="60% - Accent4 3 3 2" xfId="10662" xr:uid="{00000000-0005-0000-0000-0000721A0000}"/>
    <cellStyle name="60% - Accent4 3 4" xfId="7404" xr:uid="{00000000-0005-0000-0000-0000731A0000}"/>
    <cellStyle name="60% - Accent4 4" xfId="1262" xr:uid="{00000000-0005-0000-0000-0000741A0000}"/>
    <cellStyle name="60% - Accent4 4 2" xfId="7942" xr:uid="{00000000-0005-0000-0000-0000751A0000}"/>
    <cellStyle name="60% - Accent4 5" xfId="1517" xr:uid="{00000000-0005-0000-0000-0000761A0000}"/>
    <cellStyle name="60% - Accent4 5 2" xfId="8137" xr:uid="{00000000-0005-0000-0000-0000771A0000}"/>
    <cellStyle name="60% - Accent4 6" xfId="11969" xr:uid="{00000000-0005-0000-0000-0000781A0000}"/>
    <cellStyle name="60% - Accent4 7" xfId="7153" xr:uid="{00000000-0005-0000-0000-0000791A0000}"/>
    <cellStyle name="60% - Accent4 8" xfId="114" xr:uid="{00000000-0005-0000-0000-00007A1A0000}"/>
    <cellStyle name="60% - Accent5" xfId="45" builtinId="48" customBuiltin="1"/>
    <cellStyle name="60% - Accent5 2" xfId="541" xr:uid="{00000000-0005-0000-0000-00007C1A0000}"/>
    <cellStyle name="60% - Accent5 2 2" xfId="4193" xr:uid="{00000000-0005-0000-0000-00007D1A0000}"/>
    <cellStyle name="60% - Accent5 2 2 2" xfId="4848" xr:uid="{00000000-0005-0000-0000-00007E1A0000}"/>
    <cellStyle name="60% - Accent5 2 2 3" xfId="4849" xr:uid="{00000000-0005-0000-0000-00007F1A0000}"/>
    <cellStyle name="60% - Accent5 2 2 4" xfId="4847" xr:uid="{00000000-0005-0000-0000-0000801A0000}"/>
    <cellStyle name="60% - Accent5 2 2 5" xfId="10149" xr:uid="{00000000-0005-0000-0000-0000811A0000}"/>
    <cellStyle name="60% - Accent5 2 3" xfId="3778" xr:uid="{00000000-0005-0000-0000-0000821A0000}"/>
    <cellStyle name="60% - Accent5 2 3 2" xfId="9942" xr:uid="{00000000-0005-0000-0000-0000831A0000}"/>
    <cellStyle name="60% - Accent5 2 4" xfId="4846" xr:uid="{00000000-0005-0000-0000-0000841A0000}"/>
    <cellStyle name="60% - Accent5 2 5" xfId="7405" xr:uid="{00000000-0005-0000-0000-0000851A0000}"/>
    <cellStyle name="60% - Accent5 2 6" xfId="37304" xr:uid="{00000000-0005-0000-0000-0000861A0000}"/>
    <cellStyle name="60% - Accent5 3" xfId="542" xr:uid="{00000000-0005-0000-0000-0000871A0000}"/>
    <cellStyle name="60% - Accent5 3 2" xfId="4180" xr:uid="{00000000-0005-0000-0000-0000881A0000}"/>
    <cellStyle name="60% - Accent5 3 2 2" xfId="10139" xr:uid="{00000000-0005-0000-0000-0000891A0000}"/>
    <cellStyle name="60% - Accent5 3 3" xfId="5050" xr:uid="{00000000-0005-0000-0000-00008A1A0000}"/>
    <cellStyle name="60% - Accent5 3 3 2" xfId="10663" xr:uid="{00000000-0005-0000-0000-00008B1A0000}"/>
    <cellStyle name="60% - Accent5 3 4" xfId="7406" xr:uid="{00000000-0005-0000-0000-00008C1A0000}"/>
    <cellStyle name="60% - Accent5 4" xfId="1263" xr:uid="{00000000-0005-0000-0000-00008D1A0000}"/>
    <cellStyle name="60% - Accent5 4 2" xfId="7943" xr:uid="{00000000-0005-0000-0000-00008E1A0000}"/>
    <cellStyle name="60% - Accent5 5" xfId="1521" xr:uid="{00000000-0005-0000-0000-00008F1A0000}"/>
    <cellStyle name="60% - Accent5 5 2" xfId="8141" xr:uid="{00000000-0005-0000-0000-0000901A0000}"/>
    <cellStyle name="60% - Accent5 6" xfId="11973" xr:uid="{00000000-0005-0000-0000-0000911A0000}"/>
    <cellStyle name="60% - Accent5 7" xfId="7157" xr:uid="{00000000-0005-0000-0000-0000921A0000}"/>
    <cellStyle name="60% - Accent5 8" xfId="117" xr:uid="{00000000-0005-0000-0000-0000931A0000}"/>
    <cellStyle name="60% - Accent6 2" xfId="543" xr:uid="{00000000-0005-0000-0000-0000941A0000}"/>
    <cellStyle name="60% - Accent6 2 2" xfId="4851" xr:uid="{00000000-0005-0000-0000-0000951A0000}"/>
    <cellStyle name="60% - Accent6 2 2 2" xfId="4852" xr:uid="{00000000-0005-0000-0000-0000961A0000}"/>
    <cellStyle name="60% - Accent6 2 2 3" xfId="4853" xr:uid="{00000000-0005-0000-0000-0000971A0000}"/>
    <cellStyle name="60% - Accent6 2 3" xfId="4850" xr:uid="{00000000-0005-0000-0000-0000981A0000}"/>
    <cellStyle name="60% - Accent6 2 4" xfId="7407" xr:uid="{00000000-0005-0000-0000-0000991A0000}"/>
    <cellStyle name="60% - Accent6 2 5" xfId="37305" xr:uid="{00000000-0005-0000-0000-00009A1A0000}"/>
    <cellStyle name="60% - Accent6 3" xfId="544" xr:uid="{00000000-0005-0000-0000-00009B1A0000}"/>
    <cellStyle name="60% - Accent6 3 2" xfId="4184" xr:uid="{00000000-0005-0000-0000-00009C1A0000}"/>
    <cellStyle name="60% - Accent6 3 2 2" xfId="10143" xr:uid="{00000000-0005-0000-0000-00009D1A0000}"/>
    <cellStyle name="60% - Accent6 3 3" xfId="5051" xr:uid="{00000000-0005-0000-0000-00009E1A0000}"/>
    <cellStyle name="60% - Accent6 3 3 2" xfId="10664" xr:uid="{00000000-0005-0000-0000-00009F1A0000}"/>
    <cellStyle name="60% - Accent6 3 4" xfId="7408" xr:uid="{00000000-0005-0000-0000-0000A01A0000}"/>
    <cellStyle name="60% - Accent6 4" xfId="1264" xr:uid="{00000000-0005-0000-0000-0000A11A0000}"/>
    <cellStyle name="60% - Accent6 4 2" xfId="7944" xr:uid="{00000000-0005-0000-0000-0000A21A0000}"/>
    <cellStyle name="60% - Accent6 5" xfId="1525" xr:uid="{00000000-0005-0000-0000-0000A31A0000}"/>
    <cellStyle name="60% - Accent6 5 2" xfId="8145" xr:uid="{00000000-0005-0000-0000-0000A41A0000}"/>
    <cellStyle name="60% - Accent6 6" xfId="11977" xr:uid="{00000000-0005-0000-0000-0000A51A0000}"/>
    <cellStyle name="60% - Accent6 7" xfId="7161" xr:uid="{00000000-0005-0000-0000-0000A61A0000}"/>
    <cellStyle name="60% - Accent6 8" xfId="121" xr:uid="{00000000-0005-0000-0000-0000A71A0000}"/>
    <cellStyle name="60% - Accent6 9" xfId="60" xr:uid="{00000000-0005-0000-0000-0000A81A0000}"/>
    <cellStyle name="60% - Énfasis1" xfId="3779" xr:uid="{00000000-0005-0000-0000-0000A91A0000}"/>
    <cellStyle name="60% - Énfasis1 2" xfId="9943" xr:uid="{00000000-0005-0000-0000-0000AA1A0000}"/>
    <cellStyle name="60% - Énfasis2" xfId="3780" xr:uid="{00000000-0005-0000-0000-0000AB1A0000}"/>
    <cellStyle name="60% - Énfasis2 2" xfId="9944" xr:uid="{00000000-0005-0000-0000-0000AC1A0000}"/>
    <cellStyle name="60% - Énfasis3" xfId="3781" xr:uid="{00000000-0005-0000-0000-0000AD1A0000}"/>
    <cellStyle name="60% - Énfasis3 2" xfId="9945" xr:uid="{00000000-0005-0000-0000-0000AE1A0000}"/>
    <cellStyle name="60% - Énfasis4" xfId="3782" xr:uid="{00000000-0005-0000-0000-0000AF1A0000}"/>
    <cellStyle name="60% - Énfasis4 2" xfId="9946" xr:uid="{00000000-0005-0000-0000-0000B01A0000}"/>
    <cellStyle name="60% - Énfasis5" xfId="3783" xr:uid="{00000000-0005-0000-0000-0000B11A0000}"/>
    <cellStyle name="60% - Énfasis5 2" xfId="9947" xr:uid="{00000000-0005-0000-0000-0000B21A0000}"/>
    <cellStyle name="60% - Énfasis6" xfId="3784" xr:uid="{00000000-0005-0000-0000-0000B31A0000}"/>
    <cellStyle name="60% - Énfasis6 2" xfId="9948" xr:uid="{00000000-0005-0000-0000-0000B41A0000}"/>
    <cellStyle name="Accent1" xfId="9" builtinId="29"/>
    <cellStyle name="Accent1 - 20%" xfId="172" xr:uid="{00000000-0005-0000-0000-0000B61A0000}"/>
    <cellStyle name="Accent1 - 20% 2" xfId="545" xr:uid="{00000000-0005-0000-0000-0000B71A0000}"/>
    <cellStyle name="Accent1 - 20% 2 2" xfId="7409" xr:uid="{00000000-0005-0000-0000-0000B81A0000}"/>
    <cellStyle name="Accent1 - 20% 3" xfId="7183" xr:uid="{00000000-0005-0000-0000-0000B91A0000}"/>
    <cellStyle name="Accent1 - 40%" xfId="173" xr:uid="{00000000-0005-0000-0000-0000BA1A0000}"/>
    <cellStyle name="Accent1 - 40% 2" xfId="546" xr:uid="{00000000-0005-0000-0000-0000BB1A0000}"/>
    <cellStyle name="Accent1 - 40% 2 2" xfId="7410" xr:uid="{00000000-0005-0000-0000-0000BC1A0000}"/>
    <cellStyle name="Accent1 - 40% 3" xfId="7184" xr:uid="{00000000-0005-0000-0000-0000BD1A0000}"/>
    <cellStyle name="Accent1 - 60%" xfId="174" xr:uid="{00000000-0005-0000-0000-0000BE1A0000}"/>
    <cellStyle name="Accent1 - 60% 2" xfId="547" xr:uid="{00000000-0005-0000-0000-0000BF1A0000}"/>
    <cellStyle name="Accent1 - 60% 2 2" xfId="7411" xr:uid="{00000000-0005-0000-0000-0000C01A0000}"/>
    <cellStyle name="Accent1 - 60% 3" xfId="7185" xr:uid="{00000000-0005-0000-0000-0000C11A0000}"/>
    <cellStyle name="Accent1 10" xfId="750" xr:uid="{00000000-0005-0000-0000-0000C21A0000}"/>
    <cellStyle name="Accent1 10 2" xfId="7574" xr:uid="{00000000-0005-0000-0000-0000C31A0000}"/>
    <cellStyle name="Accent1 11" xfId="770" xr:uid="{00000000-0005-0000-0000-0000C41A0000}"/>
    <cellStyle name="Accent1 11 2" xfId="7593" xr:uid="{00000000-0005-0000-0000-0000C51A0000}"/>
    <cellStyle name="Accent1 12" xfId="780" xr:uid="{00000000-0005-0000-0000-0000C61A0000}"/>
    <cellStyle name="Accent1 12 2" xfId="7601" xr:uid="{00000000-0005-0000-0000-0000C71A0000}"/>
    <cellStyle name="Accent1 13" xfId="786" xr:uid="{00000000-0005-0000-0000-0000C81A0000}"/>
    <cellStyle name="Accent1 13 2" xfId="7607" xr:uid="{00000000-0005-0000-0000-0000C91A0000}"/>
    <cellStyle name="Accent1 14" xfId="794" xr:uid="{00000000-0005-0000-0000-0000CA1A0000}"/>
    <cellStyle name="Accent1 14 2" xfId="7614" xr:uid="{00000000-0005-0000-0000-0000CB1A0000}"/>
    <cellStyle name="Accent1 15" xfId="803" xr:uid="{00000000-0005-0000-0000-0000CC1A0000}"/>
    <cellStyle name="Accent1 15 2" xfId="7622" xr:uid="{00000000-0005-0000-0000-0000CD1A0000}"/>
    <cellStyle name="Accent1 16" xfId="1350" xr:uid="{00000000-0005-0000-0000-0000CE1A0000}"/>
    <cellStyle name="Accent1 16 2" xfId="7989" xr:uid="{00000000-0005-0000-0000-0000CF1A0000}"/>
    <cellStyle name="Accent1 17" xfId="1353" xr:uid="{00000000-0005-0000-0000-0000D01A0000}"/>
    <cellStyle name="Accent1 17 2" xfId="7992" xr:uid="{00000000-0005-0000-0000-0000D11A0000}"/>
    <cellStyle name="Accent1 18" xfId="1376" xr:uid="{00000000-0005-0000-0000-0000D21A0000}"/>
    <cellStyle name="Accent1 18 2" xfId="8014" xr:uid="{00000000-0005-0000-0000-0000D31A0000}"/>
    <cellStyle name="Accent1 19" xfId="1378" xr:uid="{00000000-0005-0000-0000-0000D41A0000}"/>
    <cellStyle name="Accent1 19 2" xfId="8016" xr:uid="{00000000-0005-0000-0000-0000D51A0000}"/>
    <cellStyle name="Accent1 2" xfId="548" xr:uid="{00000000-0005-0000-0000-0000D61A0000}"/>
    <cellStyle name="Accent1 2 2" xfId="4855" xr:uid="{00000000-0005-0000-0000-0000D71A0000}"/>
    <cellStyle name="Accent1 2 2 2" xfId="4856" xr:uid="{00000000-0005-0000-0000-0000D81A0000}"/>
    <cellStyle name="Accent1 2 2 3" xfId="4857" xr:uid="{00000000-0005-0000-0000-0000D91A0000}"/>
    <cellStyle name="Accent1 2 3" xfId="4854" xr:uid="{00000000-0005-0000-0000-0000DA1A0000}"/>
    <cellStyle name="Accent1 2 4" xfId="7412" xr:uid="{00000000-0005-0000-0000-0000DB1A0000}"/>
    <cellStyle name="Accent1 2 5" xfId="37306" xr:uid="{00000000-0005-0000-0000-0000DC1A0000}"/>
    <cellStyle name="Accent1 20" xfId="1394" xr:uid="{00000000-0005-0000-0000-0000DD1A0000}"/>
    <cellStyle name="Accent1 20 2" xfId="8028" xr:uid="{00000000-0005-0000-0000-0000DE1A0000}"/>
    <cellStyle name="Accent1 21" xfId="1403" xr:uid="{00000000-0005-0000-0000-0000DF1A0000}"/>
    <cellStyle name="Accent1 21 2" xfId="8037" xr:uid="{00000000-0005-0000-0000-0000E01A0000}"/>
    <cellStyle name="Accent1 22" xfId="1410" xr:uid="{00000000-0005-0000-0000-0000E11A0000}"/>
    <cellStyle name="Accent1 22 2" xfId="8043" xr:uid="{00000000-0005-0000-0000-0000E21A0000}"/>
    <cellStyle name="Accent1 23" xfId="1416" xr:uid="{00000000-0005-0000-0000-0000E31A0000}"/>
    <cellStyle name="Accent1 23 2" xfId="8048" xr:uid="{00000000-0005-0000-0000-0000E41A0000}"/>
    <cellStyle name="Accent1 24" xfId="1422" xr:uid="{00000000-0005-0000-0000-0000E51A0000}"/>
    <cellStyle name="Accent1 24 2" xfId="8054" xr:uid="{00000000-0005-0000-0000-0000E61A0000}"/>
    <cellStyle name="Accent1 25" xfId="1433" xr:uid="{00000000-0005-0000-0000-0000E71A0000}"/>
    <cellStyle name="Accent1 25 2" xfId="8063" xr:uid="{00000000-0005-0000-0000-0000E81A0000}"/>
    <cellStyle name="Accent1 26" xfId="1439" xr:uid="{00000000-0005-0000-0000-0000E91A0000}"/>
    <cellStyle name="Accent1 26 2" xfId="8069" xr:uid="{00000000-0005-0000-0000-0000EA1A0000}"/>
    <cellStyle name="Accent1 27" xfId="1502" xr:uid="{00000000-0005-0000-0000-0000EB1A0000}"/>
    <cellStyle name="Accent1 27 2" xfId="8122" xr:uid="{00000000-0005-0000-0000-0000EC1A0000}"/>
    <cellStyle name="Accent1 28" xfId="2165" xr:uid="{00000000-0005-0000-0000-0000ED1A0000}"/>
    <cellStyle name="Accent1 28 2" xfId="8694" xr:uid="{00000000-0005-0000-0000-0000EE1A0000}"/>
    <cellStyle name="Accent1 29" xfId="1464" xr:uid="{00000000-0005-0000-0000-0000EF1A0000}"/>
    <cellStyle name="Accent1 29 2" xfId="8093" xr:uid="{00000000-0005-0000-0000-0000F01A0000}"/>
    <cellStyle name="Accent1 3" xfId="549" xr:uid="{00000000-0005-0000-0000-0000F11A0000}"/>
    <cellStyle name="Accent1 3 2" xfId="4161" xr:uid="{00000000-0005-0000-0000-0000F21A0000}"/>
    <cellStyle name="Accent1 3 2 2" xfId="10120" xr:uid="{00000000-0005-0000-0000-0000F31A0000}"/>
    <cellStyle name="Accent1 3 3" xfId="7413" xr:uid="{00000000-0005-0000-0000-0000F41A0000}"/>
    <cellStyle name="Accent1 30" xfId="1823" xr:uid="{00000000-0005-0000-0000-0000F51A0000}"/>
    <cellStyle name="Accent1 30 2" xfId="8397" xr:uid="{00000000-0005-0000-0000-0000F61A0000}"/>
    <cellStyle name="Accent1 31" xfId="2260" xr:uid="{00000000-0005-0000-0000-0000F71A0000}"/>
    <cellStyle name="Accent1 31 2" xfId="8780" xr:uid="{00000000-0005-0000-0000-0000F81A0000}"/>
    <cellStyle name="Accent1 32" xfId="2197" xr:uid="{00000000-0005-0000-0000-0000F91A0000}"/>
    <cellStyle name="Accent1 32 2" xfId="8722" xr:uid="{00000000-0005-0000-0000-0000FA1A0000}"/>
    <cellStyle name="Accent1 33" xfId="2231" xr:uid="{00000000-0005-0000-0000-0000FB1A0000}"/>
    <cellStyle name="Accent1 33 2" xfId="8754" xr:uid="{00000000-0005-0000-0000-0000FC1A0000}"/>
    <cellStyle name="Accent1 34" xfId="2217" xr:uid="{00000000-0005-0000-0000-0000FD1A0000}"/>
    <cellStyle name="Accent1 34 2" xfId="8740" xr:uid="{00000000-0005-0000-0000-0000FE1A0000}"/>
    <cellStyle name="Accent1 35" xfId="2221" xr:uid="{00000000-0005-0000-0000-0000FF1A0000}"/>
    <cellStyle name="Accent1 35 2" xfId="8744" xr:uid="{00000000-0005-0000-0000-0000001B0000}"/>
    <cellStyle name="Accent1 36" xfId="1685" xr:uid="{00000000-0005-0000-0000-0000011B0000}"/>
    <cellStyle name="Accent1 36 2" xfId="8290" xr:uid="{00000000-0005-0000-0000-0000021B0000}"/>
    <cellStyle name="Accent1 37" xfId="1568" xr:uid="{00000000-0005-0000-0000-0000031B0000}"/>
    <cellStyle name="Accent1 37 2" xfId="8179" xr:uid="{00000000-0005-0000-0000-0000041B0000}"/>
    <cellStyle name="Accent1 38" xfId="1559" xr:uid="{00000000-0005-0000-0000-0000051B0000}"/>
    <cellStyle name="Accent1 38 2" xfId="8171" xr:uid="{00000000-0005-0000-0000-0000061B0000}"/>
    <cellStyle name="Accent1 39" xfId="2253" xr:uid="{00000000-0005-0000-0000-0000071B0000}"/>
    <cellStyle name="Accent1 39 2" xfId="8774" xr:uid="{00000000-0005-0000-0000-0000081B0000}"/>
    <cellStyle name="Accent1 4" xfId="550" xr:uid="{00000000-0005-0000-0000-0000091B0000}"/>
    <cellStyle name="Accent1 4 2" xfId="7414" xr:uid="{00000000-0005-0000-0000-00000A1B0000}"/>
    <cellStyle name="Accent1 40" xfId="2203" xr:uid="{00000000-0005-0000-0000-00000B1B0000}"/>
    <cellStyle name="Accent1 40 2" xfId="8727" xr:uid="{00000000-0005-0000-0000-00000C1B0000}"/>
    <cellStyle name="Accent1 41" xfId="1594" xr:uid="{00000000-0005-0000-0000-00000D1B0000}"/>
    <cellStyle name="Accent1 41 2" xfId="8202" xr:uid="{00000000-0005-0000-0000-00000E1B0000}"/>
    <cellStyle name="Accent1 42" xfId="1841" xr:uid="{00000000-0005-0000-0000-00000F1B0000}"/>
    <cellStyle name="Accent1 42 2" xfId="8410" xr:uid="{00000000-0005-0000-0000-0000101B0000}"/>
    <cellStyle name="Accent1 43" xfId="1566" xr:uid="{00000000-0005-0000-0000-0000111B0000}"/>
    <cellStyle name="Accent1 43 2" xfId="8177" xr:uid="{00000000-0005-0000-0000-0000121B0000}"/>
    <cellStyle name="Accent1 44" xfId="2183" xr:uid="{00000000-0005-0000-0000-0000131B0000}"/>
    <cellStyle name="Accent1 44 2" xfId="8709" xr:uid="{00000000-0005-0000-0000-0000141B0000}"/>
    <cellStyle name="Accent1 45" xfId="2241" xr:uid="{00000000-0005-0000-0000-0000151B0000}"/>
    <cellStyle name="Accent1 45 2" xfId="8763" xr:uid="{00000000-0005-0000-0000-0000161B0000}"/>
    <cellStyle name="Accent1 46" xfId="2211" xr:uid="{00000000-0005-0000-0000-0000171B0000}"/>
    <cellStyle name="Accent1 46 2" xfId="8734" xr:uid="{00000000-0005-0000-0000-0000181B0000}"/>
    <cellStyle name="Accent1 47" xfId="1734" xr:uid="{00000000-0005-0000-0000-0000191B0000}"/>
    <cellStyle name="Accent1 47 2" xfId="8324" xr:uid="{00000000-0005-0000-0000-00001A1B0000}"/>
    <cellStyle name="Accent1 48" xfId="1702" xr:uid="{00000000-0005-0000-0000-00001B1B0000}"/>
    <cellStyle name="Accent1 48 2" xfId="8299" xr:uid="{00000000-0005-0000-0000-00001C1B0000}"/>
    <cellStyle name="Accent1 49" xfId="1803" xr:uid="{00000000-0005-0000-0000-00001D1B0000}"/>
    <cellStyle name="Accent1 49 2" xfId="8384" xr:uid="{00000000-0005-0000-0000-00001E1B0000}"/>
    <cellStyle name="Accent1 5" xfId="665" xr:uid="{00000000-0005-0000-0000-00001F1B0000}"/>
    <cellStyle name="Accent1 5 2" xfId="1265" xr:uid="{00000000-0005-0000-0000-0000201B0000}"/>
    <cellStyle name="Accent1 5 2 2" xfId="7945" xr:uid="{00000000-0005-0000-0000-0000211B0000}"/>
    <cellStyle name="Accent1 5 3" xfId="7498" xr:uid="{00000000-0005-0000-0000-0000221B0000}"/>
    <cellStyle name="Accent1 50" xfId="1572" xr:uid="{00000000-0005-0000-0000-0000231B0000}"/>
    <cellStyle name="Accent1 50 2" xfId="8181" xr:uid="{00000000-0005-0000-0000-0000241B0000}"/>
    <cellStyle name="Accent1 51" xfId="1746" xr:uid="{00000000-0005-0000-0000-0000251B0000}"/>
    <cellStyle name="Accent1 51 2" xfId="8334" xr:uid="{00000000-0005-0000-0000-0000261B0000}"/>
    <cellStyle name="Accent1 52" xfId="2252" xr:uid="{00000000-0005-0000-0000-0000271B0000}"/>
    <cellStyle name="Accent1 52 2" xfId="8773" xr:uid="{00000000-0005-0000-0000-0000281B0000}"/>
    <cellStyle name="Accent1 53" xfId="2202" xr:uid="{00000000-0005-0000-0000-0000291B0000}"/>
    <cellStyle name="Accent1 53 2" xfId="8726" xr:uid="{00000000-0005-0000-0000-00002A1B0000}"/>
    <cellStyle name="Accent1 54" xfId="1678" xr:uid="{00000000-0005-0000-0000-00002B1B0000}"/>
    <cellStyle name="Accent1 54 2" xfId="8284" xr:uid="{00000000-0005-0000-0000-00002C1B0000}"/>
    <cellStyle name="Accent1 55" xfId="1540" xr:uid="{00000000-0005-0000-0000-00002D1B0000}"/>
    <cellStyle name="Accent1 55 2" xfId="8154" xr:uid="{00000000-0005-0000-0000-00002E1B0000}"/>
    <cellStyle name="Accent1 56" xfId="1940" xr:uid="{00000000-0005-0000-0000-00002F1B0000}"/>
    <cellStyle name="Accent1 56 2" xfId="8508" xr:uid="{00000000-0005-0000-0000-0000301B0000}"/>
    <cellStyle name="Accent1 57" xfId="2276" xr:uid="{00000000-0005-0000-0000-0000311B0000}"/>
    <cellStyle name="Accent1 57 2" xfId="8794" xr:uid="{00000000-0005-0000-0000-0000321B0000}"/>
    <cellStyle name="Accent1 58" xfId="2277" xr:uid="{00000000-0005-0000-0000-0000331B0000}"/>
    <cellStyle name="Accent1 58 2" xfId="8795" xr:uid="{00000000-0005-0000-0000-0000341B0000}"/>
    <cellStyle name="Accent1 59" xfId="2278" xr:uid="{00000000-0005-0000-0000-0000351B0000}"/>
    <cellStyle name="Accent1 59 2" xfId="8796" xr:uid="{00000000-0005-0000-0000-0000361B0000}"/>
    <cellStyle name="Accent1 6" xfId="677" xr:uid="{00000000-0005-0000-0000-0000371B0000}"/>
    <cellStyle name="Accent1 6 2" xfId="7506" xr:uid="{00000000-0005-0000-0000-0000381B0000}"/>
    <cellStyle name="Accent1 60" xfId="2279" xr:uid="{00000000-0005-0000-0000-0000391B0000}"/>
    <cellStyle name="Accent1 60 2" xfId="8797" xr:uid="{00000000-0005-0000-0000-00003A1B0000}"/>
    <cellStyle name="Accent1 61" xfId="2280" xr:uid="{00000000-0005-0000-0000-00003B1B0000}"/>
    <cellStyle name="Accent1 61 2" xfId="8798" xr:uid="{00000000-0005-0000-0000-00003C1B0000}"/>
    <cellStyle name="Accent1 62" xfId="2281" xr:uid="{00000000-0005-0000-0000-00003D1B0000}"/>
    <cellStyle name="Accent1 62 2" xfId="8799" xr:uid="{00000000-0005-0000-0000-00003E1B0000}"/>
    <cellStyle name="Accent1 63" xfId="2282" xr:uid="{00000000-0005-0000-0000-00003F1B0000}"/>
    <cellStyle name="Accent1 63 2" xfId="8800" xr:uid="{00000000-0005-0000-0000-0000401B0000}"/>
    <cellStyle name="Accent1 64" xfId="2283" xr:uid="{00000000-0005-0000-0000-0000411B0000}"/>
    <cellStyle name="Accent1 64 2" xfId="8801" xr:uid="{00000000-0005-0000-0000-0000421B0000}"/>
    <cellStyle name="Accent1 65" xfId="2284" xr:uid="{00000000-0005-0000-0000-0000431B0000}"/>
    <cellStyle name="Accent1 65 2" xfId="8802" xr:uid="{00000000-0005-0000-0000-0000441B0000}"/>
    <cellStyle name="Accent1 66" xfId="2289" xr:uid="{00000000-0005-0000-0000-0000451B0000}"/>
    <cellStyle name="Accent1 66 2" xfId="8805" xr:uid="{00000000-0005-0000-0000-0000461B0000}"/>
    <cellStyle name="Accent1 67" xfId="2312" xr:uid="{00000000-0005-0000-0000-0000471B0000}"/>
    <cellStyle name="Accent1 67 2" xfId="8826" xr:uid="{00000000-0005-0000-0000-0000481B0000}"/>
    <cellStyle name="Accent1 68" xfId="2318" xr:uid="{00000000-0005-0000-0000-0000491B0000}"/>
    <cellStyle name="Accent1 68 2" xfId="8832" xr:uid="{00000000-0005-0000-0000-00004A1B0000}"/>
    <cellStyle name="Accent1 69" xfId="2341" xr:uid="{00000000-0005-0000-0000-00004B1B0000}"/>
    <cellStyle name="Accent1 69 2" xfId="8853" xr:uid="{00000000-0005-0000-0000-00004C1B0000}"/>
    <cellStyle name="Accent1 7" xfId="699" xr:uid="{00000000-0005-0000-0000-00004D1B0000}"/>
    <cellStyle name="Accent1 7 2" xfId="7526" xr:uid="{00000000-0005-0000-0000-00004E1B0000}"/>
    <cellStyle name="Accent1 70" xfId="2350" xr:uid="{00000000-0005-0000-0000-00004F1B0000}"/>
    <cellStyle name="Accent1 70 2" xfId="8862" xr:uid="{00000000-0005-0000-0000-0000501B0000}"/>
    <cellStyle name="Accent1 71" xfId="7073" xr:uid="{00000000-0005-0000-0000-0000511B0000}"/>
    <cellStyle name="Accent1 71 2" xfId="11915" xr:uid="{00000000-0005-0000-0000-0000521B0000}"/>
    <cellStyle name="Accent1 72" xfId="7082" xr:uid="{00000000-0005-0000-0000-0000531B0000}"/>
    <cellStyle name="Accent1 72 2" xfId="11924" xr:uid="{00000000-0005-0000-0000-0000541B0000}"/>
    <cellStyle name="Accent1 73" xfId="7074" xr:uid="{00000000-0005-0000-0000-0000551B0000}"/>
    <cellStyle name="Accent1 73 2" xfId="11916" xr:uid="{00000000-0005-0000-0000-0000561B0000}"/>
    <cellStyle name="Accent1 74" xfId="11954" xr:uid="{00000000-0005-0000-0000-0000571B0000}"/>
    <cellStyle name="Accent1 75" xfId="16916" xr:uid="{00000000-0005-0000-0000-0000581B0000}"/>
    <cellStyle name="Accent1 76" xfId="18260" xr:uid="{00000000-0005-0000-0000-0000591B0000}"/>
    <cellStyle name="Accent1 77" xfId="17296" xr:uid="{00000000-0005-0000-0000-00005A1B0000}"/>
    <cellStyle name="Accent1 78" xfId="20509" xr:uid="{00000000-0005-0000-0000-00005B1B0000}"/>
    <cellStyle name="Accent1 79" xfId="17262" xr:uid="{00000000-0005-0000-0000-00005C1B0000}"/>
    <cellStyle name="Accent1 8" xfId="719" xr:uid="{00000000-0005-0000-0000-00005D1B0000}"/>
    <cellStyle name="Accent1 8 2" xfId="7545" xr:uid="{00000000-0005-0000-0000-00005E1B0000}"/>
    <cellStyle name="Accent1 80" xfId="18416" xr:uid="{00000000-0005-0000-0000-00005F1B0000}"/>
    <cellStyle name="Accent1 81" xfId="7138" xr:uid="{00000000-0005-0000-0000-0000601B0000}"/>
    <cellStyle name="Accent1 82" xfId="26720" xr:uid="{00000000-0005-0000-0000-0000611B0000}"/>
    <cellStyle name="Accent1 83" xfId="100" xr:uid="{00000000-0005-0000-0000-0000621B0000}"/>
    <cellStyle name="Accent1 84" xfId="55" xr:uid="{00000000-0005-0000-0000-0000631B0000}"/>
    <cellStyle name="Accent1 9" xfId="728" xr:uid="{00000000-0005-0000-0000-0000641B0000}"/>
    <cellStyle name="Accent1 9 2" xfId="7553" xr:uid="{00000000-0005-0000-0000-0000651B0000}"/>
    <cellStyle name="Accent2 - 20%" xfId="175" xr:uid="{00000000-0005-0000-0000-0000661B0000}"/>
    <cellStyle name="Accent2 - 20% 2" xfId="551" xr:uid="{00000000-0005-0000-0000-0000671B0000}"/>
    <cellStyle name="Accent2 - 20% 2 2" xfId="7415" xr:uid="{00000000-0005-0000-0000-0000681B0000}"/>
    <cellStyle name="Accent2 - 20% 3" xfId="7186" xr:uid="{00000000-0005-0000-0000-0000691B0000}"/>
    <cellStyle name="Accent2 - 40%" xfId="176" xr:uid="{00000000-0005-0000-0000-00006A1B0000}"/>
    <cellStyle name="Accent2 - 40% 2" xfId="552" xr:uid="{00000000-0005-0000-0000-00006B1B0000}"/>
    <cellStyle name="Accent2 - 40% 2 2" xfId="7416" xr:uid="{00000000-0005-0000-0000-00006C1B0000}"/>
    <cellStyle name="Accent2 - 40% 3" xfId="7187" xr:uid="{00000000-0005-0000-0000-00006D1B0000}"/>
    <cellStyle name="Accent2 - 60%" xfId="177" xr:uid="{00000000-0005-0000-0000-00006E1B0000}"/>
    <cellStyle name="Accent2 - 60% 2" xfId="553" xr:uid="{00000000-0005-0000-0000-00006F1B0000}"/>
    <cellStyle name="Accent2 - 60% 2 2" xfId="7417" xr:uid="{00000000-0005-0000-0000-0000701B0000}"/>
    <cellStyle name="Accent2 - 60% 3" xfId="7188" xr:uid="{00000000-0005-0000-0000-0000711B0000}"/>
    <cellStyle name="Accent2 10" xfId="753" xr:uid="{00000000-0005-0000-0000-0000721B0000}"/>
    <cellStyle name="Accent2 10 2" xfId="7577" xr:uid="{00000000-0005-0000-0000-0000731B0000}"/>
    <cellStyle name="Accent2 11" xfId="771" xr:uid="{00000000-0005-0000-0000-0000741B0000}"/>
    <cellStyle name="Accent2 11 2" xfId="7594" xr:uid="{00000000-0005-0000-0000-0000751B0000}"/>
    <cellStyle name="Accent2 12" xfId="781" xr:uid="{00000000-0005-0000-0000-0000761B0000}"/>
    <cellStyle name="Accent2 12 2" xfId="7602" xr:uid="{00000000-0005-0000-0000-0000771B0000}"/>
    <cellStyle name="Accent2 13" xfId="789" xr:uid="{00000000-0005-0000-0000-0000781B0000}"/>
    <cellStyle name="Accent2 13 2" xfId="7610" xr:uid="{00000000-0005-0000-0000-0000791B0000}"/>
    <cellStyle name="Accent2 14" xfId="795" xr:uid="{00000000-0005-0000-0000-00007A1B0000}"/>
    <cellStyle name="Accent2 14 2" xfId="7615" xr:uid="{00000000-0005-0000-0000-00007B1B0000}"/>
    <cellStyle name="Accent2 15" xfId="806" xr:uid="{00000000-0005-0000-0000-00007C1B0000}"/>
    <cellStyle name="Accent2 15 2" xfId="7625" xr:uid="{00000000-0005-0000-0000-00007D1B0000}"/>
    <cellStyle name="Accent2 16" xfId="1354" xr:uid="{00000000-0005-0000-0000-00007E1B0000}"/>
    <cellStyle name="Accent2 16 2" xfId="7993" xr:uid="{00000000-0005-0000-0000-00007F1B0000}"/>
    <cellStyle name="Accent2 17" xfId="1373" xr:uid="{00000000-0005-0000-0000-0000801B0000}"/>
    <cellStyle name="Accent2 17 2" xfId="8011" xr:uid="{00000000-0005-0000-0000-0000811B0000}"/>
    <cellStyle name="Accent2 18" xfId="1383" xr:uid="{00000000-0005-0000-0000-0000821B0000}"/>
    <cellStyle name="Accent2 18 2" xfId="8018" xr:uid="{00000000-0005-0000-0000-0000831B0000}"/>
    <cellStyle name="Accent2 19" xfId="1387" xr:uid="{00000000-0005-0000-0000-0000841B0000}"/>
    <cellStyle name="Accent2 19 2" xfId="8022" xr:uid="{00000000-0005-0000-0000-0000851B0000}"/>
    <cellStyle name="Accent2 2" xfId="554" xr:uid="{00000000-0005-0000-0000-0000861B0000}"/>
    <cellStyle name="Accent2 2 2" xfId="4859" xr:uid="{00000000-0005-0000-0000-0000871B0000}"/>
    <cellStyle name="Accent2 2 2 2" xfId="4860" xr:uid="{00000000-0005-0000-0000-0000881B0000}"/>
    <cellStyle name="Accent2 2 2 3" xfId="4861" xr:uid="{00000000-0005-0000-0000-0000891B0000}"/>
    <cellStyle name="Accent2 2 3" xfId="4858" xr:uid="{00000000-0005-0000-0000-00008A1B0000}"/>
    <cellStyle name="Accent2 2 4" xfId="7418" xr:uid="{00000000-0005-0000-0000-00008B1B0000}"/>
    <cellStyle name="Accent2 20" xfId="1396" xr:uid="{00000000-0005-0000-0000-00008C1B0000}"/>
    <cellStyle name="Accent2 20 2" xfId="8030" xr:uid="{00000000-0005-0000-0000-00008D1B0000}"/>
    <cellStyle name="Accent2 21" xfId="1407" xr:uid="{00000000-0005-0000-0000-00008E1B0000}"/>
    <cellStyle name="Accent2 21 2" xfId="8040" xr:uid="{00000000-0005-0000-0000-00008F1B0000}"/>
    <cellStyle name="Accent2 22" xfId="1398" xr:uid="{00000000-0005-0000-0000-0000901B0000}"/>
    <cellStyle name="Accent2 22 2" xfId="8032" xr:uid="{00000000-0005-0000-0000-0000911B0000}"/>
    <cellStyle name="Accent2 23" xfId="1417" xr:uid="{00000000-0005-0000-0000-0000921B0000}"/>
    <cellStyle name="Accent2 23 2" xfId="8049" xr:uid="{00000000-0005-0000-0000-0000931B0000}"/>
    <cellStyle name="Accent2 24" xfId="1425" xr:uid="{00000000-0005-0000-0000-0000941B0000}"/>
    <cellStyle name="Accent2 24 2" xfId="8057" xr:uid="{00000000-0005-0000-0000-0000951B0000}"/>
    <cellStyle name="Accent2 25" xfId="1436" xr:uid="{00000000-0005-0000-0000-0000961B0000}"/>
    <cellStyle name="Accent2 25 2" xfId="8066" xr:uid="{00000000-0005-0000-0000-0000971B0000}"/>
    <cellStyle name="Accent2 26" xfId="1452" xr:uid="{00000000-0005-0000-0000-0000981B0000}"/>
    <cellStyle name="Accent2 26 2" xfId="8082" xr:uid="{00000000-0005-0000-0000-0000991B0000}"/>
    <cellStyle name="Accent2 27" xfId="1506" xr:uid="{00000000-0005-0000-0000-00009A1B0000}"/>
    <cellStyle name="Accent2 27 2" xfId="8126" xr:uid="{00000000-0005-0000-0000-00009B1B0000}"/>
    <cellStyle name="Accent2 28" xfId="2166" xr:uid="{00000000-0005-0000-0000-00009C1B0000}"/>
    <cellStyle name="Accent2 28 2" xfId="8695" xr:uid="{00000000-0005-0000-0000-00009D1B0000}"/>
    <cellStyle name="Accent2 29" xfId="1467" xr:uid="{00000000-0005-0000-0000-00009E1B0000}"/>
    <cellStyle name="Accent2 29 2" xfId="8096" xr:uid="{00000000-0005-0000-0000-00009F1B0000}"/>
    <cellStyle name="Accent2 3" xfId="555" xr:uid="{00000000-0005-0000-0000-0000A01B0000}"/>
    <cellStyle name="Accent2 3 2" xfId="4165" xr:uid="{00000000-0005-0000-0000-0000A11B0000}"/>
    <cellStyle name="Accent2 3 2 2" xfId="10124" xr:uid="{00000000-0005-0000-0000-0000A21B0000}"/>
    <cellStyle name="Accent2 3 3" xfId="7419" xr:uid="{00000000-0005-0000-0000-0000A31B0000}"/>
    <cellStyle name="Accent2 30" xfId="1596" xr:uid="{00000000-0005-0000-0000-0000A41B0000}"/>
    <cellStyle name="Accent2 30 2" xfId="8204" xr:uid="{00000000-0005-0000-0000-0000A51B0000}"/>
    <cellStyle name="Accent2 31" xfId="1820" xr:uid="{00000000-0005-0000-0000-0000A61B0000}"/>
    <cellStyle name="Accent2 31 2" xfId="8394" xr:uid="{00000000-0005-0000-0000-0000A71B0000}"/>
    <cellStyle name="Accent2 32" xfId="2186" xr:uid="{00000000-0005-0000-0000-0000A81B0000}"/>
    <cellStyle name="Accent2 32 2" xfId="8712" xr:uid="{00000000-0005-0000-0000-0000A91B0000}"/>
    <cellStyle name="Accent2 33" xfId="2238" xr:uid="{00000000-0005-0000-0000-0000AA1B0000}"/>
    <cellStyle name="Accent2 33 2" xfId="8760" xr:uid="{00000000-0005-0000-0000-0000AB1B0000}"/>
    <cellStyle name="Accent2 34" xfId="2214" xr:uid="{00000000-0005-0000-0000-0000AC1B0000}"/>
    <cellStyle name="Accent2 34 2" xfId="8737" xr:uid="{00000000-0005-0000-0000-0000AD1B0000}"/>
    <cellStyle name="Accent2 35" xfId="2225" xr:uid="{00000000-0005-0000-0000-0000AE1B0000}"/>
    <cellStyle name="Accent2 35 2" xfId="8748" xr:uid="{00000000-0005-0000-0000-0000AF1B0000}"/>
    <cellStyle name="Accent2 36" xfId="2188" xr:uid="{00000000-0005-0000-0000-0000B01B0000}"/>
    <cellStyle name="Accent2 36 2" xfId="8714" xr:uid="{00000000-0005-0000-0000-0000B11B0000}"/>
    <cellStyle name="Accent2 37" xfId="1545" xr:uid="{00000000-0005-0000-0000-0000B21B0000}"/>
    <cellStyle name="Accent2 37 2" xfId="8159" xr:uid="{00000000-0005-0000-0000-0000B31B0000}"/>
    <cellStyle name="Accent2 38" xfId="2247" xr:uid="{00000000-0005-0000-0000-0000B41B0000}"/>
    <cellStyle name="Accent2 38 2" xfId="8768" xr:uid="{00000000-0005-0000-0000-0000B51B0000}"/>
    <cellStyle name="Accent2 39" xfId="2207" xr:uid="{00000000-0005-0000-0000-0000B61B0000}"/>
    <cellStyle name="Accent2 39 2" xfId="8731" xr:uid="{00000000-0005-0000-0000-0000B71B0000}"/>
    <cellStyle name="Accent2 4" xfId="556" xr:uid="{00000000-0005-0000-0000-0000B81B0000}"/>
    <cellStyle name="Accent2 4 2" xfId="7420" xr:uid="{00000000-0005-0000-0000-0000B91B0000}"/>
    <cellStyle name="Accent2 40" xfId="2227" xr:uid="{00000000-0005-0000-0000-0000BA1B0000}"/>
    <cellStyle name="Accent2 40 2" xfId="8750" xr:uid="{00000000-0005-0000-0000-0000BB1B0000}"/>
    <cellStyle name="Accent2 41" xfId="1584" xr:uid="{00000000-0005-0000-0000-0000BC1B0000}"/>
    <cellStyle name="Accent2 41 2" xfId="8193" xr:uid="{00000000-0005-0000-0000-0000BD1B0000}"/>
    <cellStyle name="Accent2 42" xfId="2178" xr:uid="{00000000-0005-0000-0000-0000BE1B0000}"/>
    <cellStyle name="Accent2 42 2" xfId="8705" xr:uid="{00000000-0005-0000-0000-0000BF1B0000}"/>
    <cellStyle name="Accent2 43" xfId="1544" xr:uid="{00000000-0005-0000-0000-0000C01B0000}"/>
    <cellStyle name="Accent2 43 2" xfId="8158" xr:uid="{00000000-0005-0000-0000-0000C11B0000}"/>
    <cellStyle name="Accent2 44" xfId="2246" xr:uid="{00000000-0005-0000-0000-0000C21B0000}"/>
    <cellStyle name="Accent2 44 2" xfId="8767" xr:uid="{00000000-0005-0000-0000-0000C31B0000}"/>
    <cellStyle name="Accent2 45" xfId="2206" xr:uid="{00000000-0005-0000-0000-0000C41B0000}"/>
    <cellStyle name="Accent2 45 2" xfId="8730" xr:uid="{00000000-0005-0000-0000-0000C51B0000}"/>
    <cellStyle name="Accent2 46" xfId="2228" xr:uid="{00000000-0005-0000-0000-0000C61B0000}"/>
    <cellStyle name="Accent2 46 2" xfId="8751" xr:uid="{00000000-0005-0000-0000-0000C71B0000}"/>
    <cellStyle name="Accent2 47" xfId="1585" xr:uid="{00000000-0005-0000-0000-0000C81B0000}"/>
    <cellStyle name="Accent2 47 2" xfId="8194" xr:uid="{00000000-0005-0000-0000-0000C91B0000}"/>
    <cellStyle name="Accent2 48" xfId="2179" xr:uid="{00000000-0005-0000-0000-0000CA1B0000}"/>
    <cellStyle name="Accent2 48 2" xfId="8706" xr:uid="{00000000-0005-0000-0000-0000CB1B0000}"/>
    <cellStyle name="Accent2 49" xfId="1597" xr:uid="{00000000-0005-0000-0000-0000CC1B0000}"/>
    <cellStyle name="Accent2 49 2" xfId="8205" xr:uid="{00000000-0005-0000-0000-0000CD1B0000}"/>
    <cellStyle name="Accent2 5" xfId="666" xr:uid="{00000000-0005-0000-0000-0000CE1B0000}"/>
    <cellStyle name="Accent2 5 2" xfId="1266" xr:uid="{00000000-0005-0000-0000-0000CF1B0000}"/>
    <cellStyle name="Accent2 5 2 2" xfId="7946" xr:uid="{00000000-0005-0000-0000-0000D01B0000}"/>
    <cellStyle name="Accent2 5 3" xfId="7499" xr:uid="{00000000-0005-0000-0000-0000D11B0000}"/>
    <cellStyle name="Accent2 50" xfId="1783" xr:uid="{00000000-0005-0000-0000-0000D21B0000}"/>
    <cellStyle name="Accent2 50 2" xfId="8367" xr:uid="{00000000-0005-0000-0000-0000D31B0000}"/>
    <cellStyle name="Accent2 51" xfId="1575" xr:uid="{00000000-0005-0000-0000-0000D41B0000}"/>
    <cellStyle name="Accent2 51 2" xfId="8184" xr:uid="{00000000-0005-0000-0000-0000D51B0000}"/>
    <cellStyle name="Accent2 52" xfId="2136" xr:uid="{00000000-0005-0000-0000-0000D61B0000}"/>
    <cellStyle name="Accent2 52 2" xfId="8672" xr:uid="{00000000-0005-0000-0000-0000D71B0000}"/>
    <cellStyle name="Accent2 53" xfId="1830" xr:uid="{00000000-0005-0000-0000-0000D81B0000}"/>
    <cellStyle name="Accent2 53 2" xfId="8403" xr:uid="{00000000-0005-0000-0000-0000D91B0000}"/>
    <cellStyle name="Accent2 54" xfId="2139" xr:uid="{00000000-0005-0000-0000-0000DA1B0000}"/>
    <cellStyle name="Accent2 54 2" xfId="8673" xr:uid="{00000000-0005-0000-0000-0000DB1B0000}"/>
    <cellStyle name="Accent2 55" xfId="2185" xr:uid="{00000000-0005-0000-0000-0000DC1B0000}"/>
    <cellStyle name="Accent2 55 2" xfId="8711" xr:uid="{00000000-0005-0000-0000-0000DD1B0000}"/>
    <cellStyle name="Accent2 56" xfId="2240" xr:uid="{00000000-0005-0000-0000-0000DE1B0000}"/>
    <cellStyle name="Accent2 56 2" xfId="8762" xr:uid="{00000000-0005-0000-0000-0000DF1B0000}"/>
    <cellStyle name="Accent2 57" xfId="2212" xr:uid="{00000000-0005-0000-0000-0000E01B0000}"/>
    <cellStyle name="Accent2 57 2" xfId="8735" xr:uid="{00000000-0005-0000-0000-0000E11B0000}"/>
    <cellStyle name="Accent2 58" xfId="2226" xr:uid="{00000000-0005-0000-0000-0000E21B0000}"/>
    <cellStyle name="Accent2 58 2" xfId="8749" xr:uid="{00000000-0005-0000-0000-0000E31B0000}"/>
    <cellStyle name="Accent2 59" xfId="1549" xr:uid="{00000000-0005-0000-0000-0000E41B0000}"/>
    <cellStyle name="Accent2 59 2" xfId="8162" xr:uid="{00000000-0005-0000-0000-0000E51B0000}"/>
    <cellStyle name="Accent2 6" xfId="680" xr:uid="{00000000-0005-0000-0000-0000E61B0000}"/>
    <cellStyle name="Accent2 6 2" xfId="7509" xr:uid="{00000000-0005-0000-0000-0000E71B0000}"/>
    <cellStyle name="Accent2 60" xfId="1838" xr:uid="{00000000-0005-0000-0000-0000E81B0000}"/>
    <cellStyle name="Accent2 60 2" xfId="8409" xr:uid="{00000000-0005-0000-0000-0000E91B0000}"/>
    <cellStyle name="Accent2 61" xfId="1560" xr:uid="{00000000-0005-0000-0000-0000EA1B0000}"/>
    <cellStyle name="Accent2 61 2" xfId="8172" xr:uid="{00000000-0005-0000-0000-0000EB1B0000}"/>
    <cellStyle name="Accent2 62" xfId="1744" xr:uid="{00000000-0005-0000-0000-0000EC1B0000}"/>
    <cellStyle name="Accent2 62 2" xfId="8333" xr:uid="{00000000-0005-0000-0000-0000ED1B0000}"/>
    <cellStyle name="Accent2 63" xfId="1578" xr:uid="{00000000-0005-0000-0000-0000EE1B0000}"/>
    <cellStyle name="Accent2 63 2" xfId="8187" xr:uid="{00000000-0005-0000-0000-0000EF1B0000}"/>
    <cellStyle name="Accent2 64" xfId="1537" xr:uid="{00000000-0005-0000-0000-0000F01B0000}"/>
    <cellStyle name="Accent2 64 2" xfId="8152" xr:uid="{00000000-0005-0000-0000-0000F11B0000}"/>
    <cellStyle name="Accent2 65" xfId="1800" xr:uid="{00000000-0005-0000-0000-0000F21B0000}"/>
    <cellStyle name="Accent2 65 2" xfId="8382" xr:uid="{00000000-0005-0000-0000-0000F31B0000}"/>
    <cellStyle name="Accent2 66" xfId="2292" xr:uid="{00000000-0005-0000-0000-0000F41B0000}"/>
    <cellStyle name="Accent2 66 2" xfId="8808" xr:uid="{00000000-0005-0000-0000-0000F51B0000}"/>
    <cellStyle name="Accent2 67" xfId="2315" xr:uid="{00000000-0005-0000-0000-0000F61B0000}"/>
    <cellStyle name="Accent2 67 2" xfId="8829" xr:uid="{00000000-0005-0000-0000-0000F71B0000}"/>
    <cellStyle name="Accent2 68" xfId="2331" xr:uid="{00000000-0005-0000-0000-0000F81B0000}"/>
    <cellStyle name="Accent2 68 2" xfId="8845" xr:uid="{00000000-0005-0000-0000-0000F91B0000}"/>
    <cellStyle name="Accent2 69" xfId="2344" xr:uid="{00000000-0005-0000-0000-0000FA1B0000}"/>
    <cellStyle name="Accent2 69 2" xfId="8856" xr:uid="{00000000-0005-0000-0000-0000FB1B0000}"/>
    <cellStyle name="Accent2 7" xfId="702" xr:uid="{00000000-0005-0000-0000-0000FC1B0000}"/>
    <cellStyle name="Accent2 7 2" xfId="7529" xr:uid="{00000000-0005-0000-0000-0000FD1B0000}"/>
    <cellStyle name="Accent2 70" xfId="2360" xr:uid="{00000000-0005-0000-0000-0000FE1B0000}"/>
    <cellStyle name="Accent2 70 2" xfId="8872" xr:uid="{00000000-0005-0000-0000-0000FF1B0000}"/>
    <cellStyle name="Accent2 71" xfId="7075" xr:uid="{00000000-0005-0000-0000-0000001C0000}"/>
    <cellStyle name="Accent2 71 2" xfId="11917" xr:uid="{00000000-0005-0000-0000-0000011C0000}"/>
    <cellStyle name="Accent2 72" xfId="7085" xr:uid="{00000000-0005-0000-0000-0000021C0000}"/>
    <cellStyle name="Accent2 72 2" xfId="11927" xr:uid="{00000000-0005-0000-0000-0000031C0000}"/>
    <cellStyle name="Accent2 73" xfId="7088" xr:uid="{00000000-0005-0000-0000-0000041C0000}"/>
    <cellStyle name="Accent2 73 2" xfId="11930" xr:uid="{00000000-0005-0000-0000-0000051C0000}"/>
    <cellStyle name="Accent2 74" xfId="11958" xr:uid="{00000000-0005-0000-0000-0000061C0000}"/>
    <cellStyle name="Accent2 75" xfId="16919" xr:uid="{00000000-0005-0000-0000-0000071C0000}"/>
    <cellStyle name="Accent2 76" xfId="18258" xr:uid="{00000000-0005-0000-0000-0000081C0000}"/>
    <cellStyle name="Accent2 77" xfId="17824" xr:uid="{00000000-0005-0000-0000-0000091C0000}"/>
    <cellStyle name="Accent2 78" xfId="18122" xr:uid="{00000000-0005-0000-0000-00000A1C0000}"/>
    <cellStyle name="Accent2 79" xfId="20411" xr:uid="{00000000-0005-0000-0000-00000B1C0000}"/>
    <cellStyle name="Accent2 8" xfId="720" xr:uid="{00000000-0005-0000-0000-00000C1C0000}"/>
    <cellStyle name="Accent2 8 2" xfId="7546" xr:uid="{00000000-0005-0000-0000-00000D1C0000}"/>
    <cellStyle name="Accent2 80" xfId="17837" xr:uid="{00000000-0005-0000-0000-00000E1C0000}"/>
    <cellStyle name="Accent2 81" xfId="7142" xr:uid="{00000000-0005-0000-0000-00000F1C0000}"/>
    <cellStyle name="Accent2 82" xfId="26721" xr:uid="{00000000-0005-0000-0000-0000101C0000}"/>
    <cellStyle name="Accent2 83" xfId="104" xr:uid="{00000000-0005-0000-0000-0000111C0000}"/>
    <cellStyle name="Accent2 84" xfId="56" xr:uid="{00000000-0005-0000-0000-0000121C0000}"/>
    <cellStyle name="Accent2 9" xfId="731" xr:uid="{00000000-0005-0000-0000-0000131C0000}"/>
    <cellStyle name="Accent2 9 2" xfId="7556" xr:uid="{00000000-0005-0000-0000-0000141C0000}"/>
    <cellStyle name="Accent3 - 20%" xfId="178" xr:uid="{00000000-0005-0000-0000-0000151C0000}"/>
    <cellStyle name="Accent3 - 20% 2" xfId="557" xr:uid="{00000000-0005-0000-0000-0000161C0000}"/>
    <cellStyle name="Accent3 - 20% 2 2" xfId="7421" xr:uid="{00000000-0005-0000-0000-0000171C0000}"/>
    <cellStyle name="Accent3 - 20% 3" xfId="7189" xr:uid="{00000000-0005-0000-0000-0000181C0000}"/>
    <cellStyle name="Accent3 - 40%" xfId="179" xr:uid="{00000000-0005-0000-0000-0000191C0000}"/>
    <cellStyle name="Accent3 - 40% 2" xfId="558" xr:uid="{00000000-0005-0000-0000-00001A1C0000}"/>
    <cellStyle name="Accent3 - 40% 2 2" xfId="7422" xr:uid="{00000000-0005-0000-0000-00001B1C0000}"/>
    <cellStyle name="Accent3 - 40% 3" xfId="7190" xr:uid="{00000000-0005-0000-0000-00001C1C0000}"/>
    <cellStyle name="Accent3 - 60%" xfId="180" xr:uid="{00000000-0005-0000-0000-00001D1C0000}"/>
    <cellStyle name="Accent3 - 60% 2" xfId="559" xr:uid="{00000000-0005-0000-0000-00001E1C0000}"/>
    <cellStyle name="Accent3 - 60% 2 2" xfId="7423" xr:uid="{00000000-0005-0000-0000-00001F1C0000}"/>
    <cellStyle name="Accent3 - 60% 3" xfId="7191" xr:uid="{00000000-0005-0000-0000-0000201C0000}"/>
    <cellStyle name="Accent3 10" xfId="757" xr:uid="{00000000-0005-0000-0000-0000211C0000}"/>
    <cellStyle name="Accent3 10 2" xfId="7580" xr:uid="{00000000-0005-0000-0000-0000221C0000}"/>
    <cellStyle name="Accent3 11" xfId="772" xr:uid="{00000000-0005-0000-0000-0000231C0000}"/>
    <cellStyle name="Accent3 11 2" xfId="7595" xr:uid="{00000000-0005-0000-0000-0000241C0000}"/>
    <cellStyle name="Accent3 12" xfId="783" xr:uid="{00000000-0005-0000-0000-0000251C0000}"/>
    <cellStyle name="Accent3 12 2" xfId="7604" xr:uid="{00000000-0005-0000-0000-0000261C0000}"/>
    <cellStyle name="Accent3 13" xfId="782" xr:uid="{00000000-0005-0000-0000-0000271C0000}"/>
    <cellStyle name="Accent3 13 2" xfId="7603" xr:uid="{00000000-0005-0000-0000-0000281C0000}"/>
    <cellStyle name="Accent3 14" xfId="796" xr:uid="{00000000-0005-0000-0000-0000291C0000}"/>
    <cellStyle name="Accent3 14 2" xfId="7616" xr:uid="{00000000-0005-0000-0000-00002A1C0000}"/>
    <cellStyle name="Accent3 15" xfId="809" xr:uid="{00000000-0005-0000-0000-00002B1C0000}"/>
    <cellStyle name="Accent3 15 2" xfId="7628" xr:uid="{00000000-0005-0000-0000-00002C1C0000}"/>
    <cellStyle name="Accent3 16" xfId="1358" xr:uid="{00000000-0005-0000-0000-00002D1C0000}"/>
    <cellStyle name="Accent3 16 2" xfId="7996" xr:uid="{00000000-0005-0000-0000-00002E1C0000}"/>
    <cellStyle name="Accent3 17" xfId="1374" xr:uid="{00000000-0005-0000-0000-00002F1C0000}"/>
    <cellStyle name="Accent3 17 2" xfId="8012" xr:uid="{00000000-0005-0000-0000-0000301C0000}"/>
    <cellStyle name="Accent3 18" xfId="1371" xr:uid="{00000000-0005-0000-0000-0000311C0000}"/>
    <cellStyle name="Accent3 18 2" xfId="8009" xr:uid="{00000000-0005-0000-0000-0000321C0000}"/>
    <cellStyle name="Accent3 19" xfId="1372" xr:uid="{00000000-0005-0000-0000-0000331C0000}"/>
    <cellStyle name="Accent3 19 2" xfId="8010" xr:uid="{00000000-0005-0000-0000-0000341C0000}"/>
    <cellStyle name="Accent3 2" xfId="560" xr:uid="{00000000-0005-0000-0000-0000351C0000}"/>
    <cellStyle name="Accent3 2 2" xfId="4863" xr:uid="{00000000-0005-0000-0000-0000361C0000}"/>
    <cellStyle name="Accent3 2 2 2" xfId="4864" xr:uid="{00000000-0005-0000-0000-0000371C0000}"/>
    <cellStyle name="Accent3 2 2 3" xfId="4865" xr:uid="{00000000-0005-0000-0000-0000381C0000}"/>
    <cellStyle name="Accent3 2 3" xfId="4862" xr:uid="{00000000-0005-0000-0000-0000391C0000}"/>
    <cellStyle name="Accent3 2 4" xfId="7424" xr:uid="{00000000-0005-0000-0000-00003A1C0000}"/>
    <cellStyle name="Accent3 20" xfId="1399" xr:uid="{00000000-0005-0000-0000-00003B1C0000}"/>
    <cellStyle name="Accent3 20 2" xfId="8033" xr:uid="{00000000-0005-0000-0000-00003C1C0000}"/>
    <cellStyle name="Accent3 21" xfId="1397" xr:uid="{00000000-0005-0000-0000-00003D1C0000}"/>
    <cellStyle name="Accent3 21 2" xfId="8031" xr:uid="{00000000-0005-0000-0000-00003E1C0000}"/>
    <cellStyle name="Accent3 22" xfId="1395" xr:uid="{00000000-0005-0000-0000-00003F1C0000}"/>
    <cellStyle name="Accent3 22 2" xfId="8029" xr:uid="{00000000-0005-0000-0000-0000401C0000}"/>
    <cellStyle name="Accent3 23" xfId="1419" xr:uid="{00000000-0005-0000-0000-0000411C0000}"/>
    <cellStyle name="Accent3 23 2" xfId="8051" xr:uid="{00000000-0005-0000-0000-0000421C0000}"/>
    <cellStyle name="Accent3 24" xfId="1418" xr:uid="{00000000-0005-0000-0000-0000431C0000}"/>
    <cellStyle name="Accent3 24 2" xfId="8050" xr:uid="{00000000-0005-0000-0000-0000441C0000}"/>
    <cellStyle name="Accent3 25" xfId="1440" xr:uid="{00000000-0005-0000-0000-0000451C0000}"/>
    <cellStyle name="Accent3 25 2" xfId="8070" xr:uid="{00000000-0005-0000-0000-0000461C0000}"/>
    <cellStyle name="Accent3 26" xfId="1453" xr:uid="{00000000-0005-0000-0000-0000471C0000}"/>
    <cellStyle name="Accent3 26 2" xfId="8083" xr:uid="{00000000-0005-0000-0000-0000481C0000}"/>
    <cellStyle name="Accent3 27" xfId="1510" xr:uid="{00000000-0005-0000-0000-0000491C0000}"/>
    <cellStyle name="Accent3 27 2" xfId="8130" xr:uid="{00000000-0005-0000-0000-00004A1C0000}"/>
    <cellStyle name="Accent3 28" xfId="2167" xr:uid="{00000000-0005-0000-0000-00004B1C0000}"/>
    <cellStyle name="Accent3 28 2" xfId="8696" xr:uid="{00000000-0005-0000-0000-00004C1C0000}"/>
    <cellStyle name="Accent3 29" xfId="1470" xr:uid="{00000000-0005-0000-0000-00004D1C0000}"/>
    <cellStyle name="Accent3 29 2" xfId="8099" xr:uid="{00000000-0005-0000-0000-00004E1C0000}"/>
    <cellStyle name="Accent3 3" xfId="561" xr:uid="{00000000-0005-0000-0000-00004F1C0000}"/>
    <cellStyle name="Accent3 3 2" xfId="4169" xr:uid="{00000000-0005-0000-0000-0000501C0000}"/>
    <cellStyle name="Accent3 3 2 2" xfId="10128" xr:uid="{00000000-0005-0000-0000-0000511C0000}"/>
    <cellStyle name="Accent3 3 3" xfId="7425" xr:uid="{00000000-0005-0000-0000-0000521C0000}"/>
    <cellStyle name="Accent3 30" xfId="1458" xr:uid="{00000000-0005-0000-0000-0000531C0000}"/>
    <cellStyle name="Accent3 30 2" xfId="8087" xr:uid="{00000000-0005-0000-0000-0000541C0000}"/>
    <cellStyle name="Accent3 31" xfId="1459" xr:uid="{00000000-0005-0000-0000-0000551C0000}"/>
    <cellStyle name="Accent3 31 2" xfId="8088" xr:uid="{00000000-0005-0000-0000-0000561C0000}"/>
    <cellStyle name="Accent3 32" xfId="1762" xr:uid="{00000000-0005-0000-0000-0000571C0000}"/>
    <cellStyle name="Accent3 32 2" xfId="8350" xr:uid="{00000000-0005-0000-0000-0000581C0000}"/>
    <cellStyle name="Accent3 33" xfId="2257" xr:uid="{00000000-0005-0000-0000-0000591C0000}"/>
    <cellStyle name="Accent3 33 2" xfId="8777" xr:uid="{00000000-0005-0000-0000-00005A1C0000}"/>
    <cellStyle name="Accent3 34" xfId="2200" xr:uid="{00000000-0005-0000-0000-00005B1C0000}"/>
    <cellStyle name="Accent3 34 2" xfId="8725" xr:uid="{00000000-0005-0000-0000-00005C1C0000}"/>
    <cellStyle name="Accent3 35" xfId="1589" xr:uid="{00000000-0005-0000-0000-00005D1C0000}"/>
    <cellStyle name="Accent3 35 2" xfId="8197" xr:uid="{00000000-0005-0000-0000-00005E1C0000}"/>
    <cellStyle name="Accent3 36" xfId="1811" xr:uid="{00000000-0005-0000-0000-00005F1C0000}"/>
    <cellStyle name="Accent3 36 2" xfId="8389" xr:uid="{00000000-0005-0000-0000-0000601C0000}"/>
    <cellStyle name="Accent3 37" xfId="1782" xr:uid="{00000000-0005-0000-0000-0000611C0000}"/>
    <cellStyle name="Accent3 37 2" xfId="8366" xr:uid="{00000000-0005-0000-0000-0000621C0000}"/>
    <cellStyle name="Accent3 38" xfId="1583" xr:uid="{00000000-0005-0000-0000-0000631C0000}"/>
    <cellStyle name="Accent3 38 2" xfId="8192" xr:uid="{00000000-0005-0000-0000-0000641C0000}"/>
    <cellStyle name="Accent3 39" xfId="1802" xr:uid="{00000000-0005-0000-0000-0000651C0000}"/>
    <cellStyle name="Accent3 39 2" xfId="8383" xr:uid="{00000000-0005-0000-0000-0000661C0000}"/>
    <cellStyle name="Accent3 4" xfId="562" xr:uid="{00000000-0005-0000-0000-0000671C0000}"/>
    <cellStyle name="Accent3 4 2" xfId="7426" xr:uid="{00000000-0005-0000-0000-0000681C0000}"/>
    <cellStyle name="Accent3 40" xfId="1831" xr:uid="{00000000-0005-0000-0000-0000691C0000}"/>
    <cellStyle name="Accent3 40 2" xfId="8404" xr:uid="{00000000-0005-0000-0000-00006A1C0000}"/>
    <cellStyle name="Accent3 41" xfId="1709" xr:uid="{00000000-0005-0000-0000-00006B1C0000}"/>
    <cellStyle name="Accent3 41 2" xfId="8303" xr:uid="{00000000-0005-0000-0000-00006C1C0000}"/>
    <cellStyle name="Accent3 42" xfId="2251" xr:uid="{00000000-0005-0000-0000-00006D1C0000}"/>
    <cellStyle name="Accent3 42 2" xfId="8772" xr:uid="{00000000-0005-0000-0000-00006E1C0000}"/>
    <cellStyle name="Accent3 43" xfId="2204" xr:uid="{00000000-0005-0000-0000-00006F1C0000}"/>
    <cellStyle name="Accent3 43 2" xfId="8728" xr:uid="{00000000-0005-0000-0000-0000701C0000}"/>
    <cellStyle name="Accent3 44" xfId="1680" xr:uid="{00000000-0005-0000-0000-0000711C0000}"/>
    <cellStyle name="Accent3 44 2" xfId="8286" xr:uid="{00000000-0005-0000-0000-0000721C0000}"/>
    <cellStyle name="Accent3 45" xfId="1476" xr:uid="{00000000-0005-0000-0000-0000731C0000}"/>
    <cellStyle name="Accent3 45 2" xfId="8105" xr:uid="{00000000-0005-0000-0000-0000741C0000}"/>
    <cellStyle name="Accent3 46" xfId="1541" xr:uid="{00000000-0005-0000-0000-0000751C0000}"/>
    <cellStyle name="Accent3 46 2" xfId="8155" xr:uid="{00000000-0005-0000-0000-0000761C0000}"/>
    <cellStyle name="Accent3 47" xfId="2076" xr:uid="{00000000-0005-0000-0000-0000771C0000}"/>
    <cellStyle name="Accent3 47 2" xfId="8635" xr:uid="{00000000-0005-0000-0000-0000781C0000}"/>
    <cellStyle name="Accent3 48" xfId="2258" xr:uid="{00000000-0005-0000-0000-0000791C0000}"/>
    <cellStyle name="Accent3 48 2" xfId="8778" xr:uid="{00000000-0005-0000-0000-00007A1C0000}"/>
    <cellStyle name="Accent3 49" xfId="2198" xr:uid="{00000000-0005-0000-0000-00007B1C0000}"/>
    <cellStyle name="Accent3 49 2" xfId="8723" xr:uid="{00000000-0005-0000-0000-00007C1C0000}"/>
    <cellStyle name="Accent3 5" xfId="667" xr:uid="{00000000-0005-0000-0000-00007D1C0000}"/>
    <cellStyle name="Accent3 5 2" xfId="1267" xr:uid="{00000000-0005-0000-0000-00007E1C0000}"/>
    <cellStyle name="Accent3 5 2 2" xfId="7947" xr:uid="{00000000-0005-0000-0000-00007F1C0000}"/>
    <cellStyle name="Accent3 5 3" xfId="7500" xr:uid="{00000000-0005-0000-0000-0000801C0000}"/>
    <cellStyle name="Accent3 50" xfId="2230" xr:uid="{00000000-0005-0000-0000-0000811C0000}"/>
    <cellStyle name="Accent3 50 2" xfId="8753" xr:uid="{00000000-0005-0000-0000-0000821C0000}"/>
    <cellStyle name="Accent3 51" xfId="1550" xr:uid="{00000000-0005-0000-0000-0000831C0000}"/>
    <cellStyle name="Accent3 51 2" xfId="8163" xr:uid="{00000000-0005-0000-0000-0000841C0000}"/>
    <cellStyle name="Accent3 52" xfId="1530" xr:uid="{00000000-0005-0000-0000-0000851C0000}"/>
    <cellStyle name="Accent3 52 2" xfId="8149" xr:uid="{00000000-0005-0000-0000-0000861C0000}"/>
    <cellStyle name="Accent3 53" xfId="2133" xr:uid="{00000000-0005-0000-0000-0000871C0000}"/>
    <cellStyle name="Accent3 53 2" xfId="8669" xr:uid="{00000000-0005-0000-0000-0000881C0000}"/>
    <cellStyle name="Accent3 54" xfId="1750" xr:uid="{00000000-0005-0000-0000-0000891C0000}"/>
    <cellStyle name="Accent3 54 2" xfId="8338" xr:uid="{00000000-0005-0000-0000-00008A1C0000}"/>
    <cellStyle name="Accent3 55" xfId="2275" xr:uid="{00000000-0005-0000-0000-00008B1C0000}"/>
    <cellStyle name="Accent3 55 2" xfId="8793" xr:uid="{00000000-0005-0000-0000-00008C1C0000}"/>
    <cellStyle name="Accent3 56" xfId="1815" xr:uid="{00000000-0005-0000-0000-00008D1C0000}"/>
    <cellStyle name="Accent3 56 2" xfId="8390" xr:uid="{00000000-0005-0000-0000-00008E1C0000}"/>
    <cellStyle name="Accent3 57" xfId="1682" xr:uid="{00000000-0005-0000-0000-00008F1C0000}"/>
    <cellStyle name="Accent3 57 2" xfId="8288" xr:uid="{00000000-0005-0000-0000-0000901C0000}"/>
    <cellStyle name="Accent3 58" xfId="1574" xr:uid="{00000000-0005-0000-0000-0000911C0000}"/>
    <cellStyle name="Accent3 58 2" xfId="8183" xr:uid="{00000000-0005-0000-0000-0000921C0000}"/>
    <cellStyle name="Accent3 59" xfId="2141" xr:uid="{00000000-0005-0000-0000-0000931C0000}"/>
    <cellStyle name="Accent3 59 2" xfId="8675" xr:uid="{00000000-0005-0000-0000-0000941C0000}"/>
    <cellStyle name="Accent3 6" xfId="683" xr:uid="{00000000-0005-0000-0000-0000951C0000}"/>
    <cellStyle name="Accent3 6 2" xfId="7512" xr:uid="{00000000-0005-0000-0000-0000961C0000}"/>
    <cellStyle name="Accent3 60" xfId="2192" xr:uid="{00000000-0005-0000-0000-0000971C0000}"/>
    <cellStyle name="Accent3 60 2" xfId="8718" xr:uid="{00000000-0005-0000-0000-0000981C0000}"/>
    <cellStyle name="Accent3 61" xfId="2234" xr:uid="{00000000-0005-0000-0000-0000991C0000}"/>
    <cellStyle name="Accent3 61 2" xfId="8756" xr:uid="{00000000-0005-0000-0000-00009A1C0000}"/>
    <cellStyle name="Accent3 62" xfId="2274" xr:uid="{00000000-0005-0000-0000-00009B1C0000}"/>
    <cellStyle name="Accent3 62 2" xfId="8792" xr:uid="{00000000-0005-0000-0000-00009C1C0000}"/>
    <cellStyle name="Accent3 63" xfId="2174" xr:uid="{00000000-0005-0000-0000-00009D1C0000}"/>
    <cellStyle name="Accent3 63 2" xfId="8701" xr:uid="{00000000-0005-0000-0000-00009E1C0000}"/>
    <cellStyle name="Accent3 64" xfId="2261" xr:uid="{00000000-0005-0000-0000-00009F1C0000}"/>
    <cellStyle name="Accent3 64 2" xfId="8781" xr:uid="{00000000-0005-0000-0000-0000A01C0000}"/>
    <cellStyle name="Accent3 65" xfId="2196" xr:uid="{00000000-0005-0000-0000-0000A11C0000}"/>
    <cellStyle name="Accent3 65 2" xfId="8721" xr:uid="{00000000-0005-0000-0000-0000A21C0000}"/>
    <cellStyle name="Accent3 66" xfId="2295" xr:uid="{00000000-0005-0000-0000-0000A31C0000}"/>
    <cellStyle name="Accent3 66 2" xfId="8811" xr:uid="{00000000-0005-0000-0000-0000A41C0000}"/>
    <cellStyle name="Accent3 67" xfId="2319" xr:uid="{00000000-0005-0000-0000-0000A51C0000}"/>
    <cellStyle name="Accent3 67 2" xfId="8833" xr:uid="{00000000-0005-0000-0000-0000A61C0000}"/>
    <cellStyle name="Accent3 68" xfId="2332" xr:uid="{00000000-0005-0000-0000-0000A71C0000}"/>
    <cellStyle name="Accent3 68 2" xfId="8846" xr:uid="{00000000-0005-0000-0000-0000A81C0000}"/>
    <cellStyle name="Accent3 69" xfId="2347" xr:uid="{00000000-0005-0000-0000-0000A91C0000}"/>
    <cellStyle name="Accent3 69 2" xfId="8859" xr:uid="{00000000-0005-0000-0000-0000AA1C0000}"/>
    <cellStyle name="Accent3 7" xfId="705" xr:uid="{00000000-0005-0000-0000-0000AB1C0000}"/>
    <cellStyle name="Accent3 7 2" xfId="7532" xr:uid="{00000000-0005-0000-0000-0000AC1C0000}"/>
    <cellStyle name="Accent3 70" xfId="2361" xr:uid="{00000000-0005-0000-0000-0000AD1C0000}"/>
    <cellStyle name="Accent3 70 2" xfId="8873" xr:uid="{00000000-0005-0000-0000-0000AE1C0000}"/>
    <cellStyle name="Accent3 71" xfId="7077" xr:uid="{00000000-0005-0000-0000-0000AF1C0000}"/>
    <cellStyle name="Accent3 71 2" xfId="11919" xr:uid="{00000000-0005-0000-0000-0000B01C0000}"/>
    <cellStyle name="Accent3 72" xfId="7076" xr:uid="{00000000-0005-0000-0000-0000B11C0000}"/>
    <cellStyle name="Accent3 72 2" xfId="11918" xr:uid="{00000000-0005-0000-0000-0000B21C0000}"/>
    <cellStyle name="Accent3 73" xfId="7081" xr:uid="{00000000-0005-0000-0000-0000B31C0000}"/>
    <cellStyle name="Accent3 73 2" xfId="11923" xr:uid="{00000000-0005-0000-0000-0000B41C0000}"/>
    <cellStyle name="Accent3 74" xfId="11962" xr:uid="{00000000-0005-0000-0000-0000B51C0000}"/>
    <cellStyle name="Accent3 75" xfId="16920" xr:uid="{00000000-0005-0000-0000-0000B61C0000}"/>
    <cellStyle name="Accent3 76" xfId="17060" xr:uid="{00000000-0005-0000-0000-0000B71C0000}"/>
    <cellStyle name="Accent3 77" xfId="17980" xr:uid="{00000000-0005-0000-0000-0000B81C0000}"/>
    <cellStyle name="Accent3 78" xfId="17203" xr:uid="{00000000-0005-0000-0000-0000B91C0000}"/>
    <cellStyle name="Accent3 79" xfId="20486" xr:uid="{00000000-0005-0000-0000-0000BA1C0000}"/>
    <cellStyle name="Accent3 8" xfId="721" xr:uid="{00000000-0005-0000-0000-0000BB1C0000}"/>
    <cellStyle name="Accent3 8 2" xfId="7547" xr:uid="{00000000-0005-0000-0000-0000BC1C0000}"/>
    <cellStyle name="Accent3 80" xfId="18419" xr:uid="{00000000-0005-0000-0000-0000BD1C0000}"/>
    <cellStyle name="Accent3 81" xfId="7146" xr:uid="{00000000-0005-0000-0000-0000BE1C0000}"/>
    <cellStyle name="Accent3 82" xfId="26722" xr:uid="{00000000-0005-0000-0000-0000BF1C0000}"/>
    <cellStyle name="Accent3 83" xfId="108" xr:uid="{00000000-0005-0000-0000-0000C01C0000}"/>
    <cellStyle name="Accent3 84" xfId="57" xr:uid="{00000000-0005-0000-0000-0000C11C0000}"/>
    <cellStyle name="Accent3 9" xfId="734" xr:uid="{00000000-0005-0000-0000-0000C21C0000}"/>
    <cellStyle name="Accent3 9 2" xfId="7559" xr:uid="{00000000-0005-0000-0000-0000C31C0000}"/>
    <cellStyle name="Accent4" xfId="38" builtinId="41" customBuiltin="1"/>
    <cellStyle name="Accent4 - 20%" xfId="181" xr:uid="{00000000-0005-0000-0000-0000C51C0000}"/>
    <cellStyle name="Accent4 - 20% 2" xfId="563" xr:uid="{00000000-0005-0000-0000-0000C61C0000}"/>
    <cellStyle name="Accent4 - 20% 2 2" xfId="7427" xr:uid="{00000000-0005-0000-0000-0000C71C0000}"/>
    <cellStyle name="Accent4 - 20% 3" xfId="7192" xr:uid="{00000000-0005-0000-0000-0000C81C0000}"/>
    <cellStyle name="Accent4 - 40%" xfId="182" xr:uid="{00000000-0005-0000-0000-0000C91C0000}"/>
    <cellStyle name="Accent4 - 40% 2" xfId="564" xr:uid="{00000000-0005-0000-0000-0000CA1C0000}"/>
    <cellStyle name="Accent4 - 40% 2 2" xfId="7428" xr:uid="{00000000-0005-0000-0000-0000CB1C0000}"/>
    <cellStyle name="Accent4 - 40% 3" xfId="7193" xr:uid="{00000000-0005-0000-0000-0000CC1C0000}"/>
    <cellStyle name="Accent4 - 60%" xfId="183" xr:uid="{00000000-0005-0000-0000-0000CD1C0000}"/>
    <cellStyle name="Accent4 - 60% 2" xfId="565" xr:uid="{00000000-0005-0000-0000-0000CE1C0000}"/>
    <cellStyle name="Accent4 - 60% 2 2" xfId="7429" xr:uid="{00000000-0005-0000-0000-0000CF1C0000}"/>
    <cellStyle name="Accent4 - 60% 3" xfId="7194" xr:uid="{00000000-0005-0000-0000-0000D01C0000}"/>
    <cellStyle name="Accent4 10" xfId="760" xr:uid="{00000000-0005-0000-0000-0000D11C0000}"/>
    <cellStyle name="Accent4 10 2" xfId="7583" xr:uid="{00000000-0005-0000-0000-0000D21C0000}"/>
    <cellStyle name="Accent4 11" xfId="774" xr:uid="{00000000-0005-0000-0000-0000D31C0000}"/>
    <cellStyle name="Accent4 11 2" xfId="7596" xr:uid="{00000000-0005-0000-0000-0000D41C0000}"/>
    <cellStyle name="Accent4 12" xfId="784" xr:uid="{00000000-0005-0000-0000-0000D51C0000}"/>
    <cellStyle name="Accent4 12 2" xfId="7605" xr:uid="{00000000-0005-0000-0000-0000D61C0000}"/>
    <cellStyle name="Accent4 13" xfId="785" xr:uid="{00000000-0005-0000-0000-0000D71C0000}"/>
    <cellStyle name="Accent4 13 2" xfId="7606" xr:uid="{00000000-0005-0000-0000-0000D81C0000}"/>
    <cellStyle name="Accent4 14" xfId="797" xr:uid="{00000000-0005-0000-0000-0000D91C0000}"/>
    <cellStyle name="Accent4 14 2" xfId="7617" xr:uid="{00000000-0005-0000-0000-0000DA1C0000}"/>
    <cellStyle name="Accent4 15" xfId="812" xr:uid="{00000000-0005-0000-0000-0000DB1C0000}"/>
    <cellStyle name="Accent4 15 2" xfId="7631" xr:uid="{00000000-0005-0000-0000-0000DC1C0000}"/>
    <cellStyle name="Accent4 16" xfId="1361" xr:uid="{00000000-0005-0000-0000-0000DD1C0000}"/>
    <cellStyle name="Accent4 16 2" xfId="7999" xr:uid="{00000000-0005-0000-0000-0000DE1C0000}"/>
    <cellStyle name="Accent4 17" xfId="1377" xr:uid="{00000000-0005-0000-0000-0000DF1C0000}"/>
    <cellStyle name="Accent4 17 2" xfId="8015" xr:uid="{00000000-0005-0000-0000-0000E01C0000}"/>
    <cellStyle name="Accent4 18" xfId="1375" xr:uid="{00000000-0005-0000-0000-0000E11C0000}"/>
    <cellStyle name="Accent4 18 2" xfId="8013" xr:uid="{00000000-0005-0000-0000-0000E21C0000}"/>
    <cellStyle name="Accent4 19" xfId="1385" xr:uid="{00000000-0005-0000-0000-0000E31C0000}"/>
    <cellStyle name="Accent4 19 2" xfId="8020" xr:uid="{00000000-0005-0000-0000-0000E41C0000}"/>
    <cellStyle name="Accent4 2" xfId="566" xr:uid="{00000000-0005-0000-0000-0000E51C0000}"/>
    <cellStyle name="Accent4 2 2" xfId="4191" xr:uid="{00000000-0005-0000-0000-0000E61C0000}"/>
    <cellStyle name="Accent4 2 2 2" xfId="4868" xr:uid="{00000000-0005-0000-0000-0000E71C0000}"/>
    <cellStyle name="Accent4 2 2 3" xfId="4869" xr:uid="{00000000-0005-0000-0000-0000E81C0000}"/>
    <cellStyle name="Accent4 2 2 4" xfId="4867" xr:uid="{00000000-0005-0000-0000-0000E91C0000}"/>
    <cellStyle name="Accent4 2 2 5" xfId="10147" xr:uid="{00000000-0005-0000-0000-0000EA1C0000}"/>
    <cellStyle name="Accent4 2 3" xfId="3785" xr:uid="{00000000-0005-0000-0000-0000EB1C0000}"/>
    <cellStyle name="Accent4 2 3 2" xfId="9949" xr:uid="{00000000-0005-0000-0000-0000EC1C0000}"/>
    <cellStyle name="Accent4 2 4" xfId="4866" xr:uid="{00000000-0005-0000-0000-0000ED1C0000}"/>
    <cellStyle name="Accent4 2 5" xfId="7430" xr:uid="{00000000-0005-0000-0000-0000EE1C0000}"/>
    <cellStyle name="Accent4 20" xfId="1401" xr:uid="{00000000-0005-0000-0000-0000EF1C0000}"/>
    <cellStyle name="Accent4 20 2" xfId="8035" xr:uid="{00000000-0005-0000-0000-0000F01C0000}"/>
    <cellStyle name="Accent4 21" xfId="1402" xr:uid="{00000000-0005-0000-0000-0000F11C0000}"/>
    <cellStyle name="Accent4 21 2" xfId="8036" xr:uid="{00000000-0005-0000-0000-0000F21C0000}"/>
    <cellStyle name="Accent4 22" xfId="1412" xr:uid="{00000000-0005-0000-0000-0000F31C0000}"/>
    <cellStyle name="Accent4 22 2" xfId="8045" xr:uid="{00000000-0005-0000-0000-0000F41C0000}"/>
    <cellStyle name="Accent4 23" xfId="1420" xr:uid="{00000000-0005-0000-0000-0000F51C0000}"/>
    <cellStyle name="Accent4 23 2" xfId="8052" xr:uid="{00000000-0005-0000-0000-0000F61C0000}"/>
    <cellStyle name="Accent4 24" xfId="1421" xr:uid="{00000000-0005-0000-0000-0000F71C0000}"/>
    <cellStyle name="Accent4 24 2" xfId="8053" xr:uid="{00000000-0005-0000-0000-0000F81C0000}"/>
    <cellStyle name="Accent4 25" xfId="1443" xr:uid="{00000000-0005-0000-0000-0000F91C0000}"/>
    <cellStyle name="Accent4 25 2" xfId="8073" xr:uid="{00000000-0005-0000-0000-0000FA1C0000}"/>
    <cellStyle name="Accent4 26" xfId="1454" xr:uid="{00000000-0005-0000-0000-0000FB1C0000}"/>
    <cellStyle name="Accent4 26 2" xfId="8084" xr:uid="{00000000-0005-0000-0000-0000FC1C0000}"/>
    <cellStyle name="Accent4 27" xfId="1514" xr:uid="{00000000-0005-0000-0000-0000FD1C0000}"/>
    <cellStyle name="Accent4 27 2" xfId="8134" xr:uid="{00000000-0005-0000-0000-0000FE1C0000}"/>
    <cellStyle name="Accent4 28" xfId="2168" xr:uid="{00000000-0005-0000-0000-0000FF1C0000}"/>
    <cellStyle name="Accent4 28 2" xfId="8697" xr:uid="{00000000-0005-0000-0000-0000001D0000}"/>
    <cellStyle name="Accent4 29" xfId="1473" xr:uid="{00000000-0005-0000-0000-0000011D0000}"/>
    <cellStyle name="Accent4 29 2" xfId="8102" xr:uid="{00000000-0005-0000-0000-0000021D0000}"/>
    <cellStyle name="Accent4 3" xfId="567" xr:uid="{00000000-0005-0000-0000-0000031D0000}"/>
    <cellStyle name="Accent4 3 2" xfId="4173" xr:uid="{00000000-0005-0000-0000-0000041D0000}"/>
    <cellStyle name="Accent4 3 2 2" xfId="10132" xr:uid="{00000000-0005-0000-0000-0000051D0000}"/>
    <cellStyle name="Accent4 3 3" xfId="7431" xr:uid="{00000000-0005-0000-0000-0000061D0000}"/>
    <cellStyle name="Accent4 30" xfId="1595" xr:uid="{00000000-0005-0000-0000-0000071D0000}"/>
    <cellStyle name="Accent4 30 2" xfId="8203" xr:uid="{00000000-0005-0000-0000-0000081D0000}"/>
    <cellStyle name="Accent4 31" xfId="1556" xr:uid="{00000000-0005-0000-0000-0000091D0000}"/>
    <cellStyle name="Accent4 31 2" xfId="8168" xr:uid="{00000000-0005-0000-0000-00000A1D0000}"/>
    <cellStyle name="Accent4 32" xfId="2067" xr:uid="{00000000-0005-0000-0000-00000B1D0000}"/>
    <cellStyle name="Accent4 32 2" xfId="8634" xr:uid="{00000000-0005-0000-0000-00000C1D0000}"/>
    <cellStyle name="Accent4 33" xfId="2256" xr:uid="{00000000-0005-0000-0000-00000D1D0000}"/>
    <cellStyle name="Accent4 33 2" xfId="8776" xr:uid="{00000000-0005-0000-0000-00000E1D0000}"/>
    <cellStyle name="Accent4 34" xfId="2199" xr:uid="{00000000-0005-0000-0000-00000F1D0000}"/>
    <cellStyle name="Accent4 34 2" xfId="8724" xr:uid="{00000000-0005-0000-0000-0000101D0000}"/>
    <cellStyle name="Accent4 35" xfId="2191" xr:uid="{00000000-0005-0000-0000-0000111D0000}"/>
    <cellStyle name="Accent4 35 2" xfId="8717" xr:uid="{00000000-0005-0000-0000-0000121D0000}"/>
    <cellStyle name="Accent4 36" xfId="2236" xr:uid="{00000000-0005-0000-0000-0000131D0000}"/>
    <cellStyle name="Accent4 36 2" xfId="8758" xr:uid="{00000000-0005-0000-0000-0000141D0000}"/>
    <cellStyle name="Accent4 37" xfId="2146" xr:uid="{00000000-0005-0000-0000-0000151D0000}"/>
    <cellStyle name="Accent4 37 2" xfId="8677" xr:uid="{00000000-0005-0000-0000-0000161D0000}"/>
    <cellStyle name="Accent4 38" xfId="1581" xr:uid="{00000000-0005-0000-0000-0000171D0000}"/>
    <cellStyle name="Accent4 38 2" xfId="8190" xr:uid="{00000000-0005-0000-0000-0000181D0000}"/>
    <cellStyle name="Accent4 39" xfId="1819" xr:uid="{00000000-0005-0000-0000-0000191D0000}"/>
    <cellStyle name="Accent4 39 2" xfId="8393" xr:uid="{00000000-0005-0000-0000-00001A1D0000}"/>
    <cellStyle name="Accent4 4" xfId="568" xr:uid="{00000000-0005-0000-0000-00001B1D0000}"/>
    <cellStyle name="Accent4 4 2" xfId="7432" xr:uid="{00000000-0005-0000-0000-00001C1D0000}"/>
    <cellStyle name="Accent4 40" xfId="1737" xr:uid="{00000000-0005-0000-0000-00001D1D0000}"/>
    <cellStyle name="Accent4 40 2" xfId="8327" xr:uid="{00000000-0005-0000-0000-00001E1D0000}"/>
    <cellStyle name="Accent4 41" xfId="1579" xr:uid="{00000000-0005-0000-0000-00001F1D0000}"/>
    <cellStyle name="Accent4 41 2" xfId="8188" xr:uid="{00000000-0005-0000-0000-0000201D0000}"/>
    <cellStyle name="Accent4 42" xfId="1558" xr:uid="{00000000-0005-0000-0000-0000211D0000}"/>
    <cellStyle name="Accent4 42 2" xfId="8170" xr:uid="{00000000-0005-0000-0000-0000221D0000}"/>
    <cellStyle name="Accent4 43" xfId="2249" xr:uid="{00000000-0005-0000-0000-0000231D0000}"/>
    <cellStyle name="Accent4 43 2" xfId="8770" xr:uid="{00000000-0005-0000-0000-0000241D0000}"/>
    <cellStyle name="Accent4 44" xfId="2263" xr:uid="{00000000-0005-0000-0000-0000251D0000}"/>
    <cellStyle name="Accent4 44 2" xfId="8783" xr:uid="{00000000-0005-0000-0000-0000261D0000}"/>
    <cellStyle name="Accent4 45" xfId="2272" xr:uid="{00000000-0005-0000-0000-0000271D0000}"/>
    <cellStyle name="Accent4 45 2" xfId="8791" xr:uid="{00000000-0005-0000-0000-0000281D0000}"/>
    <cellStyle name="Accent4 46" xfId="1705" xr:uid="{00000000-0005-0000-0000-0000291D0000}"/>
    <cellStyle name="Accent4 46 2" xfId="8302" xr:uid="{00000000-0005-0000-0000-00002A1D0000}"/>
    <cellStyle name="Accent4 47" xfId="1835" xr:uid="{00000000-0005-0000-0000-00002B1D0000}"/>
    <cellStyle name="Accent4 47 2" xfId="8407" xr:uid="{00000000-0005-0000-0000-00002C1D0000}"/>
    <cellStyle name="Accent4 48" xfId="2262" xr:uid="{00000000-0005-0000-0000-00002D1D0000}"/>
    <cellStyle name="Accent4 48 2" xfId="8782" xr:uid="{00000000-0005-0000-0000-00002E1D0000}"/>
    <cellStyle name="Accent4 49" xfId="2195" xr:uid="{00000000-0005-0000-0000-00002F1D0000}"/>
    <cellStyle name="Accent4 49 2" xfId="8720" xr:uid="{00000000-0005-0000-0000-0000301D0000}"/>
    <cellStyle name="Accent4 5" xfId="668" xr:uid="{00000000-0005-0000-0000-0000311D0000}"/>
    <cellStyle name="Accent4 5 2" xfId="1268" xr:uid="{00000000-0005-0000-0000-0000321D0000}"/>
    <cellStyle name="Accent4 5 2 2" xfId="7948" xr:uid="{00000000-0005-0000-0000-0000331D0000}"/>
    <cellStyle name="Accent4 5 3" xfId="7501" xr:uid="{00000000-0005-0000-0000-0000341D0000}"/>
    <cellStyle name="Accent4 50" xfId="2232" xr:uid="{00000000-0005-0000-0000-0000351D0000}"/>
    <cellStyle name="Accent4 50 2" xfId="8755" xr:uid="{00000000-0005-0000-0000-0000361D0000}"/>
    <cellStyle name="Accent4 51" xfId="2216" xr:uid="{00000000-0005-0000-0000-0000371D0000}"/>
    <cellStyle name="Accent4 51 2" xfId="8739" xr:uid="{00000000-0005-0000-0000-0000381D0000}"/>
    <cellStyle name="Accent4 52" xfId="2222" xr:uid="{00000000-0005-0000-0000-0000391D0000}"/>
    <cellStyle name="Accent4 52 2" xfId="8745" xr:uid="{00000000-0005-0000-0000-00003A1D0000}"/>
    <cellStyle name="Accent4 53" xfId="2220" xr:uid="{00000000-0005-0000-0000-00003B1D0000}"/>
    <cellStyle name="Accent4 53 2" xfId="8743" xr:uid="{00000000-0005-0000-0000-00003C1D0000}"/>
    <cellStyle name="Accent4 54" xfId="2147" xr:uid="{00000000-0005-0000-0000-00003D1D0000}"/>
    <cellStyle name="Accent4 54 2" xfId="8678" xr:uid="{00000000-0005-0000-0000-00003E1D0000}"/>
    <cellStyle name="Accent4 55" xfId="2266" xr:uid="{00000000-0005-0000-0000-00003F1D0000}"/>
    <cellStyle name="Accent4 55 2" xfId="8785" xr:uid="{00000000-0005-0000-0000-0000401D0000}"/>
    <cellStyle name="Accent4 56" xfId="1809" xr:uid="{00000000-0005-0000-0000-0000411D0000}"/>
    <cellStyle name="Accent4 56 2" xfId="8387" xr:uid="{00000000-0005-0000-0000-0000421D0000}"/>
    <cellStyle name="Accent4 57" xfId="2181" xr:uid="{00000000-0005-0000-0000-0000431D0000}"/>
    <cellStyle name="Accent4 57 2" xfId="8708" xr:uid="{00000000-0005-0000-0000-0000441D0000}"/>
    <cellStyle name="Accent4 58" xfId="2242" xr:uid="{00000000-0005-0000-0000-0000451D0000}"/>
    <cellStyle name="Accent4 58 2" xfId="8764" xr:uid="{00000000-0005-0000-0000-0000461D0000}"/>
    <cellStyle name="Accent4 59" xfId="2210" xr:uid="{00000000-0005-0000-0000-0000471D0000}"/>
    <cellStyle name="Accent4 59 2" xfId="8733" xr:uid="{00000000-0005-0000-0000-0000481D0000}"/>
    <cellStyle name="Accent4 6" xfId="686" xr:uid="{00000000-0005-0000-0000-0000491D0000}"/>
    <cellStyle name="Accent4 6 2" xfId="7515" xr:uid="{00000000-0005-0000-0000-00004A1D0000}"/>
    <cellStyle name="Accent4 60" xfId="1590" xr:uid="{00000000-0005-0000-0000-00004B1D0000}"/>
    <cellStyle name="Accent4 60 2" xfId="8198" xr:uid="{00000000-0005-0000-0000-00004C1D0000}"/>
    <cellStyle name="Accent4 61" xfId="1687" xr:uid="{00000000-0005-0000-0000-00004D1D0000}"/>
    <cellStyle name="Accent4 61 2" xfId="8292" xr:uid="{00000000-0005-0000-0000-00004E1D0000}"/>
    <cellStyle name="Accent4 62" xfId="1810" xr:uid="{00000000-0005-0000-0000-00004F1D0000}"/>
    <cellStyle name="Accent4 62 2" xfId="8388" xr:uid="{00000000-0005-0000-0000-0000501D0000}"/>
    <cellStyle name="Accent4 63" xfId="2269" xr:uid="{00000000-0005-0000-0000-0000511D0000}"/>
    <cellStyle name="Accent4 63 2" xfId="8788" xr:uid="{00000000-0005-0000-0000-0000521D0000}"/>
    <cellStyle name="Accent4 64" xfId="1704" xr:uid="{00000000-0005-0000-0000-0000531D0000}"/>
    <cellStyle name="Accent4 64 2" xfId="8301" xr:uid="{00000000-0005-0000-0000-0000541D0000}"/>
    <cellStyle name="Accent4 65" xfId="1683" xr:uid="{00000000-0005-0000-0000-0000551D0000}"/>
    <cellStyle name="Accent4 65 2" xfId="8289" xr:uid="{00000000-0005-0000-0000-0000561D0000}"/>
    <cellStyle name="Accent4 66" xfId="2298" xr:uid="{00000000-0005-0000-0000-0000571D0000}"/>
    <cellStyle name="Accent4 66 2" xfId="8814" xr:uid="{00000000-0005-0000-0000-0000581D0000}"/>
    <cellStyle name="Accent4 67" xfId="2322" xr:uid="{00000000-0005-0000-0000-0000591D0000}"/>
    <cellStyle name="Accent4 67 2" xfId="8836" xr:uid="{00000000-0005-0000-0000-00005A1D0000}"/>
    <cellStyle name="Accent4 68" xfId="2333" xr:uid="{00000000-0005-0000-0000-00005B1D0000}"/>
    <cellStyle name="Accent4 68 2" xfId="8847" xr:uid="{00000000-0005-0000-0000-00005C1D0000}"/>
    <cellStyle name="Accent4 69" xfId="2351" xr:uid="{00000000-0005-0000-0000-00005D1D0000}"/>
    <cellStyle name="Accent4 69 2" xfId="8863" xr:uid="{00000000-0005-0000-0000-00005E1D0000}"/>
    <cellStyle name="Accent4 7" xfId="708" xr:uid="{00000000-0005-0000-0000-00005F1D0000}"/>
    <cellStyle name="Accent4 7 2" xfId="7535" xr:uid="{00000000-0005-0000-0000-0000601D0000}"/>
    <cellStyle name="Accent4 70" xfId="2362" xr:uid="{00000000-0005-0000-0000-0000611D0000}"/>
    <cellStyle name="Accent4 70 2" xfId="8874" xr:uid="{00000000-0005-0000-0000-0000621D0000}"/>
    <cellStyle name="Accent4 71" xfId="7079" xr:uid="{00000000-0005-0000-0000-0000631D0000}"/>
    <cellStyle name="Accent4 71 2" xfId="11921" xr:uid="{00000000-0005-0000-0000-0000641D0000}"/>
    <cellStyle name="Accent4 72" xfId="7080" xr:uid="{00000000-0005-0000-0000-0000651D0000}"/>
    <cellStyle name="Accent4 72 2" xfId="11922" xr:uid="{00000000-0005-0000-0000-0000661D0000}"/>
    <cellStyle name="Accent4 73" xfId="7078" xr:uid="{00000000-0005-0000-0000-0000671D0000}"/>
    <cellStyle name="Accent4 73 2" xfId="11920" xr:uid="{00000000-0005-0000-0000-0000681D0000}"/>
    <cellStyle name="Accent4 74" xfId="11966" xr:uid="{00000000-0005-0000-0000-0000691D0000}"/>
    <cellStyle name="Accent4 75" xfId="16923" xr:uid="{00000000-0005-0000-0000-00006A1D0000}"/>
    <cellStyle name="Accent4 76" xfId="17058" xr:uid="{00000000-0005-0000-0000-00006B1D0000}"/>
    <cellStyle name="Accent4 77" xfId="18404" xr:uid="{00000000-0005-0000-0000-00006C1D0000}"/>
    <cellStyle name="Accent4 78" xfId="18009" xr:uid="{00000000-0005-0000-0000-00006D1D0000}"/>
    <cellStyle name="Accent4 79" xfId="20824" xr:uid="{00000000-0005-0000-0000-00006E1D0000}"/>
    <cellStyle name="Accent4 8" xfId="722" xr:uid="{00000000-0005-0000-0000-00006F1D0000}"/>
    <cellStyle name="Accent4 8 2" xfId="7548" xr:uid="{00000000-0005-0000-0000-0000701D0000}"/>
    <cellStyle name="Accent4 80" xfId="17670" xr:uid="{00000000-0005-0000-0000-0000711D0000}"/>
    <cellStyle name="Accent4 81" xfId="7150" xr:uid="{00000000-0005-0000-0000-0000721D0000}"/>
    <cellStyle name="Accent4 82" xfId="26723" xr:uid="{00000000-0005-0000-0000-0000731D0000}"/>
    <cellStyle name="Accent4 9" xfId="737" xr:uid="{00000000-0005-0000-0000-0000741D0000}"/>
    <cellStyle name="Accent4 9 2" xfId="7562" xr:uid="{00000000-0005-0000-0000-0000751D0000}"/>
    <cellStyle name="Accent5" xfId="42" builtinId="45" customBuiltin="1"/>
    <cellStyle name="Accent5 - 20%" xfId="184" xr:uid="{00000000-0005-0000-0000-0000771D0000}"/>
    <cellStyle name="Accent5 - 20% 2" xfId="569" xr:uid="{00000000-0005-0000-0000-0000781D0000}"/>
    <cellStyle name="Accent5 - 20% 2 2" xfId="7433" xr:uid="{00000000-0005-0000-0000-0000791D0000}"/>
    <cellStyle name="Accent5 - 20% 3" xfId="7195" xr:uid="{00000000-0005-0000-0000-00007A1D0000}"/>
    <cellStyle name="Accent5 - 40%" xfId="185" xr:uid="{00000000-0005-0000-0000-00007B1D0000}"/>
    <cellStyle name="Accent5 - 40% 2" xfId="570" xr:uid="{00000000-0005-0000-0000-00007C1D0000}"/>
    <cellStyle name="Accent5 - 40% 2 2" xfId="7434" xr:uid="{00000000-0005-0000-0000-00007D1D0000}"/>
    <cellStyle name="Accent5 - 40% 3" xfId="7196" xr:uid="{00000000-0005-0000-0000-00007E1D0000}"/>
    <cellStyle name="Accent5 - 60%" xfId="186" xr:uid="{00000000-0005-0000-0000-00007F1D0000}"/>
    <cellStyle name="Accent5 - 60% 2" xfId="571" xr:uid="{00000000-0005-0000-0000-0000801D0000}"/>
    <cellStyle name="Accent5 - 60% 2 2" xfId="7435" xr:uid="{00000000-0005-0000-0000-0000811D0000}"/>
    <cellStyle name="Accent5 - 60% 3" xfId="7197" xr:uid="{00000000-0005-0000-0000-0000821D0000}"/>
    <cellStyle name="Accent5 10" xfId="763" xr:uid="{00000000-0005-0000-0000-0000831D0000}"/>
    <cellStyle name="Accent5 10 2" xfId="7586" xr:uid="{00000000-0005-0000-0000-0000841D0000}"/>
    <cellStyle name="Accent5 11" xfId="775" xr:uid="{00000000-0005-0000-0000-0000851D0000}"/>
    <cellStyle name="Accent5 11 2" xfId="7597" xr:uid="{00000000-0005-0000-0000-0000861D0000}"/>
    <cellStyle name="Accent5 12" xfId="787" xr:uid="{00000000-0005-0000-0000-0000871D0000}"/>
    <cellStyle name="Accent5 12 2" xfId="7608" xr:uid="{00000000-0005-0000-0000-0000881D0000}"/>
    <cellStyle name="Accent5 13" xfId="790" xr:uid="{00000000-0005-0000-0000-0000891D0000}"/>
    <cellStyle name="Accent5 13 2" xfId="7611" xr:uid="{00000000-0005-0000-0000-00008A1D0000}"/>
    <cellStyle name="Accent5 14" xfId="798" xr:uid="{00000000-0005-0000-0000-00008B1D0000}"/>
    <cellStyle name="Accent5 14 2" xfId="7618" xr:uid="{00000000-0005-0000-0000-00008C1D0000}"/>
    <cellStyle name="Accent5 15" xfId="815" xr:uid="{00000000-0005-0000-0000-00008D1D0000}"/>
    <cellStyle name="Accent5 15 2" xfId="7634" xr:uid="{00000000-0005-0000-0000-00008E1D0000}"/>
    <cellStyle name="Accent5 16" xfId="1364" xr:uid="{00000000-0005-0000-0000-00008F1D0000}"/>
    <cellStyle name="Accent5 16 2" xfId="8002" xr:uid="{00000000-0005-0000-0000-0000901D0000}"/>
    <cellStyle name="Accent5 17" xfId="1381" xr:uid="{00000000-0005-0000-0000-0000911D0000}"/>
    <cellStyle name="Accent5 17 2" xfId="8017" xr:uid="{00000000-0005-0000-0000-0000921D0000}"/>
    <cellStyle name="Accent5 18" xfId="1386" xr:uid="{00000000-0005-0000-0000-0000931D0000}"/>
    <cellStyle name="Accent5 18 2" xfId="8021" xr:uid="{00000000-0005-0000-0000-0000941D0000}"/>
    <cellStyle name="Accent5 19" xfId="1389" xr:uid="{00000000-0005-0000-0000-0000951D0000}"/>
    <cellStyle name="Accent5 19 2" xfId="8024" xr:uid="{00000000-0005-0000-0000-0000961D0000}"/>
    <cellStyle name="Accent5 2" xfId="572" xr:uid="{00000000-0005-0000-0000-0000971D0000}"/>
    <cellStyle name="Accent5 2 2" xfId="4871" xr:uid="{00000000-0005-0000-0000-0000981D0000}"/>
    <cellStyle name="Accent5 2 2 2" xfId="4872" xr:uid="{00000000-0005-0000-0000-0000991D0000}"/>
    <cellStyle name="Accent5 2 2 3" xfId="4873" xr:uid="{00000000-0005-0000-0000-00009A1D0000}"/>
    <cellStyle name="Accent5 2 3" xfId="4870" xr:uid="{00000000-0005-0000-0000-00009B1D0000}"/>
    <cellStyle name="Accent5 2 4" xfId="7436" xr:uid="{00000000-0005-0000-0000-00009C1D0000}"/>
    <cellStyle name="Accent5 20" xfId="1404" xr:uid="{00000000-0005-0000-0000-00009D1D0000}"/>
    <cellStyle name="Accent5 20 2" xfId="8038" xr:uid="{00000000-0005-0000-0000-00009E1D0000}"/>
    <cellStyle name="Accent5 21" xfId="1408" xr:uid="{00000000-0005-0000-0000-00009F1D0000}"/>
    <cellStyle name="Accent5 21 2" xfId="8041" xr:uid="{00000000-0005-0000-0000-0000A01D0000}"/>
    <cellStyle name="Accent5 22" xfId="1413" xr:uid="{00000000-0005-0000-0000-0000A11D0000}"/>
    <cellStyle name="Accent5 22 2" xfId="8046" xr:uid="{00000000-0005-0000-0000-0000A21D0000}"/>
    <cellStyle name="Accent5 23" xfId="1423" xr:uid="{00000000-0005-0000-0000-0000A31D0000}"/>
    <cellStyle name="Accent5 23 2" xfId="8055" xr:uid="{00000000-0005-0000-0000-0000A41D0000}"/>
    <cellStyle name="Accent5 24" xfId="1426" xr:uid="{00000000-0005-0000-0000-0000A51D0000}"/>
    <cellStyle name="Accent5 24 2" xfId="8058" xr:uid="{00000000-0005-0000-0000-0000A61D0000}"/>
    <cellStyle name="Accent5 25" xfId="1446" xr:uid="{00000000-0005-0000-0000-0000A71D0000}"/>
    <cellStyle name="Accent5 25 2" xfId="8076" xr:uid="{00000000-0005-0000-0000-0000A81D0000}"/>
    <cellStyle name="Accent5 26" xfId="1455" xr:uid="{00000000-0005-0000-0000-0000A91D0000}"/>
    <cellStyle name="Accent5 26 2" xfId="8085" xr:uid="{00000000-0005-0000-0000-0000AA1D0000}"/>
    <cellStyle name="Accent5 27" xfId="1518" xr:uid="{00000000-0005-0000-0000-0000AB1D0000}"/>
    <cellStyle name="Accent5 27 2" xfId="8138" xr:uid="{00000000-0005-0000-0000-0000AC1D0000}"/>
    <cellStyle name="Accent5 28" xfId="2169" xr:uid="{00000000-0005-0000-0000-0000AD1D0000}"/>
    <cellStyle name="Accent5 28 2" xfId="8698" xr:uid="{00000000-0005-0000-0000-0000AE1D0000}"/>
    <cellStyle name="Accent5 29" xfId="1477" xr:uid="{00000000-0005-0000-0000-0000AF1D0000}"/>
    <cellStyle name="Accent5 29 2" xfId="8106" xr:uid="{00000000-0005-0000-0000-0000B01D0000}"/>
    <cellStyle name="Accent5 3" xfId="573" xr:uid="{00000000-0005-0000-0000-0000B11D0000}"/>
    <cellStyle name="Accent5 3 2" xfId="4177" xr:uid="{00000000-0005-0000-0000-0000B21D0000}"/>
    <cellStyle name="Accent5 3 2 2" xfId="10136" xr:uid="{00000000-0005-0000-0000-0000B31D0000}"/>
    <cellStyle name="Accent5 3 3" xfId="7437" xr:uid="{00000000-0005-0000-0000-0000B41D0000}"/>
    <cellStyle name="Accent5 30" xfId="1593" xr:uid="{00000000-0005-0000-0000-0000B51D0000}"/>
    <cellStyle name="Accent5 30 2" xfId="8201" xr:uid="{00000000-0005-0000-0000-0000B61D0000}"/>
    <cellStyle name="Accent5 31" xfId="2065" xr:uid="{00000000-0005-0000-0000-0000B71D0000}"/>
    <cellStyle name="Accent5 31 2" xfId="8632" xr:uid="{00000000-0005-0000-0000-0000B81D0000}"/>
    <cellStyle name="Accent5 32" xfId="2177" xr:uid="{00000000-0005-0000-0000-0000B91D0000}"/>
    <cellStyle name="Accent5 32 2" xfId="8704" xr:uid="{00000000-0005-0000-0000-0000BA1D0000}"/>
    <cellStyle name="Accent5 33" xfId="1829" xr:uid="{00000000-0005-0000-0000-0000BB1D0000}"/>
    <cellStyle name="Accent5 33 2" xfId="8402" xr:uid="{00000000-0005-0000-0000-0000BC1D0000}"/>
    <cellStyle name="Accent5 34" xfId="1600" xr:uid="{00000000-0005-0000-0000-0000BD1D0000}"/>
    <cellStyle name="Accent5 34 2" xfId="8208" xr:uid="{00000000-0005-0000-0000-0000BE1D0000}"/>
    <cellStyle name="Accent5 35" xfId="1554" xr:uid="{00000000-0005-0000-0000-0000BF1D0000}"/>
    <cellStyle name="Accent5 35 2" xfId="8166" xr:uid="{00000000-0005-0000-0000-0000C01D0000}"/>
    <cellStyle name="Accent5 36" xfId="2134" xr:uid="{00000000-0005-0000-0000-0000C11D0000}"/>
    <cellStyle name="Accent5 36 2" xfId="8670" xr:uid="{00000000-0005-0000-0000-0000C21D0000}"/>
    <cellStyle name="Accent5 37" xfId="1582" xr:uid="{00000000-0005-0000-0000-0000C31D0000}"/>
    <cellStyle name="Accent5 37 2" xfId="8191" xr:uid="{00000000-0005-0000-0000-0000C41D0000}"/>
    <cellStyle name="Accent5 38" xfId="1780" xr:uid="{00000000-0005-0000-0000-0000C51D0000}"/>
    <cellStyle name="Accent5 38 2" xfId="8365" xr:uid="{00000000-0005-0000-0000-0000C61D0000}"/>
    <cellStyle name="Accent5 39" xfId="1824" xr:uid="{00000000-0005-0000-0000-0000C71D0000}"/>
    <cellStyle name="Accent5 39 2" xfId="8398" xr:uid="{00000000-0005-0000-0000-0000C81D0000}"/>
    <cellStyle name="Accent5 4" xfId="574" xr:uid="{00000000-0005-0000-0000-0000C91D0000}"/>
    <cellStyle name="Accent5 4 2" xfId="7438" xr:uid="{00000000-0005-0000-0000-0000CA1D0000}"/>
    <cellStyle name="Accent5 40" xfId="1837" xr:uid="{00000000-0005-0000-0000-0000CB1D0000}"/>
    <cellStyle name="Accent5 40 2" xfId="8408" xr:uid="{00000000-0005-0000-0000-0000CC1D0000}"/>
    <cellStyle name="Accent5 41" xfId="2259" xr:uid="{00000000-0005-0000-0000-0000CD1D0000}"/>
    <cellStyle name="Accent5 41 2" xfId="8779" xr:uid="{00000000-0005-0000-0000-0000CE1D0000}"/>
    <cellStyle name="Accent5 42" xfId="1743" xr:uid="{00000000-0005-0000-0000-0000CF1D0000}"/>
    <cellStyle name="Accent5 42 2" xfId="8332" xr:uid="{00000000-0005-0000-0000-0000D01D0000}"/>
    <cellStyle name="Accent5 43" xfId="1533" xr:uid="{00000000-0005-0000-0000-0000D11D0000}"/>
    <cellStyle name="Accent5 43 2" xfId="8150" xr:uid="{00000000-0005-0000-0000-0000D21D0000}"/>
    <cellStyle name="Accent5 44" xfId="1681" xr:uid="{00000000-0005-0000-0000-0000D31D0000}"/>
    <cellStyle name="Accent5 44 2" xfId="8287" xr:uid="{00000000-0005-0000-0000-0000D41D0000}"/>
    <cellStyle name="Accent5 45" xfId="1576" xr:uid="{00000000-0005-0000-0000-0000D51D0000}"/>
    <cellStyle name="Accent5 45 2" xfId="8185" xr:uid="{00000000-0005-0000-0000-0000D61D0000}"/>
    <cellStyle name="Accent5 46" xfId="2066" xr:uid="{00000000-0005-0000-0000-0000D71D0000}"/>
    <cellStyle name="Accent5 46 2" xfId="8633" xr:uid="{00000000-0005-0000-0000-0000D81D0000}"/>
    <cellStyle name="Accent5 47" xfId="2250" xr:uid="{00000000-0005-0000-0000-0000D91D0000}"/>
    <cellStyle name="Accent5 47 2" xfId="8771" xr:uid="{00000000-0005-0000-0000-0000DA1D0000}"/>
    <cellStyle name="Accent5 48" xfId="1534" xr:uid="{00000000-0005-0000-0000-0000DB1D0000}"/>
    <cellStyle name="Accent5 48 2" xfId="8151" xr:uid="{00000000-0005-0000-0000-0000DC1D0000}"/>
    <cellStyle name="Accent5 49" xfId="1757" xr:uid="{00000000-0005-0000-0000-0000DD1D0000}"/>
    <cellStyle name="Accent5 49 2" xfId="8345" xr:uid="{00000000-0005-0000-0000-0000DE1D0000}"/>
    <cellStyle name="Accent5 5" xfId="669" xr:uid="{00000000-0005-0000-0000-0000DF1D0000}"/>
    <cellStyle name="Accent5 5 2" xfId="1269" xr:uid="{00000000-0005-0000-0000-0000E01D0000}"/>
    <cellStyle name="Accent5 5 2 2" xfId="7949" xr:uid="{00000000-0005-0000-0000-0000E11D0000}"/>
    <cellStyle name="Accent5 5 3" xfId="7502" xr:uid="{00000000-0005-0000-0000-0000E21D0000}"/>
    <cellStyle name="Accent5 50" xfId="1577" xr:uid="{00000000-0005-0000-0000-0000E31D0000}"/>
    <cellStyle name="Accent5 50 2" xfId="8186" xr:uid="{00000000-0005-0000-0000-0000E41D0000}"/>
    <cellStyle name="Accent5 51" xfId="1822" xr:uid="{00000000-0005-0000-0000-0000E51D0000}"/>
    <cellStyle name="Accent5 51 2" xfId="8396" xr:uid="{00000000-0005-0000-0000-0000E61D0000}"/>
    <cellStyle name="Accent5 52" xfId="1806" xr:uid="{00000000-0005-0000-0000-0000E71D0000}"/>
    <cellStyle name="Accent5 52 2" xfId="8386" xr:uid="{00000000-0005-0000-0000-0000E81D0000}"/>
    <cellStyle name="Accent5 53" xfId="2176" xr:uid="{00000000-0005-0000-0000-0000E91D0000}"/>
    <cellStyle name="Accent5 53 2" xfId="8703" xr:uid="{00000000-0005-0000-0000-0000EA1D0000}"/>
    <cellStyle name="Accent5 54" xfId="1588" xr:uid="{00000000-0005-0000-0000-0000EB1D0000}"/>
    <cellStyle name="Accent5 54 2" xfId="8196" xr:uid="{00000000-0005-0000-0000-0000EC1D0000}"/>
    <cellStyle name="Accent5 55" xfId="1821" xr:uid="{00000000-0005-0000-0000-0000ED1D0000}"/>
    <cellStyle name="Accent5 55 2" xfId="8395" xr:uid="{00000000-0005-0000-0000-0000EE1D0000}"/>
    <cellStyle name="Accent5 56" xfId="1462" xr:uid="{00000000-0005-0000-0000-0000EF1D0000}"/>
    <cellStyle name="Accent5 56 2" xfId="8091" xr:uid="{00000000-0005-0000-0000-0000F01D0000}"/>
    <cellStyle name="Accent5 57" xfId="1779" xr:uid="{00000000-0005-0000-0000-0000F11D0000}"/>
    <cellStyle name="Accent5 57 2" xfId="8364" xr:uid="{00000000-0005-0000-0000-0000F21D0000}"/>
    <cellStyle name="Accent5 58" xfId="1675" xr:uid="{00000000-0005-0000-0000-0000F31D0000}"/>
    <cellStyle name="Accent5 58 2" xfId="8281" xr:uid="{00000000-0005-0000-0000-0000F41D0000}"/>
    <cellStyle name="Accent5 59" xfId="2264" xr:uid="{00000000-0005-0000-0000-0000F51D0000}"/>
    <cellStyle name="Accent5 59 2" xfId="8784" xr:uid="{00000000-0005-0000-0000-0000F61D0000}"/>
    <cellStyle name="Accent5 6" xfId="689" xr:uid="{00000000-0005-0000-0000-0000F71D0000}"/>
    <cellStyle name="Accent5 6 2" xfId="7518" xr:uid="{00000000-0005-0000-0000-0000F81D0000}"/>
    <cellStyle name="Accent5 60" xfId="1552" xr:uid="{00000000-0005-0000-0000-0000F91D0000}"/>
    <cellStyle name="Accent5 60 2" xfId="8165" xr:uid="{00000000-0005-0000-0000-0000FA1D0000}"/>
    <cellStyle name="Accent5 61" xfId="1825" xr:uid="{00000000-0005-0000-0000-0000FB1D0000}"/>
    <cellStyle name="Accent5 61 2" xfId="8399" xr:uid="{00000000-0005-0000-0000-0000FC1D0000}"/>
    <cellStyle name="Accent5 62" xfId="2090" xr:uid="{00000000-0005-0000-0000-0000FD1D0000}"/>
    <cellStyle name="Accent5 62 2" xfId="8636" xr:uid="{00000000-0005-0000-0000-0000FE1D0000}"/>
    <cellStyle name="Accent5 63" xfId="1804" xr:uid="{00000000-0005-0000-0000-0000FF1D0000}"/>
    <cellStyle name="Accent5 63 2" xfId="8385" xr:uid="{00000000-0005-0000-0000-0000001E0000}"/>
    <cellStyle name="Accent5 64" xfId="2028" xr:uid="{00000000-0005-0000-0000-0000011E0000}"/>
    <cellStyle name="Accent5 64 2" xfId="8595" xr:uid="{00000000-0005-0000-0000-0000021E0000}"/>
    <cellStyle name="Accent5 65" xfId="1542" xr:uid="{00000000-0005-0000-0000-0000031E0000}"/>
    <cellStyle name="Accent5 65 2" xfId="8156" xr:uid="{00000000-0005-0000-0000-0000041E0000}"/>
    <cellStyle name="Accent5 66" xfId="2301" xr:uid="{00000000-0005-0000-0000-0000051E0000}"/>
    <cellStyle name="Accent5 66 2" xfId="8817" xr:uid="{00000000-0005-0000-0000-0000061E0000}"/>
    <cellStyle name="Accent5 67" xfId="2325" xr:uid="{00000000-0005-0000-0000-0000071E0000}"/>
    <cellStyle name="Accent5 67 2" xfId="8839" xr:uid="{00000000-0005-0000-0000-0000081E0000}"/>
    <cellStyle name="Accent5 68" xfId="2334" xr:uid="{00000000-0005-0000-0000-0000091E0000}"/>
    <cellStyle name="Accent5 68 2" xfId="8848" xr:uid="{00000000-0005-0000-0000-00000A1E0000}"/>
    <cellStyle name="Accent5 69" xfId="2354" xr:uid="{00000000-0005-0000-0000-00000B1E0000}"/>
    <cellStyle name="Accent5 69 2" xfId="8866" xr:uid="{00000000-0005-0000-0000-00000C1E0000}"/>
    <cellStyle name="Accent5 7" xfId="711" xr:uid="{00000000-0005-0000-0000-00000D1E0000}"/>
    <cellStyle name="Accent5 7 2" xfId="7538" xr:uid="{00000000-0005-0000-0000-00000E1E0000}"/>
    <cellStyle name="Accent5 70" xfId="2363" xr:uid="{00000000-0005-0000-0000-00000F1E0000}"/>
    <cellStyle name="Accent5 70 2" xfId="8875" xr:uid="{00000000-0005-0000-0000-0000101E0000}"/>
    <cellStyle name="Accent5 71" xfId="7083" xr:uid="{00000000-0005-0000-0000-0000111E0000}"/>
    <cellStyle name="Accent5 71 2" xfId="11925" xr:uid="{00000000-0005-0000-0000-0000121E0000}"/>
    <cellStyle name="Accent5 72" xfId="7086" xr:uid="{00000000-0005-0000-0000-0000131E0000}"/>
    <cellStyle name="Accent5 72 2" xfId="11928" xr:uid="{00000000-0005-0000-0000-0000141E0000}"/>
    <cellStyle name="Accent5 73" xfId="7089" xr:uid="{00000000-0005-0000-0000-0000151E0000}"/>
    <cellStyle name="Accent5 73 2" xfId="11931" xr:uid="{00000000-0005-0000-0000-0000161E0000}"/>
    <cellStyle name="Accent5 74" xfId="11970" xr:uid="{00000000-0005-0000-0000-0000171E0000}"/>
    <cellStyle name="Accent5 75" xfId="16925" xr:uid="{00000000-0005-0000-0000-0000181E0000}"/>
    <cellStyle name="Accent5 76" xfId="18256" xr:uid="{00000000-0005-0000-0000-0000191E0000}"/>
    <cellStyle name="Accent5 77" xfId="18201" xr:uid="{00000000-0005-0000-0000-00001A1E0000}"/>
    <cellStyle name="Accent5 78" xfId="17586" xr:uid="{00000000-0005-0000-0000-00001B1E0000}"/>
    <cellStyle name="Accent5 79" xfId="19125" xr:uid="{00000000-0005-0000-0000-00001C1E0000}"/>
    <cellStyle name="Accent5 8" xfId="723" xr:uid="{00000000-0005-0000-0000-00001D1E0000}"/>
    <cellStyle name="Accent5 8 2" xfId="7549" xr:uid="{00000000-0005-0000-0000-00001E1E0000}"/>
    <cellStyle name="Accent5 80" xfId="18249" xr:uid="{00000000-0005-0000-0000-00001F1E0000}"/>
    <cellStyle name="Accent5 81" xfId="7154" xr:uid="{00000000-0005-0000-0000-0000201E0000}"/>
    <cellStyle name="Accent5 82" xfId="26724" xr:uid="{00000000-0005-0000-0000-0000211E0000}"/>
    <cellStyle name="Accent5 9" xfId="740" xr:uid="{00000000-0005-0000-0000-0000221E0000}"/>
    <cellStyle name="Accent5 9 2" xfId="7565" xr:uid="{00000000-0005-0000-0000-0000231E0000}"/>
    <cellStyle name="Accent6 - 20%" xfId="187" xr:uid="{00000000-0005-0000-0000-0000241E0000}"/>
    <cellStyle name="Accent6 - 20% 2" xfId="575" xr:uid="{00000000-0005-0000-0000-0000251E0000}"/>
    <cellStyle name="Accent6 - 20% 2 2" xfId="7439" xr:uid="{00000000-0005-0000-0000-0000261E0000}"/>
    <cellStyle name="Accent6 - 20% 3" xfId="7198" xr:uid="{00000000-0005-0000-0000-0000271E0000}"/>
    <cellStyle name="Accent6 - 40%" xfId="188" xr:uid="{00000000-0005-0000-0000-0000281E0000}"/>
    <cellStyle name="Accent6 - 40% 2" xfId="576" xr:uid="{00000000-0005-0000-0000-0000291E0000}"/>
    <cellStyle name="Accent6 - 40% 2 2" xfId="7440" xr:uid="{00000000-0005-0000-0000-00002A1E0000}"/>
    <cellStyle name="Accent6 - 40% 3" xfId="7199" xr:uid="{00000000-0005-0000-0000-00002B1E0000}"/>
    <cellStyle name="Accent6 - 60%" xfId="189" xr:uid="{00000000-0005-0000-0000-00002C1E0000}"/>
    <cellStyle name="Accent6 - 60% 2" xfId="577" xr:uid="{00000000-0005-0000-0000-00002D1E0000}"/>
    <cellStyle name="Accent6 - 60% 2 2" xfId="7441" xr:uid="{00000000-0005-0000-0000-00002E1E0000}"/>
    <cellStyle name="Accent6 - 60% 3" xfId="7200" xr:uid="{00000000-0005-0000-0000-00002F1E0000}"/>
    <cellStyle name="Accent6 10" xfId="766" xr:uid="{00000000-0005-0000-0000-0000301E0000}"/>
    <cellStyle name="Accent6 10 2" xfId="7589" xr:uid="{00000000-0005-0000-0000-0000311E0000}"/>
    <cellStyle name="Accent6 11" xfId="776" xr:uid="{00000000-0005-0000-0000-0000321E0000}"/>
    <cellStyle name="Accent6 11 2" xfId="7598" xr:uid="{00000000-0005-0000-0000-0000331E0000}"/>
    <cellStyle name="Accent6 12" xfId="788" xr:uid="{00000000-0005-0000-0000-0000341E0000}"/>
    <cellStyle name="Accent6 12 2" xfId="7609" xr:uid="{00000000-0005-0000-0000-0000351E0000}"/>
    <cellStyle name="Accent6 13" xfId="791" xr:uid="{00000000-0005-0000-0000-0000361E0000}"/>
    <cellStyle name="Accent6 13 2" xfId="7612" xr:uid="{00000000-0005-0000-0000-0000371E0000}"/>
    <cellStyle name="Accent6 14" xfId="799" xr:uid="{00000000-0005-0000-0000-0000381E0000}"/>
    <cellStyle name="Accent6 14 2" xfId="7619" xr:uid="{00000000-0005-0000-0000-0000391E0000}"/>
    <cellStyle name="Accent6 15" xfId="818" xr:uid="{00000000-0005-0000-0000-00003A1E0000}"/>
    <cellStyle name="Accent6 15 2" xfId="7637" xr:uid="{00000000-0005-0000-0000-00003B1E0000}"/>
    <cellStyle name="Accent6 16" xfId="1367" xr:uid="{00000000-0005-0000-0000-00003C1E0000}"/>
    <cellStyle name="Accent6 16 2" xfId="8005" xr:uid="{00000000-0005-0000-0000-00003D1E0000}"/>
    <cellStyle name="Accent6 17" xfId="1384" xr:uid="{00000000-0005-0000-0000-00003E1E0000}"/>
    <cellStyle name="Accent6 17 2" xfId="8019" xr:uid="{00000000-0005-0000-0000-00003F1E0000}"/>
    <cellStyle name="Accent6 18" xfId="1388" xr:uid="{00000000-0005-0000-0000-0000401E0000}"/>
    <cellStyle name="Accent6 18 2" xfId="8023" xr:uid="{00000000-0005-0000-0000-0000411E0000}"/>
    <cellStyle name="Accent6 19" xfId="1391" xr:uid="{00000000-0005-0000-0000-0000421E0000}"/>
    <cellStyle name="Accent6 19 2" xfId="8026" xr:uid="{00000000-0005-0000-0000-0000431E0000}"/>
    <cellStyle name="Accent6 2" xfId="578" xr:uid="{00000000-0005-0000-0000-0000441E0000}"/>
    <cellStyle name="Accent6 2 2" xfId="4875" xr:uid="{00000000-0005-0000-0000-0000451E0000}"/>
    <cellStyle name="Accent6 2 2 2" xfId="4876" xr:uid="{00000000-0005-0000-0000-0000461E0000}"/>
    <cellStyle name="Accent6 2 2 3" xfId="4877" xr:uid="{00000000-0005-0000-0000-0000471E0000}"/>
    <cellStyle name="Accent6 2 3" xfId="4874" xr:uid="{00000000-0005-0000-0000-0000481E0000}"/>
    <cellStyle name="Accent6 2 4" xfId="7442" xr:uid="{00000000-0005-0000-0000-0000491E0000}"/>
    <cellStyle name="Accent6 20" xfId="1406" xr:uid="{00000000-0005-0000-0000-00004A1E0000}"/>
    <cellStyle name="Accent6 20 2" xfId="8039" xr:uid="{00000000-0005-0000-0000-00004B1E0000}"/>
    <cellStyle name="Accent6 21" xfId="1411" xr:uid="{00000000-0005-0000-0000-00004C1E0000}"/>
    <cellStyle name="Accent6 21 2" xfId="8044" xr:uid="{00000000-0005-0000-0000-00004D1E0000}"/>
    <cellStyle name="Accent6 22" xfId="1415" xr:uid="{00000000-0005-0000-0000-00004E1E0000}"/>
    <cellStyle name="Accent6 22 2" xfId="8047" xr:uid="{00000000-0005-0000-0000-00004F1E0000}"/>
    <cellStyle name="Accent6 23" xfId="1424" xr:uid="{00000000-0005-0000-0000-0000501E0000}"/>
    <cellStyle name="Accent6 23 2" xfId="8056" xr:uid="{00000000-0005-0000-0000-0000511E0000}"/>
    <cellStyle name="Accent6 24" xfId="1427" xr:uid="{00000000-0005-0000-0000-0000521E0000}"/>
    <cellStyle name="Accent6 24 2" xfId="8059" xr:uid="{00000000-0005-0000-0000-0000531E0000}"/>
    <cellStyle name="Accent6 25" xfId="1449" xr:uid="{00000000-0005-0000-0000-0000541E0000}"/>
    <cellStyle name="Accent6 25 2" xfId="8079" xr:uid="{00000000-0005-0000-0000-0000551E0000}"/>
    <cellStyle name="Accent6 26" xfId="1456" xr:uid="{00000000-0005-0000-0000-0000561E0000}"/>
    <cellStyle name="Accent6 26 2" xfId="8086" xr:uid="{00000000-0005-0000-0000-0000571E0000}"/>
    <cellStyle name="Accent6 27" xfId="1522" xr:uid="{00000000-0005-0000-0000-0000581E0000}"/>
    <cellStyle name="Accent6 27 2" xfId="8142" xr:uid="{00000000-0005-0000-0000-0000591E0000}"/>
    <cellStyle name="Accent6 28" xfId="2170" xr:uid="{00000000-0005-0000-0000-00005A1E0000}"/>
    <cellStyle name="Accent6 28 2" xfId="8699" xr:uid="{00000000-0005-0000-0000-00005B1E0000}"/>
    <cellStyle name="Accent6 29" xfId="1480" xr:uid="{00000000-0005-0000-0000-00005C1E0000}"/>
    <cellStyle name="Accent6 29 2" xfId="8109" xr:uid="{00000000-0005-0000-0000-00005D1E0000}"/>
    <cellStyle name="Accent6 3" xfId="579" xr:uid="{00000000-0005-0000-0000-00005E1E0000}"/>
    <cellStyle name="Accent6 3 2" xfId="4181" xr:uid="{00000000-0005-0000-0000-00005F1E0000}"/>
    <cellStyle name="Accent6 3 2 2" xfId="10140" xr:uid="{00000000-0005-0000-0000-0000601E0000}"/>
    <cellStyle name="Accent6 3 3" xfId="7443" xr:uid="{00000000-0005-0000-0000-0000611E0000}"/>
    <cellStyle name="Accent6 30" xfId="1592" xr:uid="{00000000-0005-0000-0000-0000621E0000}"/>
    <cellStyle name="Accent6 30 2" xfId="8200" xr:uid="{00000000-0005-0000-0000-0000631E0000}"/>
    <cellStyle name="Accent6 31" xfId="1686" xr:uid="{00000000-0005-0000-0000-0000641E0000}"/>
    <cellStyle name="Accent6 31 2" xfId="8291" xr:uid="{00000000-0005-0000-0000-0000651E0000}"/>
    <cellStyle name="Accent6 32" xfId="1460" xr:uid="{00000000-0005-0000-0000-0000661E0000}"/>
    <cellStyle name="Accent6 32 2" xfId="8089" xr:uid="{00000000-0005-0000-0000-0000671E0000}"/>
    <cellStyle name="Accent6 33" xfId="1562" xr:uid="{00000000-0005-0000-0000-0000681E0000}"/>
    <cellStyle name="Accent6 33 2" xfId="8174" xr:uid="{00000000-0005-0000-0000-0000691E0000}"/>
    <cellStyle name="Accent6 34" xfId="1563" xr:uid="{00000000-0005-0000-0000-00006A1E0000}"/>
    <cellStyle name="Accent6 34 2" xfId="8175" xr:uid="{00000000-0005-0000-0000-00006B1E0000}"/>
    <cellStyle name="Accent6 35" xfId="2254" xr:uid="{00000000-0005-0000-0000-00006C1E0000}"/>
    <cellStyle name="Accent6 35 2" xfId="8775" xr:uid="{00000000-0005-0000-0000-00006D1E0000}"/>
    <cellStyle name="Accent6 36" xfId="2064" xr:uid="{00000000-0005-0000-0000-00006E1E0000}"/>
    <cellStyle name="Accent6 36 2" xfId="8631" xr:uid="{00000000-0005-0000-0000-00006F1E0000}"/>
    <cellStyle name="Accent6 37" xfId="2267" xr:uid="{00000000-0005-0000-0000-0000701E0000}"/>
    <cellStyle name="Accent6 37 2" xfId="8786" xr:uid="{00000000-0005-0000-0000-0000711E0000}"/>
    <cellStyle name="Accent6 38" xfId="2193" xr:uid="{00000000-0005-0000-0000-0000721E0000}"/>
    <cellStyle name="Accent6 38 2" xfId="8719" xr:uid="{00000000-0005-0000-0000-0000731E0000}"/>
    <cellStyle name="Accent6 39" xfId="1546" xr:uid="{00000000-0005-0000-0000-0000741E0000}"/>
    <cellStyle name="Accent6 39 2" xfId="8160" xr:uid="{00000000-0005-0000-0000-0000751E0000}"/>
    <cellStyle name="Accent6 4" xfId="580" xr:uid="{00000000-0005-0000-0000-0000761E0000}"/>
    <cellStyle name="Accent6 4 2" xfId="7444" xr:uid="{00000000-0005-0000-0000-0000771E0000}"/>
    <cellStyle name="Accent6 40" xfId="1826" xr:uid="{00000000-0005-0000-0000-0000781E0000}"/>
    <cellStyle name="Accent6 40 2" xfId="8400" xr:uid="{00000000-0005-0000-0000-0000791E0000}"/>
    <cellStyle name="Accent6 41" xfId="2110" xr:uid="{00000000-0005-0000-0000-00007A1E0000}"/>
    <cellStyle name="Accent6 41 2" xfId="8654" xr:uid="{00000000-0005-0000-0000-00007B1E0000}"/>
    <cellStyle name="Accent6 42" xfId="1591" xr:uid="{00000000-0005-0000-0000-00007C1E0000}"/>
    <cellStyle name="Accent6 42 2" xfId="8199" xr:uid="{00000000-0005-0000-0000-00007D1E0000}"/>
    <cellStyle name="Accent6 43" xfId="1557" xr:uid="{00000000-0005-0000-0000-00007E1E0000}"/>
    <cellStyle name="Accent6 43 2" xfId="8169" xr:uid="{00000000-0005-0000-0000-00007F1E0000}"/>
    <cellStyle name="Accent6 44" xfId="1529" xr:uid="{00000000-0005-0000-0000-0000801E0000}"/>
    <cellStyle name="Accent6 44 2" xfId="8148" xr:uid="{00000000-0005-0000-0000-0000811E0000}"/>
    <cellStyle name="Accent6 45" xfId="1703" xr:uid="{00000000-0005-0000-0000-0000821E0000}"/>
    <cellStyle name="Accent6 45 2" xfId="8300" xr:uid="{00000000-0005-0000-0000-0000831E0000}"/>
    <cellStyle name="Accent6 46" xfId="1527" xr:uid="{00000000-0005-0000-0000-0000841E0000}"/>
    <cellStyle name="Accent6 46 2" xfId="8146" xr:uid="{00000000-0005-0000-0000-0000851E0000}"/>
    <cellStyle name="Accent6 47" xfId="2271" xr:uid="{00000000-0005-0000-0000-0000861E0000}"/>
    <cellStyle name="Accent6 47 2" xfId="8790" xr:uid="{00000000-0005-0000-0000-0000871E0000}"/>
    <cellStyle name="Accent6 48" xfId="1586" xr:uid="{00000000-0005-0000-0000-0000881E0000}"/>
    <cellStyle name="Accent6 48 2" xfId="8195" xr:uid="{00000000-0005-0000-0000-0000891E0000}"/>
    <cellStyle name="Accent6 49" xfId="2180" xr:uid="{00000000-0005-0000-0000-00008A1E0000}"/>
    <cellStyle name="Accent6 49 2" xfId="8707" xr:uid="{00000000-0005-0000-0000-00008B1E0000}"/>
    <cellStyle name="Accent6 5" xfId="670" xr:uid="{00000000-0005-0000-0000-00008C1E0000}"/>
    <cellStyle name="Accent6 5 2" xfId="1270" xr:uid="{00000000-0005-0000-0000-00008D1E0000}"/>
    <cellStyle name="Accent6 5 2 2" xfId="7950" xr:uid="{00000000-0005-0000-0000-00008E1E0000}"/>
    <cellStyle name="Accent6 5 3" xfId="7503" xr:uid="{00000000-0005-0000-0000-00008F1E0000}"/>
    <cellStyle name="Accent6 50" xfId="2243" xr:uid="{00000000-0005-0000-0000-0000901E0000}"/>
    <cellStyle name="Accent6 50 2" xfId="8765" xr:uid="{00000000-0005-0000-0000-0000911E0000}"/>
    <cellStyle name="Accent6 51" xfId="2209" xr:uid="{00000000-0005-0000-0000-0000921E0000}"/>
    <cellStyle name="Accent6 51 2" xfId="8732" xr:uid="{00000000-0005-0000-0000-0000931E0000}"/>
    <cellStyle name="Accent6 52" xfId="2190" xr:uid="{00000000-0005-0000-0000-0000941E0000}"/>
    <cellStyle name="Accent6 52 2" xfId="8716" xr:uid="{00000000-0005-0000-0000-0000951E0000}"/>
    <cellStyle name="Accent6 53" xfId="2235" xr:uid="{00000000-0005-0000-0000-0000961E0000}"/>
    <cellStyle name="Accent6 53 2" xfId="8757" xr:uid="{00000000-0005-0000-0000-0000971E0000}"/>
    <cellStyle name="Accent6 54" xfId="2215" xr:uid="{00000000-0005-0000-0000-0000981E0000}"/>
    <cellStyle name="Accent6 54 2" xfId="8738" xr:uid="{00000000-0005-0000-0000-0000991E0000}"/>
    <cellStyle name="Accent6 55" xfId="2223" xr:uid="{00000000-0005-0000-0000-00009A1E0000}"/>
    <cellStyle name="Accent6 55 2" xfId="8746" xr:uid="{00000000-0005-0000-0000-00009B1E0000}"/>
    <cellStyle name="Accent6 56" xfId="2219" xr:uid="{00000000-0005-0000-0000-00009C1E0000}"/>
    <cellStyle name="Accent6 56 2" xfId="8742" xr:uid="{00000000-0005-0000-0000-00009D1E0000}"/>
    <cellStyle name="Accent6 57" xfId="1548" xr:uid="{00000000-0005-0000-0000-00009E1E0000}"/>
    <cellStyle name="Accent6 57 2" xfId="8161" xr:uid="{00000000-0005-0000-0000-00009F1E0000}"/>
    <cellStyle name="Accent6 58" xfId="2248" xr:uid="{00000000-0005-0000-0000-0000A01E0000}"/>
    <cellStyle name="Accent6 58 2" xfId="8769" xr:uid="{00000000-0005-0000-0000-0000A11E0000}"/>
    <cellStyle name="Accent6 59" xfId="2205" xr:uid="{00000000-0005-0000-0000-0000A21E0000}"/>
    <cellStyle name="Accent6 59 2" xfId="8729" xr:uid="{00000000-0005-0000-0000-0000A31E0000}"/>
    <cellStyle name="Accent6 6" xfId="692" xr:uid="{00000000-0005-0000-0000-0000A41E0000}"/>
    <cellStyle name="Accent6 6 2" xfId="7521" xr:uid="{00000000-0005-0000-0000-0000A51E0000}"/>
    <cellStyle name="Accent6 60" xfId="2229" xr:uid="{00000000-0005-0000-0000-0000A61E0000}"/>
    <cellStyle name="Accent6 60 2" xfId="8752" xr:uid="{00000000-0005-0000-0000-0000A71E0000}"/>
    <cellStyle name="Accent6 61" xfId="2218" xr:uid="{00000000-0005-0000-0000-0000A81E0000}"/>
    <cellStyle name="Accent6 61 2" xfId="8741" xr:uid="{00000000-0005-0000-0000-0000A91E0000}"/>
    <cellStyle name="Accent6 62" xfId="2189" xr:uid="{00000000-0005-0000-0000-0000AA1E0000}"/>
    <cellStyle name="Accent6 62 2" xfId="8715" xr:uid="{00000000-0005-0000-0000-0000AB1E0000}"/>
    <cellStyle name="Accent6 63" xfId="2237" xr:uid="{00000000-0005-0000-0000-0000AC1E0000}"/>
    <cellStyle name="Accent6 63 2" xfId="8759" xr:uid="{00000000-0005-0000-0000-0000AD1E0000}"/>
    <cellStyle name="Accent6 64" xfId="2213" xr:uid="{00000000-0005-0000-0000-0000AE1E0000}"/>
    <cellStyle name="Accent6 64 2" xfId="8736" xr:uid="{00000000-0005-0000-0000-0000AF1E0000}"/>
    <cellStyle name="Accent6 65" xfId="2224" xr:uid="{00000000-0005-0000-0000-0000B01E0000}"/>
    <cellStyle name="Accent6 65 2" xfId="8747" xr:uid="{00000000-0005-0000-0000-0000B11E0000}"/>
    <cellStyle name="Accent6 66" xfId="2304" xr:uid="{00000000-0005-0000-0000-0000B21E0000}"/>
    <cellStyle name="Accent6 66 2" xfId="8820" xr:uid="{00000000-0005-0000-0000-0000B31E0000}"/>
    <cellStyle name="Accent6 67" xfId="2328" xr:uid="{00000000-0005-0000-0000-0000B41E0000}"/>
    <cellStyle name="Accent6 67 2" xfId="8842" xr:uid="{00000000-0005-0000-0000-0000B51E0000}"/>
    <cellStyle name="Accent6 68" xfId="2335" xr:uid="{00000000-0005-0000-0000-0000B61E0000}"/>
    <cellStyle name="Accent6 68 2" xfId="8849" xr:uid="{00000000-0005-0000-0000-0000B71E0000}"/>
    <cellStyle name="Accent6 69" xfId="2357" xr:uid="{00000000-0005-0000-0000-0000B81E0000}"/>
    <cellStyle name="Accent6 69 2" xfId="8869" xr:uid="{00000000-0005-0000-0000-0000B91E0000}"/>
    <cellStyle name="Accent6 7" xfId="714" xr:uid="{00000000-0005-0000-0000-0000BA1E0000}"/>
    <cellStyle name="Accent6 7 2" xfId="7541" xr:uid="{00000000-0005-0000-0000-0000BB1E0000}"/>
    <cellStyle name="Accent6 70" xfId="2364" xr:uid="{00000000-0005-0000-0000-0000BC1E0000}"/>
    <cellStyle name="Accent6 70 2" xfId="8876" xr:uid="{00000000-0005-0000-0000-0000BD1E0000}"/>
    <cellStyle name="Accent6 71" xfId="7084" xr:uid="{00000000-0005-0000-0000-0000BE1E0000}"/>
    <cellStyle name="Accent6 71 2" xfId="11926" xr:uid="{00000000-0005-0000-0000-0000BF1E0000}"/>
    <cellStyle name="Accent6 72" xfId="7087" xr:uid="{00000000-0005-0000-0000-0000C01E0000}"/>
    <cellStyle name="Accent6 72 2" xfId="11929" xr:uid="{00000000-0005-0000-0000-0000C11E0000}"/>
    <cellStyle name="Accent6 73" xfId="7090" xr:uid="{00000000-0005-0000-0000-0000C21E0000}"/>
    <cellStyle name="Accent6 73 2" xfId="11932" xr:uid="{00000000-0005-0000-0000-0000C31E0000}"/>
    <cellStyle name="Accent6 74" xfId="11974" xr:uid="{00000000-0005-0000-0000-0000C41E0000}"/>
    <cellStyle name="Accent6 75" xfId="16926" xr:uid="{00000000-0005-0000-0000-0000C51E0000}"/>
    <cellStyle name="Accent6 76" xfId="17437" xr:uid="{00000000-0005-0000-0000-0000C61E0000}"/>
    <cellStyle name="Accent6 77" xfId="18203" xr:uid="{00000000-0005-0000-0000-0000C71E0000}"/>
    <cellStyle name="Accent6 78" xfId="17169" xr:uid="{00000000-0005-0000-0000-0000C81E0000}"/>
    <cellStyle name="Accent6 79" xfId="20774" xr:uid="{00000000-0005-0000-0000-0000C91E0000}"/>
    <cellStyle name="Accent6 8" xfId="724" xr:uid="{00000000-0005-0000-0000-0000CA1E0000}"/>
    <cellStyle name="Accent6 8 2" xfId="7550" xr:uid="{00000000-0005-0000-0000-0000CB1E0000}"/>
    <cellStyle name="Accent6 80" xfId="17516" xr:uid="{00000000-0005-0000-0000-0000CC1E0000}"/>
    <cellStyle name="Accent6 81" xfId="7158" xr:uid="{00000000-0005-0000-0000-0000CD1E0000}"/>
    <cellStyle name="Accent6 82" xfId="26725" xr:uid="{00000000-0005-0000-0000-0000CE1E0000}"/>
    <cellStyle name="Accent6 83" xfId="118" xr:uid="{00000000-0005-0000-0000-0000CF1E0000}"/>
    <cellStyle name="Accent6 84" xfId="58" xr:uid="{00000000-0005-0000-0000-0000D01E0000}"/>
    <cellStyle name="Accent6 9" xfId="743" xr:uid="{00000000-0005-0000-0000-0000D11E0000}"/>
    <cellStyle name="Accent6 9 2" xfId="7568" xr:uid="{00000000-0005-0000-0000-0000D21E0000}"/>
    <cellStyle name="Account Heading" xfId="190" xr:uid="{00000000-0005-0000-0000-0000D31E0000}"/>
    <cellStyle name="Actual Date" xfId="191" xr:uid="{00000000-0005-0000-0000-0000D41E0000}"/>
    <cellStyle name="Actual Date 2" xfId="825" xr:uid="{00000000-0005-0000-0000-0000D51E0000}"/>
    <cellStyle name="ÅëÈ­ [0]_±âÅ¸" xfId="3786" xr:uid="{00000000-0005-0000-0000-0000D61E0000}"/>
    <cellStyle name="ÅëÈ­_±âÅ¸" xfId="3787" xr:uid="{00000000-0005-0000-0000-0000D71E0000}"/>
    <cellStyle name="AggblueCels_1x" xfId="4878" xr:uid="{00000000-0005-0000-0000-0000D81E0000}"/>
    <cellStyle name="AMN" xfId="3788" xr:uid="{00000000-0005-0000-0000-0000D91E0000}"/>
    <cellStyle name="As built" xfId="192" xr:uid="{00000000-0005-0000-0000-0000DA1E0000}"/>
    <cellStyle name="As built 2" xfId="7201" xr:uid="{00000000-0005-0000-0000-0000DB1E0000}"/>
    <cellStyle name="Assumption_Flex" xfId="4755" xr:uid="{00000000-0005-0000-0000-0000DC1E0000}"/>
    <cellStyle name="ÄÞ¸¶ [0]_±âÅ¸" xfId="3789" xr:uid="{00000000-0005-0000-0000-0000DD1E0000}"/>
    <cellStyle name="ÄÞ¸¶_±âÅ¸" xfId="3790" xr:uid="{00000000-0005-0000-0000-0000DE1E0000}"/>
    <cellStyle name="b0let" xfId="3791" xr:uid="{00000000-0005-0000-0000-0000DF1E0000}"/>
    <cellStyle name="b0let 2" xfId="5516" xr:uid="{00000000-0005-0000-0000-0000E01E0000}"/>
    <cellStyle name="b0let 2 2" xfId="6603" xr:uid="{00000000-0005-0000-0000-0000E11E0000}"/>
    <cellStyle name="b0let 2 2 10" xfId="28132" xr:uid="{00000000-0005-0000-0000-0000E21E0000}"/>
    <cellStyle name="b0let 2 2 2" xfId="19953" xr:uid="{00000000-0005-0000-0000-0000E31E0000}"/>
    <cellStyle name="b0let 2 2 2 2" xfId="25723" xr:uid="{00000000-0005-0000-0000-0000E41E0000}"/>
    <cellStyle name="b0let 2 2 2 3" xfId="33426" xr:uid="{00000000-0005-0000-0000-0000E51E0000}"/>
    <cellStyle name="b0let 2 2 3" xfId="20749" xr:uid="{00000000-0005-0000-0000-0000E61E0000}"/>
    <cellStyle name="b0let 2 2 3 2" xfId="26512" xr:uid="{00000000-0005-0000-0000-0000E71E0000}"/>
    <cellStyle name="b0let 2 2 3 3" xfId="34217" xr:uid="{00000000-0005-0000-0000-0000E81E0000}"/>
    <cellStyle name="b0let 2 2 4" xfId="20366" xr:uid="{00000000-0005-0000-0000-0000E91E0000}"/>
    <cellStyle name="b0let 2 2 4 2" xfId="26136" xr:uid="{00000000-0005-0000-0000-0000EA1E0000}"/>
    <cellStyle name="b0let 2 2 4 3" xfId="33839" xr:uid="{00000000-0005-0000-0000-0000EB1E0000}"/>
    <cellStyle name="b0let 2 2 5" xfId="17745" xr:uid="{00000000-0005-0000-0000-0000EC1E0000}"/>
    <cellStyle name="b0let 2 2 5 2" xfId="23560" xr:uid="{00000000-0005-0000-0000-0000ED1E0000}"/>
    <cellStyle name="b0let 2 2 5 2 2" xfId="37023" xr:uid="{00000000-0005-0000-0000-0000EE1E0000}"/>
    <cellStyle name="b0let 2 2 5 3" xfId="31251" xr:uid="{00000000-0005-0000-0000-0000EF1E0000}"/>
    <cellStyle name="b0let 2 2 6" xfId="18161" xr:uid="{00000000-0005-0000-0000-0000F01E0000}"/>
    <cellStyle name="b0let 2 2 6 2" xfId="23959" xr:uid="{00000000-0005-0000-0000-0000F11E0000}"/>
    <cellStyle name="b0let 2 2 6 3" xfId="31657" xr:uid="{00000000-0005-0000-0000-0000F21E0000}"/>
    <cellStyle name="b0let 2 2 7" xfId="17375" xr:uid="{00000000-0005-0000-0000-0000F31E0000}"/>
    <cellStyle name="b0let 2 2 7 2" xfId="23203" xr:uid="{00000000-0005-0000-0000-0000F41E0000}"/>
    <cellStyle name="b0let 2 2 7 2 2" xfId="36666" xr:uid="{00000000-0005-0000-0000-0000F51E0000}"/>
    <cellStyle name="b0let 2 2 7 3" xfId="30891" xr:uid="{00000000-0005-0000-0000-0000F61E0000}"/>
    <cellStyle name="b0let 2 2 8" xfId="16432" xr:uid="{00000000-0005-0000-0000-0000F71E0000}"/>
    <cellStyle name="b0let 2 2 8 2" xfId="30058" xr:uid="{00000000-0005-0000-0000-0000F81E0000}"/>
    <cellStyle name="b0let 2 2 9" xfId="22380" xr:uid="{00000000-0005-0000-0000-0000F91E0000}"/>
    <cellStyle name="b0let 2 2 9 2" xfId="35843" xr:uid="{00000000-0005-0000-0000-0000FA1E0000}"/>
    <cellStyle name="b0let 2 3" xfId="19002" xr:uid="{00000000-0005-0000-0000-0000FB1E0000}"/>
    <cellStyle name="b0let 2 3 2" xfId="24774" xr:uid="{00000000-0005-0000-0000-0000FC1E0000}"/>
    <cellStyle name="b0let 2 3 3" xfId="32476" xr:uid="{00000000-0005-0000-0000-0000FD1E0000}"/>
    <cellStyle name="b0let 2 4" xfId="17159" xr:uid="{00000000-0005-0000-0000-0000FE1E0000}"/>
    <cellStyle name="b0let 2 4 2" xfId="23000" xr:uid="{00000000-0005-0000-0000-0000FF1E0000}"/>
    <cellStyle name="b0let 2 4 2 2" xfId="36463" xr:uid="{00000000-0005-0000-0000-0000001F0000}"/>
    <cellStyle name="b0let 2 4 3" xfId="30681" xr:uid="{00000000-0005-0000-0000-0000011F0000}"/>
    <cellStyle name="b0let 2 5" xfId="20407" xr:uid="{00000000-0005-0000-0000-0000021F0000}"/>
    <cellStyle name="b0let 2 5 2" xfId="26176" xr:uid="{00000000-0005-0000-0000-0000031F0000}"/>
    <cellStyle name="b0let 2 5 3" xfId="33880" xr:uid="{00000000-0005-0000-0000-0000041F0000}"/>
    <cellStyle name="b0let 2 6" xfId="15346" xr:uid="{00000000-0005-0000-0000-0000051F0000}"/>
    <cellStyle name="b0let 2 6 2" xfId="29160" xr:uid="{00000000-0005-0000-0000-0000061F0000}"/>
    <cellStyle name="b0let 2 7" xfId="21481" xr:uid="{00000000-0005-0000-0000-0000071F0000}"/>
    <cellStyle name="b0let 2 7 2" xfId="34944" xr:uid="{00000000-0005-0000-0000-0000081F0000}"/>
    <cellStyle name="b0let 2 8" xfId="27233" xr:uid="{00000000-0005-0000-0000-0000091F0000}"/>
    <cellStyle name="b0let 3" xfId="6012" xr:uid="{00000000-0005-0000-0000-00000A1F0000}"/>
    <cellStyle name="b0let 3 10" xfId="27636" xr:uid="{00000000-0005-0000-0000-00000B1F0000}"/>
    <cellStyle name="b0let 3 11" xfId="11262" xr:uid="{00000000-0005-0000-0000-00000C1F0000}"/>
    <cellStyle name="b0let 3 2" xfId="19432" xr:uid="{00000000-0005-0000-0000-00000D1F0000}"/>
    <cellStyle name="b0let 3 2 2" xfId="25202" xr:uid="{00000000-0005-0000-0000-00000E1F0000}"/>
    <cellStyle name="b0let 3 2 3" xfId="32905" xr:uid="{00000000-0005-0000-0000-00000F1F0000}"/>
    <cellStyle name="b0let 3 3" xfId="20594" xr:uid="{00000000-0005-0000-0000-0000101F0000}"/>
    <cellStyle name="b0let 3 3 2" xfId="26358" xr:uid="{00000000-0005-0000-0000-0000111F0000}"/>
    <cellStyle name="b0let 3 3 3" xfId="34063" xr:uid="{00000000-0005-0000-0000-0000121F0000}"/>
    <cellStyle name="b0let 3 4" xfId="20374" xr:uid="{00000000-0005-0000-0000-0000131F0000}"/>
    <cellStyle name="b0let 3 4 2" xfId="26144" xr:uid="{00000000-0005-0000-0000-0000141F0000}"/>
    <cellStyle name="b0let 3 4 3" xfId="33847" xr:uid="{00000000-0005-0000-0000-0000151F0000}"/>
    <cellStyle name="b0let 3 5" xfId="17790" xr:uid="{00000000-0005-0000-0000-0000161F0000}"/>
    <cellStyle name="b0let 3 5 2" xfId="23605" xr:uid="{00000000-0005-0000-0000-0000171F0000}"/>
    <cellStyle name="b0let 3 5 2 2" xfId="37068" xr:uid="{00000000-0005-0000-0000-0000181F0000}"/>
    <cellStyle name="b0let 3 5 3" xfId="31296" xr:uid="{00000000-0005-0000-0000-0000191F0000}"/>
    <cellStyle name="b0let 3 6" xfId="20810" xr:uid="{00000000-0005-0000-0000-00001A1F0000}"/>
    <cellStyle name="b0let 3 6 2" xfId="26571" xr:uid="{00000000-0005-0000-0000-00001B1F0000}"/>
    <cellStyle name="b0let 3 6 3" xfId="34276" xr:uid="{00000000-0005-0000-0000-00001C1F0000}"/>
    <cellStyle name="b0let 3 7" xfId="18226" xr:uid="{00000000-0005-0000-0000-00001D1F0000}"/>
    <cellStyle name="b0let 3 7 2" xfId="24017" xr:uid="{00000000-0005-0000-0000-00001E1F0000}"/>
    <cellStyle name="b0let 3 7 3" xfId="31716" xr:uid="{00000000-0005-0000-0000-00001F1F0000}"/>
    <cellStyle name="b0let 3 8" xfId="15841" xr:uid="{00000000-0005-0000-0000-0000201F0000}"/>
    <cellStyle name="b0let 3 8 2" xfId="29562" xr:uid="{00000000-0005-0000-0000-0000211F0000}"/>
    <cellStyle name="b0let 3 9" xfId="21884" xr:uid="{00000000-0005-0000-0000-0000221F0000}"/>
    <cellStyle name="b0let 3 9 2" xfId="35347" xr:uid="{00000000-0005-0000-0000-0000231F0000}"/>
    <cellStyle name="background" xfId="193" xr:uid="{00000000-0005-0000-0000-0000241F0000}"/>
    <cellStyle name="background 2" xfId="826" xr:uid="{00000000-0005-0000-0000-0000251F0000}"/>
    <cellStyle name="Background 3" xfId="3792" xr:uid="{00000000-0005-0000-0000-0000261F0000}"/>
    <cellStyle name="Background 3 2" xfId="9950" xr:uid="{00000000-0005-0000-0000-0000271F0000}"/>
    <cellStyle name="Background 4" xfId="4387" xr:uid="{00000000-0005-0000-0000-0000281F0000}"/>
    <cellStyle name="Background 4 2" xfId="10304" xr:uid="{00000000-0005-0000-0000-0000291F0000}"/>
    <cellStyle name="Background 5" xfId="4552" xr:uid="{00000000-0005-0000-0000-00002A1F0000}"/>
    <cellStyle name="Background 5 2" xfId="10449" xr:uid="{00000000-0005-0000-0000-00002B1F0000}"/>
    <cellStyle name="Background 6" xfId="4562" xr:uid="{00000000-0005-0000-0000-00002C1F0000}"/>
    <cellStyle name="Background 6 2" xfId="10454" xr:uid="{00000000-0005-0000-0000-00002D1F0000}"/>
    <cellStyle name="Background 7" xfId="4557" xr:uid="{00000000-0005-0000-0000-00002E1F0000}"/>
    <cellStyle name="Background 7 2" xfId="10451" xr:uid="{00000000-0005-0000-0000-00002F1F0000}"/>
    <cellStyle name="Bad" xfId="20" builtinId="27" customBuiltin="1"/>
    <cellStyle name="Bad 2" xfId="194" xr:uid="{00000000-0005-0000-0000-0000311F0000}"/>
    <cellStyle name="Bad 2 2" xfId="1026" xr:uid="{00000000-0005-0000-0000-0000321F0000}"/>
    <cellStyle name="Bad 2 2 2" xfId="1271" xr:uid="{00000000-0005-0000-0000-0000331F0000}"/>
    <cellStyle name="Bad 2 2 2 2" xfId="4881" xr:uid="{00000000-0005-0000-0000-0000341F0000}"/>
    <cellStyle name="Bad 2 2 2 3" xfId="7951" xr:uid="{00000000-0005-0000-0000-0000351F0000}"/>
    <cellStyle name="Bad 2 2 3" xfId="4882" xr:uid="{00000000-0005-0000-0000-0000361F0000}"/>
    <cellStyle name="Bad 2 2 4" xfId="4880" xr:uid="{00000000-0005-0000-0000-0000371F0000}"/>
    <cellStyle name="Bad 2 2 5" xfId="7708" xr:uid="{00000000-0005-0000-0000-0000381F0000}"/>
    <cellStyle name="Bad 2 3" xfId="1272" xr:uid="{00000000-0005-0000-0000-0000391F0000}"/>
    <cellStyle name="Bad 2 3 2" xfId="7952" xr:uid="{00000000-0005-0000-0000-00003A1F0000}"/>
    <cellStyle name="Bad 2 4" xfId="4879" xr:uid="{00000000-0005-0000-0000-00003B1F0000}"/>
    <cellStyle name="Bad 2 5" xfId="7202" xr:uid="{00000000-0005-0000-0000-00003C1F0000}"/>
    <cellStyle name="Bad 3" xfId="581" xr:uid="{00000000-0005-0000-0000-00003D1F0000}"/>
    <cellStyle name="Bad 3 2" xfId="4158" xr:uid="{00000000-0005-0000-0000-00003E1F0000}"/>
    <cellStyle name="Bad 3 2 2" xfId="10117" xr:uid="{00000000-0005-0000-0000-00003F1F0000}"/>
    <cellStyle name="Bad 3 3" xfId="7445" xr:uid="{00000000-0005-0000-0000-0000401F0000}"/>
    <cellStyle name="Bad 4" xfId="1273" xr:uid="{00000000-0005-0000-0000-0000411F0000}"/>
    <cellStyle name="Bad 4 2" xfId="7953" xr:uid="{00000000-0005-0000-0000-0000421F0000}"/>
    <cellStyle name="Bad 5" xfId="1491" xr:uid="{00000000-0005-0000-0000-0000431F0000}"/>
    <cellStyle name="Bad 5 2" xfId="8115" xr:uid="{00000000-0005-0000-0000-0000441F0000}"/>
    <cellStyle name="Bad 6" xfId="11943" xr:uid="{00000000-0005-0000-0000-0000451F0000}"/>
    <cellStyle name="Bad 7" xfId="7127" xr:uid="{00000000-0005-0000-0000-0000461F0000}"/>
    <cellStyle name="banner" xfId="195" xr:uid="{00000000-0005-0000-0000-0000471F0000}"/>
    <cellStyle name="banner 2" xfId="827" xr:uid="{00000000-0005-0000-0000-0000481F0000}"/>
    <cellStyle name="BB" xfId="196" xr:uid="{00000000-0005-0000-0000-0000491F0000}"/>
    <cellStyle name="BB 2" xfId="3793" xr:uid="{00000000-0005-0000-0000-00004A1F0000}"/>
    <cellStyle name="BE Pickup Link" xfId="197" xr:uid="{00000000-0005-0000-0000-00004B1F0000}"/>
    <cellStyle name="BE Pickup Link 2" xfId="828" xr:uid="{00000000-0005-0000-0000-00004C1F0000}"/>
    <cellStyle name="Black" xfId="198" xr:uid="{00000000-0005-0000-0000-00004D1F0000}"/>
    <cellStyle name="Black 2" xfId="829" xr:uid="{00000000-0005-0000-0000-00004E1F0000}"/>
    <cellStyle name="Blank" xfId="199" xr:uid="{00000000-0005-0000-0000-00004F1F0000}"/>
    <cellStyle name="Blank 2" xfId="3794" xr:uid="{00000000-0005-0000-0000-0000501F0000}"/>
    <cellStyle name="Blank 2 2" xfId="5173" xr:uid="{00000000-0005-0000-0000-0000511F0000}"/>
    <cellStyle name="Blank 2 2 2" xfId="5913" xr:uid="{00000000-0005-0000-0000-0000521F0000}"/>
    <cellStyle name="Blank 2 2 2 2" xfId="7000" xr:uid="{00000000-0005-0000-0000-0000531F0000}"/>
    <cellStyle name="Blank 2 2 2 2 2" xfId="20296" xr:uid="{00000000-0005-0000-0000-0000541F0000}"/>
    <cellStyle name="Blank 2 2 2 2 2 2" xfId="26066" xr:uid="{00000000-0005-0000-0000-0000551F0000}"/>
    <cellStyle name="Blank 2 2 2 2 2 3" xfId="33769" xr:uid="{00000000-0005-0000-0000-0000561F0000}"/>
    <cellStyle name="Blank 2 2 2 2 3" xfId="17319" xr:uid="{00000000-0005-0000-0000-0000571F0000}"/>
    <cellStyle name="Blank 2 2 2 2 3 2" xfId="23148" xr:uid="{00000000-0005-0000-0000-0000581F0000}"/>
    <cellStyle name="Blank 2 2 2 2 3 2 2" xfId="36611" xr:uid="{00000000-0005-0000-0000-0000591F0000}"/>
    <cellStyle name="Blank 2 2 2 2 3 3" xfId="30835" xr:uid="{00000000-0005-0000-0000-00005A1F0000}"/>
    <cellStyle name="Blank 2 2 2 2 4" xfId="16828" xr:uid="{00000000-0005-0000-0000-00005B1F0000}"/>
    <cellStyle name="Blank 2 2 2 2 4 2" xfId="30381" xr:uid="{00000000-0005-0000-0000-00005C1F0000}"/>
    <cellStyle name="Blank 2 2 2 2 5" xfId="22704" xr:uid="{00000000-0005-0000-0000-00005D1F0000}"/>
    <cellStyle name="Blank 2 2 2 2 5 2" xfId="36167" xr:uid="{00000000-0005-0000-0000-00005E1F0000}"/>
    <cellStyle name="Blank 2 2 2 2 6" xfId="28456" xr:uid="{00000000-0005-0000-0000-00005F1F0000}"/>
    <cellStyle name="Blank 2 2 2 2 7" xfId="11854" xr:uid="{00000000-0005-0000-0000-0000601F0000}"/>
    <cellStyle name="Blank 2 2 2 3" xfId="19347" xr:uid="{00000000-0005-0000-0000-0000611F0000}"/>
    <cellStyle name="Blank 2 2 2 3 2" xfId="25118" xr:uid="{00000000-0005-0000-0000-0000621F0000}"/>
    <cellStyle name="Blank 2 2 2 3 3" xfId="32820" xr:uid="{00000000-0005-0000-0000-0000631F0000}"/>
    <cellStyle name="Blank 2 2 2 4" xfId="17320" xr:uid="{00000000-0005-0000-0000-0000641F0000}"/>
    <cellStyle name="Blank 2 2 2 4 2" xfId="23149" xr:uid="{00000000-0005-0000-0000-0000651F0000}"/>
    <cellStyle name="Blank 2 2 2 4 2 2" xfId="36612" xr:uid="{00000000-0005-0000-0000-0000661F0000}"/>
    <cellStyle name="Blank 2 2 2 4 3" xfId="30836" xr:uid="{00000000-0005-0000-0000-0000671F0000}"/>
    <cellStyle name="Blank 2 2 2 5" xfId="15742" xr:uid="{00000000-0005-0000-0000-0000681F0000}"/>
    <cellStyle name="Blank 2 2 2 5 2" xfId="29483" xr:uid="{00000000-0005-0000-0000-0000691F0000}"/>
    <cellStyle name="Blank 2 2 2 6" xfId="21805" xr:uid="{00000000-0005-0000-0000-00006A1F0000}"/>
    <cellStyle name="Blank 2 2 2 6 2" xfId="35268" xr:uid="{00000000-0005-0000-0000-00006B1F0000}"/>
    <cellStyle name="Blank 2 2 2 7" xfId="27557" xr:uid="{00000000-0005-0000-0000-00006C1F0000}"/>
    <cellStyle name="Blank 2 2 2 8" xfId="11193" xr:uid="{00000000-0005-0000-0000-00006D1F0000}"/>
    <cellStyle name="Blank 2 2 3" xfId="6262" xr:uid="{00000000-0005-0000-0000-00006E1F0000}"/>
    <cellStyle name="Blank 2 2 3 2" xfId="19640" xr:uid="{00000000-0005-0000-0000-00006F1F0000}"/>
    <cellStyle name="Blank 2 2 3 2 2" xfId="25410" xr:uid="{00000000-0005-0000-0000-0000701F0000}"/>
    <cellStyle name="Blank 2 2 3 2 3" xfId="33113" xr:uid="{00000000-0005-0000-0000-0000711F0000}"/>
    <cellStyle name="Blank 2 2 3 3" xfId="17902" xr:uid="{00000000-0005-0000-0000-0000721F0000}"/>
    <cellStyle name="Blank 2 2 3 3 2" xfId="23712" xr:uid="{00000000-0005-0000-0000-0000731F0000}"/>
    <cellStyle name="Blank 2 2 3 3 2 2" xfId="37175" xr:uid="{00000000-0005-0000-0000-0000741F0000}"/>
    <cellStyle name="Blank 2 2 3 3 3" xfId="31406" xr:uid="{00000000-0005-0000-0000-0000751F0000}"/>
    <cellStyle name="Blank 2 2 3 4" xfId="16091" xr:uid="{00000000-0005-0000-0000-0000761F0000}"/>
    <cellStyle name="Blank 2 2 3 4 2" xfId="29756" xr:uid="{00000000-0005-0000-0000-0000771F0000}"/>
    <cellStyle name="Blank 2 2 3 5" xfId="22078" xr:uid="{00000000-0005-0000-0000-0000781F0000}"/>
    <cellStyle name="Blank 2 2 3 5 2" xfId="35541" xr:uid="{00000000-0005-0000-0000-0000791F0000}"/>
    <cellStyle name="Blank 2 2 3 6" xfId="27830" xr:uid="{00000000-0005-0000-0000-00007A1F0000}"/>
    <cellStyle name="Blank 2 2 3 7" xfId="11396" xr:uid="{00000000-0005-0000-0000-00007B1F0000}"/>
    <cellStyle name="Blank 2 2 4" xfId="18685" xr:uid="{00000000-0005-0000-0000-00007C1F0000}"/>
    <cellStyle name="Blank 2 2 4 2" xfId="24457" xr:uid="{00000000-0005-0000-0000-00007D1F0000}"/>
    <cellStyle name="Blank 2 2 4 3" xfId="32159" xr:uid="{00000000-0005-0000-0000-00007E1F0000}"/>
    <cellStyle name="Blank 2 2 5" xfId="17963" xr:uid="{00000000-0005-0000-0000-00007F1F0000}"/>
    <cellStyle name="Blank 2 2 5 2" xfId="23772" xr:uid="{00000000-0005-0000-0000-0000801F0000}"/>
    <cellStyle name="Blank 2 2 5 2 2" xfId="37235" xr:uid="{00000000-0005-0000-0000-0000811F0000}"/>
    <cellStyle name="Blank 2 2 5 3" xfId="31467" xr:uid="{00000000-0005-0000-0000-0000821F0000}"/>
    <cellStyle name="Blank 2 2 6" xfId="15003" xr:uid="{00000000-0005-0000-0000-0000831F0000}"/>
    <cellStyle name="Blank 2 2 6 2" xfId="28856" xr:uid="{00000000-0005-0000-0000-0000841F0000}"/>
    <cellStyle name="Blank 2 2 7" xfId="21177" xr:uid="{00000000-0005-0000-0000-0000851F0000}"/>
    <cellStyle name="Blank 2 2 7 2" xfId="34640" xr:uid="{00000000-0005-0000-0000-0000861F0000}"/>
    <cellStyle name="Blank 2 2 8" xfId="26931" xr:uid="{00000000-0005-0000-0000-0000871F0000}"/>
    <cellStyle name="Blank 2 2 9" xfId="10733" xr:uid="{00000000-0005-0000-0000-0000881F0000}"/>
    <cellStyle name="Blank 2 3" xfId="5435" xr:uid="{00000000-0005-0000-0000-0000891F0000}"/>
    <cellStyle name="Blank 2 3 2" xfId="6522" xr:uid="{00000000-0005-0000-0000-00008A1F0000}"/>
    <cellStyle name="Blank 2 3 2 2" xfId="19882" xr:uid="{00000000-0005-0000-0000-00008B1F0000}"/>
    <cellStyle name="Blank 2 3 2 2 2" xfId="25652" xr:uid="{00000000-0005-0000-0000-00008C1F0000}"/>
    <cellStyle name="Blank 2 3 2 2 3" xfId="33355" xr:uid="{00000000-0005-0000-0000-00008D1F0000}"/>
    <cellStyle name="Blank 2 3 2 3" xfId="17086" xr:uid="{00000000-0005-0000-0000-00008E1F0000}"/>
    <cellStyle name="Blank 2 3 2 3 2" xfId="22928" xr:uid="{00000000-0005-0000-0000-00008F1F0000}"/>
    <cellStyle name="Blank 2 3 2 3 2 2" xfId="36391" xr:uid="{00000000-0005-0000-0000-0000901F0000}"/>
    <cellStyle name="Blank 2 3 2 3 3" xfId="30609" xr:uid="{00000000-0005-0000-0000-0000911F0000}"/>
    <cellStyle name="Blank 2 3 2 4" xfId="16351" xr:uid="{00000000-0005-0000-0000-0000921F0000}"/>
    <cellStyle name="Blank 2 3 2 4 2" xfId="29990" xr:uid="{00000000-0005-0000-0000-0000931F0000}"/>
    <cellStyle name="Blank 2 3 2 5" xfId="22312" xr:uid="{00000000-0005-0000-0000-0000941F0000}"/>
    <cellStyle name="Blank 2 3 2 5 2" xfId="35775" xr:uid="{00000000-0005-0000-0000-0000951F0000}"/>
    <cellStyle name="Blank 2 3 2 6" xfId="28064" xr:uid="{00000000-0005-0000-0000-0000961F0000}"/>
    <cellStyle name="Blank 2 3 2 7" xfId="11581" xr:uid="{00000000-0005-0000-0000-0000971F0000}"/>
    <cellStyle name="Blank 2 3 3" xfId="18930" xr:uid="{00000000-0005-0000-0000-0000981F0000}"/>
    <cellStyle name="Blank 2 3 3 2" xfId="24702" xr:uid="{00000000-0005-0000-0000-0000991F0000}"/>
    <cellStyle name="Blank 2 3 3 3" xfId="32404" xr:uid="{00000000-0005-0000-0000-00009A1F0000}"/>
    <cellStyle name="Blank 2 3 4" xfId="17077" xr:uid="{00000000-0005-0000-0000-00009B1F0000}"/>
    <cellStyle name="Blank 2 3 4 2" xfId="22919" xr:uid="{00000000-0005-0000-0000-00009C1F0000}"/>
    <cellStyle name="Blank 2 3 4 2 2" xfId="36382" xr:uid="{00000000-0005-0000-0000-00009D1F0000}"/>
    <cellStyle name="Blank 2 3 4 3" xfId="30600" xr:uid="{00000000-0005-0000-0000-00009E1F0000}"/>
    <cellStyle name="Blank 2 3 5" xfId="15265" xr:uid="{00000000-0005-0000-0000-00009F1F0000}"/>
    <cellStyle name="Blank 2 3 5 2" xfId="29092" xr:uid="{00000000-0005-0000-0000-0000A01F0000}"/>
    <cellStyle name="Blank 2 3 6" xfId="21413" xr:uid="{00000000-0005-0000-0000-0000A11F0000}"/>
    <cellStyle name="Blank 2 3 6 2" xfId="34876" xr:uid="{00000000-0005-0000-0000-0000A21F0000}"/>
    <cellStyle name="Blank 2 3 7" xfId="27165" xr:uid="{00000000-0005-0000-0000-0000A31F0000}"/>
    <cellStyle name="Blank 2 3 8" xfId="10920" xr:uid="{00000000-0005-0000-0000-0000A41F0000}"/>
    <cellStyle name="Blank 2 4" xfId="18118" xr:uid="{00000000-0005-0000-0000-0000A51F0000}"/>
    <cellStyle name="Blank 2 4 2" xfId="23920" xr:uid="{00000000-0005-0000-0000-0000A61F0000}"/>
    <cellStyle name="Blank 2 4 3" xfId="31617" xr:uid="{00000000-0005-0000-0000-0000A71F0000}"/>
    <cellStyle name="Blank 2 5" xfId="17793" xr:uid="{00000000-0005-0000-0000-0000A81F0000}"/>
    <cellStyle name="Blank 2 5 2" xfId="23608" xr:uid="{00000000-0005-0000-0000-0000A91F0000}"/>
    <cellStyle name="Blank 2 5 2 2" xfId="37071" xr:uid="{00000000-0005-0000-0000-0000AA1F0000}"/>
    <cellStyle name="Blank 2 5 3" xfId="31299" xr:uid="{00000000-0005-0000-0000-0000AB1F0000}"/>
    <cellStyle name="Blank 2 6" xfId="14222" xr:uid="{00000000-0005-0000-0000-0000AC1F0000}"/>
    <cellStyle name="Blank 2 6 2" xfId="28617" xr:uid="{00000000-0005-0000-0000-0000AD1F0000}"/>
    <cellStyle name="Blank 2 7" xfId="20974" xr:uid="{00000000-0005-0000-0000-0000AE1F0000}"/>
    <cellStyle name="Blank 2 7 2" xfId="34437" xr:uid="{00000000-0005-0000-0000-0000AF1F0000}"/>
    <cellStyle name="Blank 2 8" xfId="26741" xr:uid="{00000000-0005-0000-0000-0000B01F0000}"/>
    <cellStyle name="Blank 2 9" xfId="9951" xr:uid="{00000000-0005-0000-0000-0000B11F0000}"/>
    <cellStyle name="Blank 3" xfId="4385" xr:uid="{00000000-0005-0000-0000-0000B21F0000}"/>
    <cellStyle name="Blank 3 10" xfId="10303" xr:uid="{00000000-0005-0000-0000-0000B31F0000}"/>
    <cellStyle name="Blank 3 2" xfId="5213" xr:uid="{00000000-0005-0000-0000-0000B41F0000}"/>
    <cellStyle name="Blank 3 2 2" xfId="5944" xr:uid="{00000000-0005-0000-0000-0000B51F0000}"/>
    <cellStyle name="Blank 3 2 2 2" xfId="7031" xr:uid="{00000000-0005-0000-0000-0000B61F0000}"/>
    <cellStyle name="Blank 3 2 2 2 2" xfId="20327" xr:uid="{00000000-0005-0000-0000-0000B71F0000}"/>
    <cellStyle name="Blank 3 2 2 2 2 2" xfId="26097" xr:uid="{00000000-0005-0000-0000-0000B81F0000}"/>
    <cellStyle name="Blank 3 2 2 2 2 3" xfId="33800" xr:uid="{00000000-0005-0000-0000-0000B91F0000}"/>
    <cellStyle name="Blank 3 2 2 2 3" xfId="20681" xr:uid="{00000000-0005-0000-0000-0000BA1F0000}"/>
    <cellStyle name="Blank 3 2 2 2 3 2" xfId="26444" xr:uid="{00000000-0005-0000-0000-0000BB1F0000}"/>
    <cellStyle name="Blank 3 2 2 2 3 3" xfId="34149" xr:uid="{00000000-0005-0000-0000-0000BC1F0000}"/>
    <cellStyle name="Blank 3 2 2 2 4" xfId="16859" xr:uid="{00000000-0005-0000-0000-0000BD1F0000}"/>
    <cellStyle name="Blank 3 2 2 2 4 2" xfId="30412" xr:uid="{00000000-0005-0000-0000-0000BE1F0000}"/>
    <cellStyle name="Blank 3 2 2 2 5" xfId="22735" xr:uid="{00000000-0005-0000-0000-0000BF1F0000}"/>
    <cellStyle name="Blank 3 2 2 2 5 2" xfId="36198" xr:uid="{00000000-0005-0000-0000-0000C01F0000}"/>
    <cellStyle name="Blank 3 2 2 2 6" xfId="28487" xr:uid="{00000000-0005-0000-0000-0000C11F0000}"/>
    <cellStyle name="Blank 3 2 2 2 7" xfId="11883" xr:uid="{00000000-0005-0000-0000-0000C21F0000}"/>
    <cellStyle name="Blank 3 2 2 3" xfId="19378" xr:uid="{00000000-0005-0000-0000-0000C31F0000}"/>
    <cellStyle name="Blank 3 2 2 3 2" xfId="25149" xr:uid="{00000000-0005-0000-0000-0000C41F0000}"/>
    <cellStyle name="Blank 3 2 2 3 3" xfId="32851" xr:uid="{00000000-0005-0000-0000-0000C51F0000}"/>
    <cellStyle name="Blank 3 2 2 4" xfId="18077" xr:uid="{00000000-0005-0000-0000-0000C61F0000}"/>
    <cellStyle name="Blank 3 2 2 4 2" xfId="23879" xr:uid="{00000000-0005-0000-0000-0000C71F0000}"/>
    <cellStyle name="Blank 3 2 2 4 3" xfId="31576" xr:uid="{00000000-0005-0000-0000-0000C81F0000}"/>
    <cellStyle name="Blank 3 2 2 5" xfId="15773" xr:uid="{00000000-0005-0000-0000-0000C91F0000}"/>
    <cellStyle name="Blank 3 2 2 5 2" xfId="29514" xr:uid="{00000000-0005-0000-0000-0000CA1F0000}"/>
    <cellStyle name="Blank 3 2 2 6" xfId="21836" xr:uid="{00000000-0005-0000-0000-0000CB1F0000}"/>
    <cellStyle name="Blank 3 2 2 6 2" xfId="35299" xr:uid="{00000000-0005-0000-0000-0000CC1F0000}"/>
    <cellStyle name="Blank 3 2 2 7" xfId="27588" xr:uid="{00000000-0005-0000-0000-0000CD1F0000}"/>
    <cellStyle name="Blank 3 2 2 8" xfId="11222" xr:uid="{00000000-0005-0000-0000-0000CE1F0000}"/>
    <cellStyle name="Blank 3 2 3" xfId="6301" xr:uid="{00000000-0005-0000-0000-0000CF1F0000}"/>
    <cellStyle name="Blank 3 2 3 2" xfId="19672" xr:uid="{00000000-0005-0000-0000-0000D01F0000}"/>
    <cellStyle name="Blank 3 2 3 2 2" xfId="25442" xr:uid="{00000000-0005-0000-0000-0000D11F0000}"/>
    <cellStyle name="Blank 3 2 3 2 3" xfId="33145" xr:uid="{00000000-0005-0000-0000-0000D21F0000}"/>
    <cellStyle name="Blank 3 2 3 3" xfId="17873" xr:uid="{00000000-0005-0000-0000-0000D31F0000}"/>
    <cellStyle name="Blank 3 2 3 3 2" xfId="23684" xr:uid="{00000000-0005-0000-0000-0000D41F0000}"/>
    <cellStyle name="Blank 3 2 3 3 2 2" xfId="37147" xr:uid="{00000000-0005-0000-0000-0000D51F0000}"/>
    <cellStyle name="Blank 3 2 3 3 3" xfId="31377" xr:uid="{00000000-0005-0000-0000-0000D61F0000}"/>
    <cellStyle name="Blank 3 2 3 4" xfId="16130" xr:uid="{00000000-0005-0000-0000-0000D71F0000}"/>
    <cellStyle name="Blank 3 2 3 4 2" xfId="29787" xr:uid="{00000000-0005-0000-0000-0000D81F0000}"/>
    <cellStyle name="Blank 3 2 3 5" xfId="22109" xr:uid="{00000000-0005-0000-0000-0000D91F0000}"/>
    <cellStyle name="Blank 3 2 3 5 2" xfId="35572" xr:uid="{00000000-0005-0000-0000-0000DA1F0000}"/>
    <cellStyle name="Blank 3 2 3 6" xfId="27861" xr:uid="{00000000-0005-0000-0000-0000DB1F0000}"/>
    <cellStyle name="Blank 3 2 3 7" xfId="11427" xr:uid="{00000000-0005-0000-0000-0000DC1F0000}"/>
    <cellStyle name="Blank 3 2 4" xfId="18720" xr:uid="{00000000-0005-0000-0000-0000DD1F0000}"/>
    <cellStyle name="Blank 3 2 4 2" xfId="24492" xr:uid="{00000000-0005-0000-0000-0000DE1F0000}"/>
    <cellStyle name="Blank 3 2 4 3" xfId="32194" xr:uid="{00000000-0005-0000-0000-0000DF1F0000}"/>
    <cellStyle name="Blank 3 2 5" xfId="17929" xr:uid="{00000000-0005-0000-0000-0000E01F0000}"/>
    <cellStyle name="Blank 3 2 5 2" xfId="23739" xr:uid="{00000000-0005-0000-0000-0000E11F0000}"/>
    <cellStyle name="Blank 3 2 5 2 2" xfId="37202" xr:uid="{00000000-0005-0000-0000-0000E21F0000}"/>
    <cellStyle name="Blank 3 2 5 3" xfId="31433" xr:uid="{00000000-0005-0000-0000-0000E31F0000}"/>
    <cellStyle name="Blank 3 2 6" xfId="15043" xr:uid="{00000000-0005-0000-0000-0000E41F0000}"/>
    <cellStyle name="Blank 3 2 6 2" xfId="28888" xr:uid="{00000000-0005-0000-0000-0000E51F0000}"/>
    <cellStyle name="Blank 3 2 7" xfId="21209" xr:uid="{00000000-0005-0000-0000-0000E61F0000}"/>
    <cellStyle name="Blank 3 2 7 2" xfId="34672" xr:uid="{00000000-0005-0000-0000-0000E71F0000}"/>
    <cellStyle name="Blank 3 2 8" xfId="26962" xr:uid="{00000000-0005-0000-0000-0000E81F0000}"/>
    <cellStyle name="Blank 3 2 9" xfId="10765" xr:uid="{00000000-0005-0000-0000-0000E91F0000}"/>
    <cellStyle name="Blank 3 3" xfId="5558" xr:uid="{00000000-0005-0000-0000-0000EA1F0000}"/>
    <cellStyle name="Blank 3 3 2" xfId="6645" xr:uid="{00000000-0005-0000-0000-0000EB1F0000}"/>
    <cellStyle name="Blank 3 3 2 2" xfId="19987" xr:uid="{00000000-0005-0000-0000-0000EC1F0000}"/>
    <cellStyle name="Blank 3 3 2 2 2" xfId="25757" xr:uid="{00000000-0005-0000-0000-0000ED1F0000}"/>
    <cellStyle name="Blank 3 3 2 2 3" xfId="33460" xr:uid="{00000000-0005-0000-0000-0000EE1F0000}"/>
    <cellStyle name="Blank 3 3 2 3" xfId="17087" xr:uid="{00000000-0005-0000-0000-0000EF1F0000}"/>
    <cellStyle name="Blank 3 3 2 3 2" xfId="22929" xr:uid="{00000000-0005-0000-0000-0000F01F0000}"/>
    <cellStyle name="Blank 3 3 2 3 2 2" xfId="36392" xr:uid="{00000000-0005-0000-0000-0000F11F0000}"/>
    <cellStyle name="Blank 3 3 2 3 3" xfId="30610" xr:uid="{00000000-0005-0000-0000-0000F21F0000}"/>
    <cellStyle name="Blank 3 3 2 4" xfId="16473" xr:uid="{00000000-0005-0000-0000-0000F31F0000}"/>
    <cellStyle name="Blank 3 3 2 4 2" xfId="30090" xr:uid="{00000000-0005-0000-0000-0000F41F0000}"/>
    <cellStyle name="Blank 3 3 2 5" xfId="22413" xr:uid="{00000000-0005-0000-0000-0000F51F0000}"/>
    <cellStyle name="Blank 3 3 2 5 2" xfId="35876" xr:uid="{00000000-0005-0000-0000-0000F61F0000}"/>
    <cellStyle name="Blank 3 3 2 6" xfId="28165" xr:uid="{00000000-0005-0000-0000-0000F71F0000}"/>
    <cellStyle name="Blank 3 3 2 7" xfId="11659" xr:uid="{00000000-0005-0000-0000-0000F81F0000}"/>
    <cellStyle name="Blank 3 3 3" xfId="19038" xr:uid="{00000000-0005-0000-0000-0000F91F0000}"/>
    <cellStyle name="Blank 3 3 3 2" xfId="24810" xr:uid="{00000000-0005-0000-0000-0000FA1F0000}"/>
    <cellStyle name="Blank 3 3 3 3" xfId="32512" xr:uid="{00000000-0005-0000-0000-0000FB1F0000}"/>
    <cellStyle name="Blank 3 3 4" xfId="18383" xr:uid="{00000000-0005-0000-0000-0000FC1F0000}"/>
    <cellStyle name="Blank 3 3 4 2" xfId="24162" xr:uid="{00000000-0005-0000-0000-0000FD1F0000}"/>
    <cellStyle name="Blank 3 3 4 3" xfId="31863" xr:uid="{00000000-0005-0000-0000-0000FE1F0000}"/>
    <cellStyle name="Blank 3 3 5" xfId="15387" xr:uid="{00000000-0005-0000-0000-0000FF1F0000}"/>
    <cellStyle name="Blank 3 3 5 2" xfId="29192" xr:uid="{00000000-0005-0000-0000-000000200000}"/>
    <cellStyle name="Blank 3 3 6" xfId="21514" xr:uid="{00000000-0005-0000-0000-000001200000}"/>
    <cellStyle name="Blank 3 3 6 2" xfId="34977" xr:uid="{00000000-0005-0000-0000-000002200000}"/>
    <cellStyle name="Blank 3 3 7" xfId="27266" xr:uid="{00000000-0005-0000-0000-000003200000}"/>
    <cellStyle name="Blank 3 3 8" xfId="10998" xr:uid="{00000000-0005-0000-0000-000004200000}"/>
    <cellStyle name="Blank 3 4" xfId="6044" xr:uid="{00000000-0005-0000-0000-000005200000}"/>
    <cellStyle name="Blank 3 4 2" xfId="19457" xr:uid="{00000000-0005-0000-0000-000006200000}"/>
    <cellStyle name="Blank 3 4 2 2" xfId="25227" xr:uid="{00000000-0005-0000-0000-000007200000}"/>
    <cellStyle name="Blank 3 4 2 3" xfId="32930" xr:uid="{00000000-0005-0000-0000-000008200000}"/>
    <cellStyle name="Blank 3 4 3" xfId="20476" xr:uid="{00000000-0005-0000-0000-000009200000}"/>
    <cellStyle name="Blank 3 4 3 2" xfId="26244" xr:uid="{00000000-0005-0000-0000-00000A200000}"/>
    <cellStyle name="Blank 3 4 3 3" xfId="33948" xr:uid="{00000000-0005-0000-0000-00000B200000}"/>
    <cellStyle name="Blank 3 4 4" xfId="15873" xr:uid="{00000000-0005-0000-0000-00000C200000}"/>
    <cellStyle name="Blank 3 4 4 2" xfId="29585" xr:uid="{00000000-0005-0000-0000-00000D200000}"/>
    <cellStyle name="Blank 3 4 5" xfId="21907" xr:uid="{00000000-0005-0000-0000-00000E200000}"/>
    <cellStyle name="Blank 3 4 5 2" xfId="35370" xr:uid="{00000000-0005-0000-0000-00000F200000}"/>
    <cellStyle name="Blank 3 4 6" xfId="27659" xr:uid="{00000000-0005-0000-0000-000010200000}"/>
    <cellStyle name="Blank 3 4 7" xfId="11285" xr:uid="{00000000-0005-0000-0000-000011200000}"/>
    <cellStyle name="Blank 3 5" xfId="18330" xr:uid="{00000000-0005-0000-0000-000012200000}"/>
    <cellStyle name="Blank 3 5 2" xfId="24110" xr:uid="{00000000-0005-0000-0000-000013200000}"/>
    <cellStyle name="Blank 3 5 3" xfId="31811" xr:uid="{00000000-0005-0000-0000-000014200000}"/>
    <cellStyle name="Blank 3 6" xfId="18021" xr:uid="{00000000-0005-0000-0000-000015200000}"/>
    <cellStyle name="Blank 3 6 2" xfId="23825" xr:uid="{00000000-0005-0000-0000-000016200000}"/>
    <cellStyle name="Blank 3 6 3" xfId="31522" xr:uid="{00000000-0005-0000-0000-000017200000}"/>
    <cellStyle name="Blank 3 7" xfId="14445" xr:uid="{00000000-0005-0000-0000-000018200000}"/>
    <cellStyle name="Blank 3 7 2" xfId="28665" xr:uid="{00000000-0005-0000-0000-000019200000}"/>
    <cellStyle name="Blank 3 8" xfId="21007" xr:uid="{00000000-0005-0000-0000-00001A200000}"/>
    <cellStyle name="Blank 3 8 2" xfId="34470" xr:uid="{00000000-0005-0000-0000-00001B200000}"/>
    <cellStyle name="Blank 3 9" xfId="26762" xr:uid="{00000000-0005-0000-0000-00001C200000}"/>
    <cellStyle name="BlankP" xfId="3795" xr:uid="{00000000-0005-0000-0000-00001D200000}"/>
    <cellStyle name="BlankP 10" xfId="9952" xr:uid="{00000000-0005-0000-0000-00001E200000}"/>
    <cellStyle name="BlankP 2" xfId="4550" xr:uid="{00000000-0005-0000-0000-00001F200000}"/>
    <cellStyle name="BlankP 2 10" xfId="10448" xr:uid="{00000000-0005-0000-0000-000020200000}"/>
    <cellStyle name="BlankP 2 2" xfId="5230" xr:uid="{00000000-0005-0000-0000-000021200000}"/>
    <cellStyle name="BlankP 2 2 2" xfId="5953" xr:uid="{00000000-0005-0000-0000-000022200000}"/>
    <cellStyle name="BlankP 2 2 2 2" xfId="7040" xr:uid="{00000000-0005-0000-0000-000023200000}"/>
    <cellStyle name="BlankP 2 2 2 2 2" xfId="20336" xr:uid="{00000000-0005-0000-0000-000024200000}"/>
    <cellStyle name="BlankP 2 2 2 2 2 2" xfId="26106" xr:uid="{00000000-0005-0000-0000-000025200000}"/>
    <cellStyle name="BlankP 2 2 2 2 2 3" xfId="33809" xr:uid="{00000000-0005-0000-0000-000026200000}"/>
    <cellStyle name="BlankP 2 2 2 2 3" xfId="17928" xr:uid="{00000000-0005-0000-0000-000027200000}"/>
    <cellStyle name="BlankP 2 2 2 2 3 2" xfId="23738" xr:uid="{00000000-0005-0000-0000-000028200000}"/>
    <cellStyle name="BlankP 2 2 2 2 3 2 2" xfId="37201" xr:uid="{00000000-0005-0000-0000-000029200000}"/>
    <cellStyle name="BlankP 2 2 2 2 3 3" xfId="31432" xr:uid="{00000000-0005-0000-0000-00002A200000}"/>
    <cellStyle name="BlankP 2 2 2 2 4" xfId="16868" xr:uid="{00000000-0005-0000-0000-00002B200000}"/>
    <cellStyle name="BlankP 2 2 2 2 4 2" xfId="30421" xr:uid="{00000000-0005-0000-0000-00002C200000}"/>
    <cellStyle name="BlankP 2 2 2 2 5" xfId="22744" xr:uid="{00000000-0005-0000-0000-00002D200000}"/>
    <cellStyle name="BlankP 2 2 2 2 5 2" xfId="36207" xr:uid="{00000000-0005-0000-0000-00002E200000}"/>
    <cellStyle name="BlankP 2 2 2 2 6" xfId="28496" xr:uid="{00000000-0005-0000-0000-00002F200000}"/>
    <cellStyle name="BlankP 2 2 2 2 7" xfId="11891" xr:uid="{00000000-0005-0000-0000-000030200000}"/>
    <cellStyle name="BlankP 2 2 2 3" xfId="19387" xr:uid="{00000000-0005-0000-0000-000031200000}"/>
    <cellStyle name="BlankP 2 2 2 3 2" xfId="25158" xr:uid="{00000000-0005-0000-0000-000032200000}"/>
    <cellStyle name="BlankP 2 2 2 3 3" xfId="32860" xr:uid="{00000000-0005-0000-0000-000033200000}"/>
    <cellStyle name="BlankP 2 2 2 4" xfId="16995" xr:uid="{00000000-0005-0000-0000-000034200000}"/>
    <cellStyle name="BlankP 2 2 2 4 2" xfId="22843" xr:uid="{00000000-0005-0000-0000-000035200000}"/>
    <cellStyle name="BlankP 2 2 2 4 2 2" xfId="36306" xr:uid="{00000000-0005-0000-0000-000036200000}"/>
    <cellStyle name="BlankP 2 2 2 4 3" xfId="30523" xr:uid="{00000000-0005-0000-0000-000037200000}"/>
    <cellStyle name="BlankP 2 2 2 5" xfId="15782" xr:uid="{00000000-0005-0000-0000-000038200000}"/>
    <cellStyle name="BlankP 2 2 2 5 2" xfId="29523" xr:uid="{00000000-0005-0000-0000-000039200000}"/>
    <cellStyle name="BlankP 2 2 2 6" xfId="21845" xr:uid="{00000000-0005-0000-0000-00003A200000}"/>
    <cellStyle name="BlankP 2 2 2 6 2" xfId="35308" xr:uid="{00000000-0005-0000-0000-00003B200000}"/>
    <cellStyle name="BlankP 2 2 2 7" xfId="27597" xr:uid="{00000000-0005-0000-0000-00003C200000}"/>
    <cellStyle name="BlankP 2 2 2 8" xfId="11230" xr:uid="{00000000-0005-0000-0000-00003D200000}"/>
    <cellStyle name="BlankP 2 2 3" xfId="6318" xr:uid="{00000000-0005-0000-0000-00003E200000}"/>
    <cellStyle name="BlankP 2 2 3 2" xfId="19685" xr:uid="{00000000-0005-0000-0000-00003F200000}"/>
    <cellStyle name="BlankP 2 2 3 2 2" xfId="25455" xr:uid="{00000000-0005-0000-0000-000040200000}"/>
    <cellStyle name="BlankP 2 2 3 2 3" xfId="33158" xr:uid="{00000000-0005-0000-0000-000041200000}"/>
    <cellStyle name="BlankP 2 2 3 3" xfId="17170" xr:uid="{00000000-0005-0000-0000-000042200000}"/>
    <cellStyle name="BlankP 2 2 3 3 2" xfId="23010" xr:uid="{00000000-0005-0000-0000-000043200000}"/>
    <cellStyle name="BlankP 2 2 3 3 2 2" xfId="36473" xr:uid="{00000000-0005-0000-0000-000044200000}"/>
    <cellStyle name="BlankP 2 2 3 3 3" xfId="30691" xr:uid="{00000000-0005-0000-0000-000045200000}"/>
    <cellStyle name="BlankP 2 2 3 4" xfId="16147" xr:uid="{00000000-0005-0000-0000-000046200000}"/>
    <cellStyle name="BlankP 2 2 3 4 2" xfId="29796" xr:uid="{00000000-0005-0000-0000-000047200000}"/>
    <cellStyle name="BlankP 2 2 3 5" xfId="22118" xr:uid="{00000000-0005-0000-0000-000048200000}"/>
    <cellStyle name="BlankP 2 2 3 5 2" xfId="35581" xr:uid="{00000000-0005-0000-0000-000049200000}"/>
    <cellStyle name="BlankP 2 2 3 6" xfId="27870" xr:uid="{00000000-0005-0000-0000-00004A200000}"/>
    <cellStyle name="BlankP 2 2 3 7" xfId="11437" xr:uid="{00000000-0005-0000-0000-00004B200000}"/>
    <cellStyle name="BlankP 2 2 4" xfId="18733" xr:uid="{00000000-0005-0000-0000-00004C200000}"/>
    <cellStyle name="BlankP 2 2 4 2" xfId="24505" xr:uid="{00000000-0005-0000-0000-00004D200000}"/>
    <cellStyle name="BlankP 2 2 4 3" xfId="32207" xr:uid="{00000000-0005-0000-0000-00004E200000}"/>
    <cellStyle name="BlankP 2 2 5" xfId="16981" xr:uid="{00000000-0005-0000-0000-00004F200000}"/>
    <cellStyle name="BlankP 2 2 5 2" xfId="22831" xr:uid="{00000000-0005-0000-0000-000050200000}"/>
    <cellStyle name="BlankP 2 2 5 2 2" xfId="36294" xr:uid="{00000000-0005-0000-0000-000051200000}"/>
    <cellStyle name="BlankP 2 2 5 3" xfId="30509" xr:uid="{00000000-0005-0000-0000-000052200000}"/>
    <cellStyle name="BlankP 2 2 6" xfId="15060" xr:uid="{00000000-0005-0000-0000-000053200000}"/>
    <cellStyle name="BlankP 2 2 6 2" xfId="28897" xr:uid="{00000000-0005-0000-0000-000054200000}"/>
    <cellStyle name="BlankP 2 2 7" xfId="21218" xr:uid="{00000000-0005-0000-0000-000055200000}"/>
    <cellStyle name="BlankP 2 2 7 2" xfId="34681" xr:uid="{00000000-0005-0000-0000-000056200000}"/>
    <cellStyle name="BlankP 2 2 8" xfId="26971" xr:uid="{00000000-0005-0000-0000-000057200000}"/>
    <cellStyle name="BlankP 2 2 9" xfId="10775" xr:uid="{00000000-0005-0000-0000-000058200000}"/>
    <cellStyle name="BlankP 2 3" xfId="5553" xr:uid="{00000000-0005-0000-0000-000059200000}"/>
    <cellStyle name="BlankP 2 3 2" xfId="6640" xr:uid="{00000000-0005-0000-0000-00005A200000}"/>
    <cellStyle name="BlankP 2 3 2 2" xfId="19982" xr:uid="{00000000-0005-0000-0000-00005B200000}"/>
    <cellStyle name="BlankP 2 3 2 2 2" xfId="25752" xr:uid="{00000000-0005-0000-0000-00005C200000}"/>
    <cellStyle name="BlankP 2 3 2 2 3" xfId="33455" xr:uid="{00000000-0005-0000-0000-00005D200000}"/>
    <cellStyle name="BlankP 2 3 2 3" xfId="17879" xr:uid="{00000000-0005-0000-0000-00005E200000}"/>
    <cellStyle name="BlankP 2 3 2 3 2" xfId="23690" xr:uid="{00000000-0005-0000-0000-00005F200000}"/>
    <cellStyle name="BlankP 2 3 2 3 2 2" xfId="37153" xr:uid="{00000000-0005-0000-0000-000060200000}"/>
    <cellStyle name="BlankP 2 3 2 3 3" xfId="31383" xr:uid="{00000000-0005-0000-0000-000061200000}"/>
    <cellStyle name="BlankP 2 3 2 4" xfId="16468" xr:uid="{00000000-0005-0000-0000-000062200000}"/>
    <cellStyle name="BlankP 2 3 2 4 2" xfId="30085" xr:uid="{00000000-0005-0000-0000-000063200000}"/>
    <cellStyle name="BlankP 2 3 2 5" xfId="22408" xr:uid="{00000000-0005-0000-0000-000064200000}"/>
    <cellStyle name="BlankP 2 3 2 5 2" xfId="35871" xr:uid="{00000000-0005-0000-0000-000065200000}"/>
    <cellStyle name="BlankP 2 3 2 6" xfId="28160" xr:uid="{00000000-0005-0000-0000-000066200000}"/>
    <cellStyle name="BlankP 2 3 2 7" xfId="11654" xr:uid="{00000000-0005-0000-0000-000067200000}"/>
    <cellStyle name="BlankP 2 3 3" xfId="19033" xr:uid="{00000000-0005-0000-0000-000068200000}"/>
    <cellStyle name="BlankP 2 3 3 2" xfId="24805" xr:uid="{00000000-0005-0000-0000-000069200000}"/>
    <cellStyle name="BlankP 2 3 3 3" xfId="32507" xr:uid="{00000000-0005-0000-0000-00006A200000}"/>
    <cellStyle name="BlankP 2 3 4" xfId="18177" xr:uid="{00000000-0005-0000-0000-00006B200000}"/>
    <cellStyle name="BlankP 2 3 4 2" xfId="23975" xr:uid="{00000000-0005-0000-0000-00006C200000}"/>
    <cellStyle name="BlankP 2 3 4 3" xfId="31673" xr:uid="{00000000-0005-0000-0000-00006D200000}"/>
    <cellStyle name="BlankP 2 3 5" xfId="15382" xr:uid="{00000000-0005-0000-0000-00006E200000}"/>
    <cellStyle name="BlankP 2 3 5 2" xfId="29187" xr:uid="{00000000-0005-0000-0000-00006F200000}"/>
    <cellStyle name="BlankP 2 3 6" xfId="21509" xr:uid="{00000000-0005-0000-0000-000070200000}"/>
    <cellStyle name="BlankP 2 3 6 2" xfId="34972" xr:uid="{00000000-0005-0000-0000-000071200000}"/>
    <cellStyle name="BlankP 2 3 7" xfId="27261" xr:uid="{00000000-0005-0000-0000-000072200000}"/>
    <cellStyle name="BlankP 2 3 8" xfId="10993" xr:uid="{00000000-0005-0000-0000-000073200000}"/>
    <cellStyle name="BlankP 2 4" xfId="6062" xr:uid="{00000000-0005-0000-0000-000074200000}"/>
    <cellStyle name="BlankP 2 4 2" xfId="19469" xr:uid="{00000000-0005-0000-0000-000075200000}"/>
    <cellStyle name="BlankP 2 4 2 2" xfId="25239" xr:uid="{00000000-0005-0000-0000-000076200000}"/>
    <cellStyle name="BlankP 2 4 2 3" xfId="32942" xr:uid="{00000000-0005-0000-0000-000077200000}"/>
    <cellStyle name="BlankP 2 4 3" xfId="17940" xr:uid="{00000000-0005-0000-0000-000078200000}"/>
    <cellStyle name="BlankP 2 4 3 2" xfId="23749" xr:uid="{00000000-0005-0000-0000-000079200000}"/>
    <cellStyle name="BlankP 2 4 3 2 2" xfId="37212" xr:uid="{00000000-0005-0000-0000-00007A200000}"/>
    <cellStyle name="BlankP 2 4 3 3" xfId="31444" xr:uid="{00000000-0005-0000-0000-00007B200000}"/>
    <cellStyle name="BlankP 2 4 4" xfId="15891" xr:uid="{00000000-0005-0000-0000-00007C200000}"/>
    <cellStyle name="BlankP 2 4 4 2" xfId="29594" xr:uid="{00000000-0005-0000-0000-00007D200000}"/>
    <cellStyle name="BlankP 2 4 5" xfId="21916" xr:uid="{00000000-0005-0000-0000-00007E200000}"/>
    <cellStyle name="BlankP 2 4 5 2" xfId="35379" xr:uid="{00000000-0005-0000-0000-00007F200000}"/>
    <cellStyle name="BlankP 2 4 6" xfId="27668" xr:uid="{00000000-0005-0000-0000-000080200000}"/>
    <cellStyle name="BlankP 2 4 7" xfId="11295" xr:uid="{00000000-0005-0000-0000-000081200000}"/>
    <cellStyle name="BlankP 2 5" xfId="18385" xr:uid="{00000000-0005-0000-0000-000082200000}"/>
    <cellStyle name="BlankP 2 5 2" xfId="24164" xr:uid="{00000000-0005-0000-0000-000083200000}"/>
    <cellStyle name="BlankP 2 5 3" xfId="31865" xr:uid="{00000000-0005-0000-0000-000084200000}"/>
    <cellStyle name="BlankP 2 6" xfId="17969" xr:uid="{00000000-0005-0000-0000-000085200000}"/>
    <cellStyle name="BlankP 2 6 2" xfId="23777" xr:uid="{00000000-0005-0000-0000-000086200000}"/>
    <cellStyle name="BlankP 2 6 2 2" xfId="37240" xr:uid="{00000000-0005-0000-0000-000087200000}"/>
    <cellStyle name="BlankP 2 6 3" xfId="31473" xr:uid="{00000000-0005-0000-0000-000088200000}"/>
    <cellStyle name="BlankP 2 7" xfId="14606" xr:uid="{00000000-0005-0000-0000-000089200000}"/>
    <cellStyle name="BlankP 2 7 2" xfId="28673" xr:uid="{00000000-0005-0000-0000-00008A200000}"/>
    <cellStyle name="BlankP 2 8" xfId="21015" xr:uid="{00000000-0005-0000-0000-00008B200000}"/>
    <cellStyle name="BlankP 2 8 2" xfId="34478" xr:uid="{00000000-0005-0000-0000-00008C200000}"/>
    <cellStyle name="BlankP 2 9" xfId="26770" xr:uid="{00000000-0005-0000-0000-00008D200000}"/>
    <cellStyle name="BlankP 3" xfId="5174" xr:uid="{00000000-0005-0000-0000-00008E200000}"/>
    <cellStyle name="BlankP 3 2" xfId="5914" xr:uid="{00000000-0005-0000-0000-00008F200000}"/>
    <cellStyle name="BlankP 3 2 2" xfId="7001" xr:uid="{00000000-0005-0000-0000-000090200000}"/>
    <cellStyle name="BlankP 3 2 2 2" xfId="20297" xr:uid="{00000000-0005-0000-0000-000091200000}"/>
    <cellStyle name="BlankP 3 2 2 2 2" xfId="26067" xr:uid="{00000000-0005-0000-0000-000092200000}"/>
    <cellStyle name="BlankP 3 2 2 2 3" xfId="33770" xr:uid="{00000000-0005-0000-0000-000093200000}"/>
    <cellStyle name="BlankP 3 2 2 3" xfId="18486" xr:uid="{00000000-0005-0000-0000-000094200000}"/>
    <cellStyle name="BlankP 3 2 2 3 2" xfId="24261" xr:uid="{00000000-0005-0000-0000-000095200000}"/>
    <cellStyle name="BlankP 3 2 2 3 3" xfId="31962" xr:uid="{00000000-0005-0000-0000-000096200000}"/>
    <cellStyle name="BlankP 3 2 2 4" xfId="16829" xr:uid="{00000000-0005-0000-0000-000097200000}"/>
    <cellStyle name="BlankP 3 2 2 4 2" xfId="30382" xr:uid="{00000000-0005-0000-0000-000098200000}"/>
    <cellStyle name="BlankP 3 2 2 5" xfId="22705" xr:uid="{00000000-0005-0000-0000-000099200000}"/>
    <cellStyle name="BlankP 3 2 2 5 2" xfId="36168" xr:uid="{00000000-0005-0000-0000-00009A200000}"/>
    <cellStyle name="BlankP 3 2 2 6" xfId="28457" xr:uid="{00000000-0005-0000-0000-00009B200000}"/>
    <cellStyle name="BlankP 3 2 2 7" xfId="11855" xr:uid="{00000000-0005-0000-0000-00009C200000}"/>
    <cellStyle name="BlankP 3 2 3" xfId="19348" xr:uid="{00000000-0005-0000-0000-00009D200000}"/>
    <cellStyle name="BlankP 3 2 3 2" xfId="25119" xr:uid="{00000000-0005-0000-0000-00009E200000}"/>
    <cellStyle name="BlankP 3 2 3 3" xfId="32821" xr:uid="{00000000-0005-0000-0000-00009F200000}"/>
    <cellStyle name="BlankP 3 2 4" xfId="18348" xr:uid="{00000000-0005-0000-0000-0000A0200000}"/>
    <cellStyle name="BlankP 3 2 4 2" xfId="24128" xr:uid="{00000000-0005-0000-0000-0000A1200000}"/>
    <cellStyle name="BlankP 3 2 4 3" xfId="31829" xr:uid="{00000000-0005-0000-0000-0000A2200000}"/>
    <cellStyle name="BlankP 3 2 5" xfId="15743" xr:uid="{00000000-0005-0000-0000-0000A3200000}"/>
    <cellStyle name="BlankP 3 2 5 2" xfId="29484" xr:uid="{00000000-0005-0000-0000-0000A4200000}"/>
    <cellStyle name="BlankP 3 2 6" xfId="21806" xr:uid="{00000000-0005-0000-0000-0000A5200000}"/>
    <cellStyle name="BlankP 3 2 6 2" xfId="35269" xr:uid="{00000000-0005-0000-0000-0000A6200000}"/>
    <cellStyle name="BlankP 3 2 7" xfId="27558" xr:uid="{00000000-0005-0000-0000-0000A7200000}"/>
    <cellStyle name="BlankP 3 2 8" xfId="11194" xr:uid="{00000000-0005-0000-0000-0000A8200000}"/>
    <cellStyle name="BlankP 3 3" xfId="6263" xr:uid="{00000000-0005-0000-0000-0000A9200000}"/>
    <cellStyle name="BlankP 3 3 2" xfId="19641" xr:uid="{00000000-0005-0000-0000-0000AA200000}"/>
    <cellStyle name="BlankP 3 3 2 2" xfId="25411" xr:uid="{00000000-0005-0000-0000-0000AB200000}"/>
    <cellStyle name="BlankP 3 3 2 3" xfId="33114" xr:uid="{00000000-0005-0000-0000-0000AC200000}"/>
    <cellStyle name="BlankP 3 3 3" xfId="18150" xr:uid="{00000000-0005-0000-0000-0000AD200000}"/>
    <cellStyle name="BlankP 3 3 3 2" xfId="23949" xr:uid="{00000000-0005-0000-0000-0000AE200000}"/>
    <cellStyle name="BlankP 3 3 3 3" xfId="31646" xr:uid="{00000000-0005-0000-0000-0000AF200000}"/>
    <cellStyle name="BlankP 3 3 4" xfId="16092" xr:uid="{00000000-0005-0000-0000-0000B0200000}"/>
    <cellStyle name="BlankP 3 3 4 2" xfId="29757" xr:uid="{00000000-0005-0000-0000-0000B1200000}"/>
    <cellStyle name="BlankP 3 3 5" xfId="22079" xr:uid="{00000000-0005-0000-0000-0000B2200000}"/>
    <cellStyle name="BlankP 3 3 5 2" xfId="35542" xr:uid="{00000000-0005-0000-0000-0000B3200000}"/>
    <cellStyle name="BlankP 3 3 6" xfId="27831" xr:uid="{00000000-0005-0000-0000-0000B4200000}"/>
    <cellStyle name="BlankP 3 3 7" xfId="11397" xr:uid="{00000000-0005-0000-0000-0000B5200000}"/>
    <cellStyle name="BlankP 3 4" xfId="18686" xr:uid="{00000000-0005-0000-0000-0000B6200000}"/>
    <cellStyle name="BlankP 3 4 2" xfId="24458" xr:uid="{00000000-0005-0000-0000-0000B7200000}"/>
    <cellStyle name="BlankP 3 4 3" xfId="32160" xr:uid="{00000000-0005-0000-0000-0000B8200000}"/>
    <cellStyle name="BlankP 3 5" xfId="17849" xr:uid="{00000000-0005-0000-0000-0000B9200000}"/>
    <cellStyle name="BlankP 3 5 2" xfId="23661" xr:uid="{00000000-0005-0000-0000-0000BA200000}"/>
    <cellStyle name="BlankP 3 5 2 2" xfId="37124" xr:uid="{00000000-0005-0000-0000-0000BB200000}"/>
    <cellStyle name="BlankP 3 5 3" xfId="31353" xr:uid="{00000000-0005-0000-0000-0000BC200000}"/>
    <cellStyle name="BlankP 3 6" xfId="15004" xr:uid="{00000000-0005-0000-0000-0000BD200000}"/>
    <cellStyle name="BlankP 3 6 2" xfId="28857" xr:uid="{00000000-0005-0000-0000-0000BE200000}"/>
    <cellStyle name="BlankP 3 7" xfId="21178" xr:uid="{00000000-0005-0000-0000-0000BF200000}"/>
    <cellStyle name="BlankP 3 7 2" xfId="34641" xr:uid="{00000000-0005-0000-0000-0000C0200000}"/>
    <cellStyle name="BlankP 3 8" xfId="26932" xr:uid="{00000000-0005-0000-0000-0000C1200000}"/>
    <cellStyle name="BlankP 3 9" xfId="10734" xr:uid="{00000000-0005-0000-0000-0000C2200000}"/>
    <cellStyle name="BlankP 4" xfId="5469" xr:uid="{00000000-0005-0000-0000-0000C3200000}"/>
    <cellStyle name="BlankP 4 2" xfId="6556" xr:uid="{00000000-0005-0000-0000-0000C4200000}"/>
    <cellStyle name="BlankP 4 2 2" xfId="19913" xr:uid="{00000000-0005-0000-0000-0000C5200000}"/>
    <cellStyle name="BlankP 4 2 2 2" xfId="25683" xr:uid="{00000000-0005-0000-0000-0000C6200000}"/>
    <cellStyle name="BlankP 4 2 2 3" xfId="33386" xr:uid="{00000000-0005-0000-0000-0000C7200000}"/>
    <cellStyle name="BlankP 4 2 3" xfId="17692" xr:uid="{00000000-0005-0000-0000-0000C8200000}"/>
    <cellStyle name="BlankP 4 2 3 2" xfId="23507" xr:uid="{00000000-0005-0000-0000-0000C9200000}"/>
    <cellStyle name="BlankP 4 2 3 2 2" xfId="36970" xr:uid="{00000000-0005-0000-0000-0000CA200000}"/>
    <cellStyle name="BlankP 4 2 3 3" xfId="31198" xr:uid="{00000000-0005-0000-0000-0000CB200000}"/>
    <cellStyle name="BlankP 4 2 4" xfId="16385" xr:uid="{00000000-0005-0000-0000-0000CC200000}"/>
    <cellStyle name="BlankP 4 2 4 2" xfId="30020" xr:uid="{00000000-0005-0000-0000-0000CD200000}"/>
    <cellStyle name="BlankP 4 2 5" xfId="22342" xr:uid="{00000000-0005-0000-0000-0000CE200000}"/>
    <cellStyle name="BlankP 4 2 5 2" xfId="35805" xr:uid="{00000000-0005-0000-0000-0000CF200000}"/>
    <cellStyle name="BlankP 4 2 6" xfId="28094" xr:uid="{00000000-0005-0000-0000-0000D0200000}"/>
    <cellStyle name="BlankP 4 2 7" xfId="11601" xr:uid="{00000000-0005-0000-0000-0000D1200000}"/>
    <cellStyle name="BlankP 4 3" xfId="18962" xr:uid="{00000000-0005-0000-0000-0000D2200000}"/>
    <cellStyle name="BlankP 4 3 2" xfId="24734" xr:uid="{00000000-0005-0000-0000-0000D3200000}"/>
    <cellStyle name="BlankP 4 3 3" xfId="32436" xr:uid="{00000000-0005-0000-0000-0000D4200000}"/>
    <cellStyle name="BlankP 4 4" xfId="17303" xr:uid="{00000000-0005-0000-0000-0000D5200000}"/>
    <cellStyle name="BlankP 4 4 2" xfId="23132" xr:uid="{00000000-0005-0000-0000-0000D6200000}"/>
    <cellStyle name="BlankP 4 4 2 2" xfId="36595" xr:uid="{00000000-0005-0000-0000-0000D7200000}"/>
    <cellStyle name="BlankP 4 4 3" xfId="30819" xr:uid="{00000000-0005-0000-0000-0000D8200000}"/>
    <cellStyle name="BlankP 4 5" xfId="15299" xr:uid="{00000000-0005-0000-0000-0000D9200000}"/>
    <cellStyle name="BlankP 4 5 2" xfId="29122" xr:uid="{00000000-0005-0000-0000-0000DA200000}"/>
    <cellStyle name="BlankP 4 6" xfId="21443" xr:uid="{00000000-0005-0000-0000-0000DB200000}"/>
    <cellStyle name="BlankP 4 6 2" xfId="34906" xr:uid="{00000000-0005-0000-0000-0000DC200000}"/>
    <cellStyle name="BlankP 4 7" xfId="27195" xr:uid="{00000000-0005-0000-0000-0000DD200000}"/>
    <cellStyle name="BlankP 4 8" xfId="10940" xr:uid="{00000000-0005-0000-0000-0000DE200000}"/>
    <cellStyle name="BlankP 5" xfId="18119" xr:uid="{00000000-0005-0000-0000-0000DF200000}"/>
    <cellStyle name="BlankP 5 2" xfId="23921" xr:uid="{00000000-0005-0000-0000-0000E0200000}"/>
    <cellStyle name="BlankP 5 3" xfId="31618" xr:uid="{00000000-0005-0000-0000-0000E1200000}"/>
    <cellStyle name="BlankP 6" xfId="17391" xr:uid="{00000000-0005-0000-0000-0000E2200000}"/>
    <cellStyle name="BlankP 6 2" xfId="23217" xr:uid="{00000000-0005-0000-0000-0000E3200000}"/>
    <cellStyle name="BlankP 6 2 2" xfId="36680" xr:uid="{00000000-0005-0000-0000-0000E4200000}"/>
    <cellStyle name="BlankP 6 3" xfId="30905" xr:uid="{00000000-0005-0000-0000-0000E5200000}"/>
    <cellStyle name="BlankP 7" xfId="14223" xr:uid="{00000000-0005-0000-0000-0000E6200000}"/>
    <cellStyle name="BlankP 7 2" xfId="28618" xr:uid="{00000000-0005-0000-0000-0000E7200000}"/>
    <cellStyle name="BlankP 8" xfId="20975" xr:uid="{00000000-0005-0000-0000-0000E8200000}"/>
    <cellStyle name="BlankP 8 2" xfId="34438" xr:uid="{00000000-0005-0000-0000-0000E9200000}"/>
    <cellStyle name="BlankP 9" xfId="26742" xr:uid="{00000000-0005-0000-0000-0000EA200000}"/>
    <cellStyle name="Blue" xfId="200" xr:uid="{00000000-0005-0000-0000-0000EB200000}"/>
    <cellStyle name="Blue 2" xfId="830" xr:uid="{00000000-0005-0000-0000-0000EC200000}"/>
    <cellStyle name="Body" xfId="3796" xr:uid="{00000000-0005-0000-0000-0000ED200000}"/>
    <cellStyle name="Body 2" xfId="9953" xr:uid="{00000000-0005-0000-0000-0000EE200000}"/>
    <cellStyle name="Body Text" xfId="37308" xr:uid="{00000000-0005-0000-0000-0000EF200000}"/>
    <cellStyle name="Body Text 2" xfId="37418" xr:uid="{00000000-0005-0000-0000-0000F0200000}"/>
    <cellStyle name="Body_$Numeric" xfId="37309" xr:uid="{00000000-0005-0000-0000-0000F1200000}"/>
    <cellStyle name="Bold GHG Numbers (0.00)" xfId="4883" xr:uid="{00000000-0005-0000-0000-0000F3200000}"/>
    <cellStyle name="Bold GHG Numbers (0.00) 2" xfId="5597" xr:uid="{00000000-0005-0000-0000-0000F4200000}"/>
    <cellStyle name="Bold GHG Numbers (0.00) 2 2" xfId="6684" xr:uid="{00000000-0005-0000-0000-0000F5200000}"/>
    <cellStyle name="Bold GHG Numbers (0.00) 2 2 10" xfId="28183" xr:uid="{00000000-0005-0000-0000-0000F6200000}"/>
    <cellStyle name="Bold GHG Numbers (0.00) 2 2 11" xfId="11676" xr:uid="{00000000-0005-0000-0000-0000F7200000}"/>
    <cellStyle name="Bold GHG Numbers (0.00) 2 2 2" xfId="20010" xr:uid="{00000000-0005-0000-0000-0000F8200000}"/>
    <cellStyle name="Bold GHG Numbers (0.00) 2 2 2 2" xfId="25780" xr:uid="{00000000-0005-0000-0000-0000F9200000}"/>
    <cellStyle name="Bold GHG Numbers (0.00) 2 2 2 3" xfId="33483" xr:uid="{00000000-0005-0000-0000-0000FA200000}"/>
    <cellStyle name="Bold GHG Numbers (0.00) 2 2 3" xfId="20779" xr:uid="{00000000-0005-0000-0000-0000FB200000}"/>
    <cellStyle name="Bold GHG Numbers (0.00) 2 2 3 2" xfId="26541" xr:uid="{00000000-0005-0000-0000-0000FC200000}"/>
    <cellStyle name="Bold GHG Numbers (0.00) 2 2 3 3" xfId="34246" xr:uid="{00000000-0005-0000-0000-0000FD200000}"/>
    <cellStyle name="Bold GHG Numbers (0.00) 2 2 4" xfId="18832" xr:uid="{00000000-0005-0000-0000-0000FE200000}"/>
    <cellStyle name="Bold GHG Numbers (0.00) 2 2 4 2" xfId="24604" xr:uid="{00000000-0005-0000-0000-0000FF200000}"/>
    <cellStyle name="Bold GHG Numbers (0.00) 2 2 4 3" xfId="32306" xr:uid="{00000000-0005-0000-0000-000000210000}"/>
    <cellStyle name="Bold GHG Numbers (0.00) 2 2 5" xfId="17635" xr:uid="{00000000-0005-0000-0000-000001210000}"/>
    <cellStyle name="Bold GHG Numbers (0.00) 2 2 5 2" xfId="23453" xr:uid="{00000000-0005-0000-0000-000002210000}"/>
    <cellStyle name="Bold GHG Numbers (0.00) 2 2 5 2 2" xfId="36916" xr:uid="{00000000-0005-0000-0000-000003210000}"/>
    <cellStyle name="Bold GHG Numbers (0.00) 2 2 5 3" xfId="31143" xr:uid="{00000000-0005-0000-0000-000004210000}"/>
    <cellStyle name="Bold GHG Numbers (0.00) 2 2 6" xfId="17545" xr:uid="{00000000-0005-0000-0000-000005210000}"/>
    <cellStyle name="Bold GHG Numbers (0.00) 2 2 6 2" xfId="23366" xr:uid="{00000000-0005-0000-0000-000006210000}"/>
    <cellStyle name="Bold GHG Numbers (0.00) 2 2 6 2 2" xfId="36829" xr:uid="{00000000-0005-0000-0000-000007210000}"/>
    <cellStyle name="Bold GHG Numbers (0.00) 2 2 6 3" xfId="31054" xr:uid="{00000000-0005-0000-0000-000008210000}"/>
    <cellStyle name="Bold GHG Numbers (0.00) 2 2 7" xfId="18310" xr:uid="{00000000-0005-0000-0000-000009210000}"/>
    <cellStyle name="Bold GHG Numbers (0.00) 2 2 7 2" xfId="24090" xr:uid="{00000000-0005-0000-0000-00000A210000}"/>
    <cellStyle name="Bold GHG Numbers (0.00) 2 2 7 3" xfId="31791" xr:uid="{00000000-0005-0000-0000-00000B210000}"/>
    <cellStyle name="Bold GHG Numbers (0.00) 2 2 8" xfId="16512" xr:uid="{00000000-0005-0000-0000-00000C210000}"/>
    <cellStyle name="Bold GHG Numbers (0.00) 2 2 8 2" xfId="30108" xr:uid="{00000000-0005-0000-0000-00000D210000}"/>
    <cellStyle name="Bold GHG Numbers (0.00) 2 2 9" xfId="22431" xr:uid="{00000000-0005-0000-0000-00000E210000}"/>
    <cellStyle name="Bold GHG Numbers (0.00) 2 2 9 2" xfId="35894" xr:uid="{00000000-0005-0000-0000-00000F210000}"/>
    <cellStyle name="Bold GHG Numbers (0.00) 2 3" xfId="19061" xr:uid="{00000000-0005-0000-0000-000010210000}"/>
    <cellStyle name="Bold GHG Numbers (0.00) 2 3 2" xfId="24833" xr:uid="{00000000-0005-0000-0000-000011210000}"/>
    <cellStyle name="Bold GHG Numbers (0.00) 2 3 3" xfId="32535" xr:uid="{00000000-0005-0000-0000-000012210000}"/>
    <cellStyle name="Bold GHG Numbers (0.00) 2 4" xfId="17738" xr:uid="{00000000-0005-0000-0000-000013210000}"/>
    <cellStyle name="Bold GHG Numbers (0.00) 2 4 2" xfId="23553" xr:uid="{00000000-0005-0000-0000-000014210000}"/>
    <cellStyle name="Bold GHG Numbers (0.00) 2 4 2 2" xfId="37016" xr:uid="{00000000-0005-0000-0000-000015210000}"/>
    <cellStyle name="Bold GHG Numbers (0.00) 2 4 3" xfId="31244" xr:uid="{00000000-0005-0000-0000-000016210000}"/>
    <cellStyle name="Bold GHG Numbers (0.00) 2 5" xfId="18139" xr:uid="{00000000-0005-0000-0000-000017210000}"/>
    <cellStyle name="Bold GHG Numbers (0.00) 2 5 2" xfId="23939" xr:uid="{00000000-0005-0000-0000-000018210000}"/>
    <cellStyle name="Bold GHG Numbers (0.00) 2 5 3" xfId="31636" xr:uid="{00000000-0005-0000-0000-000019210000}"/>
    <cellStyle name="Bold GHG Numbers (0.00) 2 6" xfId="15426" xr:uid="{00000000-0005-0000-0000-00001A210000}"/>
    <cellStyle name="Bold GHG Numbers (0.00) 2 6 2" xfId="29210" xr:uid="{00000000-0005-0000-0000-00001B210000}"/>
    <cellStyle name="Bold GHG Numbers (0.00) 2 7" xfId="21532" xr:uid="{00000000-0005-0000-0000-00001C210000}"/>
    <cellStyle name="Bold GHG Numbers (0.00) 2 7 2" xfId="34995" xr:uid="{00000000-0005-0000-0000-00001D210000}"/>
    <cellStyle name="Bold GHG Numbers (0.00) 2 8" xfId="27284" xr:uid="{00000000-0005-0000-0000-00001E210000}"/>
    <cellStyle name="Bold GHG Numbers (0.00) 2 9" xfId="11015" xr:uid="{00000000-0005-0000-0000-00001F210000}"/>
    <cellStyle name="Bold GHG Numbers (0.00) 3" xfId="6099" xr:uid="{00000000-0005-0000-0000-000020210000}"/>
    <cellStyle name="Bold GHG Numbers (0.00) 3 10" xfId="27693" xr:uid="{00000000-0005-0000-0000-000021210000}"/>
    <cellStyle name="Bold GHG Numbers (0.00) 3 11" xfId="11316" xr:uid="{00000000-0005-0000-0000-000022210000}"/>
    <cellStyle name="Bold GHG Numbers (0.00) 3 2" xfId="19497" xr:uid="{00000000-0005-0000-0000-000023210000}"/>
    <cellStyle name="Bold GHG Numbers (0.00) 3 2 2" xfId="25267" xr:uid="{00000000-0005-0000-0000-000024210000}"/>
    <cellStyle name="Bold GHG Numbers (0.00) 3 2 3" xfId="32970" xr:uid="{00000000-0005-0000-0000-000025210000}"/>
    <cellStyle name="Bold GHG Numbers (0.00) 3 3" xfId="20621" xr:uid="{00000000-0005-0000-0000-000026210000}"/>
    <cellStyle name="Bold GHG Numbers (0.00) 3 3 2" xfId="26385" xr:uid="{00000000-0005-0000-0000-000027210000}"/>
    <cellStyle name="Bold GHG Numbers (0.00) 3 3 3" xfId="34090" xr:uid="{00000000-0005-0000-0000-000028210000}"/>
    <cellStyle name="Bold GHG Numbers (0.00) 3 4" xfId="17537" xr:uid="{00000000-0005-0000-0000-000029210000}"/>
    <cellStyle name="Bold GHG Numbers (0.00) 3 4 2" xfId="23358" xr:uid="{00000000-0005-0000-0000-00002A210000}"/>
    <cellStyle name="Bold GHG Numbers (0.00) 3 4 2 2" xfId="36821" xr:uid="{00000000-0005-0000-0000-00002B210000}"/>
    <cellStyle name="Bold GHG Numbers (0.00) 3 4 3" xfId="31046" xr:uid="{00000000-0005-0000-0000-00002C210000}"/>
    <cellStyle name="Bold GHG Numbers (0.00) 3 5" xfId="18088" xr:uid="{00000000-0005-0000-0000-00002D210000}"/>
    <cellStyle name="Bold GHG Numbers (0.00) 3 5 2" xfId="23890" xr:uid="{00000000-0005-0000-0000-00002E210000}"/>
    <cellStyle name="Bold GHG Numbers (0.00) 3 5 3" xfId="31587" xr:uid="{00000000-0005-0000-0000-00002F210000}"/>
    <cellStyle name="Bold GHG Numbers (0.00) 3 6" xfId="17542" xr:uid="{00000000-0005-0000-0000-000030210000}"/>
    <cellStyle name="Bold GHG Numbers (0.00) 3 6 2" xfId="23363" xr:uid="{00000000-0005-0000-0000-000031210000}"/>
    <cellStyle name="Bold GHG Numbers (0.00) 3 6 2 2" xfId="36826" xr:uid="{00000000-0005-0000-0000-000032210000}"/>
    <cellStyle name="Bold GHG Numbers (0.00) 3 6 3" xfId="31051" xr:uid="{00000000-0005-0000-0000-000033210000}"/>
    <cellStyle name="Bold GHG Numbers (0.00) 3 7" xfId="17859" xr:uid="{00000000-0005-0000-0000-000034210000}"/>
    <cellStyle name="Bold GHG Numbers (0.00) 3 7 2" xfId="23671" xr:uid="{00000000-0005-0000-0000-000035210000}"/>
    <cellStyle name="Bold GHG Numbers (0.00) 3 7 2 2" xfId="37134" xr:uid="{00000000-0005-0000-0000-000036210000}"/>
    <cellStyle name="Bold GHG Numbers (0.00) 3 7 3" xfId="31363" xr:uid="{00000000-0005-0000-0000-000037210000}"/>
    <cellStyle name="Bold GHG Numbers (0.00) 3 8" xfId="15928" xr:uid="{00000000-0005-0000-0000-000038210000}"/>
    <cellStyle name="Bold GHG Numbers (0.00) 3 8 2" xfId="29619" xr:uid="{00000000-0005-0000-0000-000039210000}"/>
    <cellStyle name="Bold GHG Numbers (0.00) 3 9" xfId="21941" xr:uid="{00000000-0005-0000-0000-00003A210000}"/>
    <cellStyle name="Bold GHG Numbers (0.00) 3 9 2" xfId="35404" xr:uid="{00000000-0005-0000-0000-00003B210000}"/>
    <cellStyle name="Bold GHG Numbers (0.00) 4" xfId="14813" xr:uid="{00000000-0005-0000-0000-00003C210000}"/>
    <cellStyle name="Bold GHG Numbers (0.00) 4 2" xfId="28702" xr:uid="{00000000-0005-0000-0000-00003D210000}"/>
    <cellStyle name="Bold GHG Numbers (0.00) 5" xfId="10619" xr:uid="{00000000-0005-0000-0000-00003E210000}"/>
    <cellStyle name="Bol-Data" xfId="3797" xr:uid="{00000000-0005-0000-0000-0000F2200000}"/>
    <cellStyle name="bolet" xfId="3798" xr:uid="{00000000-0005-0000-0000-00003F210000}"/>
    <cellStyle name="bolet 2" xfId="9954" xr:uid="{00000000-0005-0000-0000-000040210000}"/>
    <cellStyle name="Boletim" xfId="3799" xr:uid="{00000000-0005-0000-0000-000041210000}"/>
    <cellStyle name="Book Link" xfId="201" xr:uid="{00000000-0005-0000-0000-000042210000}"/>
    <cellStyle name="Book Link 2" xfId="3800" xr:uid="{00000000-0005-0000-0000-000043210000}"/>
    <cellStyle name="BooleanYorN" xfId="202" xr:uid="{00000000-0005-0000-0000-000044210000}"/>
    <cellStyle name="BooleanYorN 2" xfId="7203" xr:uid="{00000000-0005-0000-0000-000045210000}"/>
    <cellStyle name="Border" xfId="3801" xr:uid="{00000000-0005-0000-0000-000046210000}"/>
    <cellStyle name="Border 2" xfId="4536" xr:uid="{00000000-0005-0000-0000-000047210000}"/>
    <cellStyle name="Border 2 2" xfId="3407" xr:uid="{00000000-0005-0000-0000-000048210000}"/>
    <cellStyle name="Border 2 2 10" xfId="26730" xr:uid="{00000000-0005-0000-0000-000049210000}"/>
    <cellStyle name="Border 2 2 11" xfId="9733" xr:uid="{00000000-0005-0000-0000-00004A210000}"/>
    <cellStyle name="Border 2 2 2" xfId="5162" xr:uid="{00000000-0005-0000-0000-00004B210000}"/>
    <cellStyle name="Border 2 2 2 10" xfId="10724" xr:uid="{00000000-0005-0000-0000-00004C210000}"/>
    <cellStyle name="Border 2 2 2 2" xfId="5745" xr:uid="{00000000-0005-0000-0000-00004D210000}"/>
    <cellStyle name="Border 2 2 2 2 2" xfId="6832" xr:uid="{00000000-0005-0000-0000-00004E210000}"/>
    <cellStyle name="Border 2 2 2 2 2 2" xfId="20141" xr:uid="{00000000-0005-0000-0000-00004F210000}"/>
    <cellStyle name="Border 2 2 2 2 2 2 2" xfId="25911" xr:uid="{00000000-0005-0000-0000-000050210000}"/>
    <cellStyle name="Border 2 2 2 2 2 2 3" xfId="33614" xr:uid="{00000000-0005-0000-0000-000051210000}"/>
    <cellStyle name="Border 2 2 2 2 2 3" xfId="20811" xr:uid="{00000000-0005-0000-0000-000052210000}"/>
    <cellStyle name="Border 2 2 2 2 2 3 2" xfId="26572" xr:uid="{00000000-0005-0000-0000-000053210000}"/>
    <cellStyle name="Border 2 2 2 2 2 3 3" xfId="34277" xr:uid="{00000000-0005-0000-0000-000054210000}"/>
    <cellStyle name="Border 2 2 2 2 2 4" xfId="16660" xr:uid="{00000000-0005-0000-0000-000055210000}"/>
    <cellStyle name="Border 2 2 2 2 2 4 2" xfId="30230" xr:uid="{00000000-0005-0000-0000-000056210000}"/>
    <cellStyle name="Border 2 2 2 2 2 5" xfId="22553" xr:uid="{00000000-0005-0000-0000-000057210000}"/>
    <cellStyle name="Border 2 2 2 2 2 5 2" xfId="36016" xr:uid="{00000000-0005-0000-0000-000058210000}"/>
    <cellStyle name="Border 2 2 2 2 2 6" xfId="28305" xr:uid="{00000000-0005-0000-0000-000059210000}"/>
    <cellStyle name="Border 2 2 2 2 2 7" xfId="11745" xr:uid="{00000000-0005-0000-0000-00005A210000}"/>
    <cellStyle name="Border 2 2 2 2 3" xfId="19192" xr:uid="{00000000-0005-0000-0000-00005B210000}"/>
    <cellStyle name="Border 2 2 2 2 3 2" xfId="24963" xr:uid="{00000000-0005-0000-0000-00005C210000}"/>
    <cellStyle name="Border 2 2 2 2 3 3" xfId="32665" xr:uid="{00000000-0005-0000-0000-00005D210000}"/>
    <cellStyle name="Border 2 2 2 2 4" xfId="20401" xr:uid="{00000000-0005-0000-0000-00005E210000}"/>
    <cellStyle name="Border 2 2 2 2 4 2" xfId="26170" xr:uid="{00000000-0005-0000-0000-00005F210000}"/>
    <cellStyle name="Border 2 2 2 2 4 3" xfId="33874" xr:uid="{00000000-0005-0000-0000-000060210000}"/>
    <cellStyle name="Border 2 2 2 2 5" xfId="15574" xr:uid="{00000000-0005-0000-0000-000061210000}"/>
    <cellStyle name="Border 2 2 2 2 5 2" xfId="29332" xr:uid="{00000000-0005-0000-0000-000062210000}"/>
    <cellStyle name="Border 2 2 2 2 6" xfId="21654" xr:uid="{00000000-0005-0000-0000-000063210000}"/>
    <cellStyle name="Border 2 2 2 2 6 2" xfId="35117" xr:uid="{00000000-0005-0000-0000-000064210000}"/>
    <cellStyle name="Border 2 2 2 2 7" xfId="27406" xr:uid="{00000000-0005-0000-0000-000065210000}"/>
    <cellStyle name="Border 2 2 2 2 8" xfId="11084" xr:uid="{00000000-0005-0000-0000-000066210000}"/>
    <cellStyle name="Border 2 2 2 3" xfId="5902" xr:uid="{00000000-0005-0000-0000-000067210000}"/>
    <cellStyle name="Border 2 2 2 3 2" xfId="6989" xr:uid="{00000000-0005-0000-0000-000068210000}"/>
    <cellStyle name="Border 2 2 2 3 2 2" xfId="20285" xr:uid="{00000000-0005-0000-0000-000069210000}"/>
    <cellStyle name="Border 2 2 2 3 2 2 2" xfId="26055" xr:uid="{00000000-0005-0000-0000-00006A210000}"/>
    <cellStyle name="Border 2 2 2 3 2 2 3" xfId="33758" xr:uid="{00000000-0005-0000-0000-00006B210000}"/>
    <cellStyle name="Border 2 2 2 3 2 3" xfId="17075" xr:uid="{00000000-0005-0000-0000-00006C210000}"/>
    <cellStyle name="Border 2 2 2 3 2 3 2" xfId="22917" xr:uid="{00000000-0005-0000-0000-00006D210000}"/>
    <cellStyle name="Border 2 2 2 3 2 3 2 2" xfId="36380" xr:uid="{00000000-0005-0000-0000-00006E210000}"/>
    <cellStyle name="Border 2 2 2 3 2 3 3" xfId="30598" xr:uid="{00000000-0005-0000-0000-00006F210000}"/>
    <cellStyle name="Border 2 2 2 3 2 4" xfId="16817" xr:uid="{00000000-0005-0000-0000-000070210000}"/>
    <cellStyle name="Border 2 2 2 3 2 4 2" xfId="30370" xr:uid="{00000000-0005-0000-0000-000071210000}"/>
    <cellStyle name="Border 2 2 2 3 2 5" xfId="22693" xr:uid="{00000000-0005-0000-0000-000072210000}"/>
    <cellStyle name="Border 2 2 2 3 2 5 2" xfId="36156" xr:uid="{00000000-0005-0000-0000-000073210000}"/>
    <cellStyle name="Border 2 2 2 3 2 6" xfId="28445" xr:uid="{00000000-0005-0000-0000-000074210000}"/>
    <cellStyle name="Border 2 2 2 3 2 7" xfId="11845" xr:uid="{00000000-0005-0000-0000-000075210000}"/>
    <cellStyle name="Border 2 2 2 3 3" xfId="19336" xr:uid="{00000000-0005-0000-0000-000076210000}"/>
    <cellStyle name="Border 2 2 2 3 3 2" xfId="25107" xr:uid="{00000000-0005-0000-0000-000077210000}"/>
    <cellStyle name="Border 2 2 2 3 3 3" xfId="32809" xr:uid="{00000000-0005-0000-0000-000078210000}"/>
    <cellStyle name="Border 2 2 2 3 4" xfId="17746" xr:uid="{00000000-0005-0000-0000-000079210000}"/>
    <cellStyle name="Border 2 2 2 3 4 2" xfId="23561" xr:uid="{00000000-0005-0000-0000-00007A210000}"/>
    <cellStyle name="Border 2 2 2 3 4 2 2" xfId="37024" xr:uid="{00000000-0005-0000-0000-00007B210000}"/>
    <cellStyle name="Border 2 2 2 3 4 3" xfId="31252" xr:uid="{00000000-0005-0000-0000-00007C210000}"/>
    <cellStyle name="Border 2 2 2 3 5" xfId="15731" xr:uid="{00000000-0005-0000-0000-00007D210000}"/>
    <cellStyle name="Border 2 2 2 3 5 2" xfId="29472" xr:uid="{00000000-0005-0000-0000-00007E210000}"/>
    <cellStyle name="Border 2 2 2 3 6" xfId="21794" xr:uid="{00000000-0005-0000-0000-00007F210000}"/>
    <cellStyle name="Border 2 2 2 3 6 2" xfId="35257" xr:uid="{00000000-0005-0000-0000-000080210000}"/>
    <cellStyle name="Border 2 2 2 3 7" xfId="27546" xr:uid="{00000000-0005-0000-0000-000081210000}"/>
    <cellStyle name="Border 2 2 2 3 8" xfId="11184" xr:uid="{00000000-0005-0000-0000-000082210000}"/>
    <cellStyle name="Border 2 2 2 4" xfId="6251" xr:uid="{00000000-0005-0000-0000-000083210000}"/>
    <cellStyle name="Border 2 2 2 4 2" xfId="19629" xr:uid="{00000000-0005-0000-0000-000084210000}"/>
    <cellStyle name="Border 2 2 2 4 2 2" xfId="25399" xr:uid="{00000000-0005-0000-0000-000085210000}"/>
    <cellStyle name="Border 2 2 2 4 2 3" xfId="33102" xr:uid="{00000000-0005-0000-0000-000086210000}"/>
    <cellStyle name="Border 2 2 2 4 3" xfId="17868" xr:uid="{00000000-0005-0000-0000-000087210000}"/>
    <cellStyle name="Border 2 2 2 4 3 2" xfId="23679" xr:uid="{00000000-0005-0000-0000-000088210000}"/>
    <cellStyle name="Border 2 2 2 4 3 2 2" xfId="37142" xr:uid="{00000000-0005-0000-0000-000089210000}"/>
    <cellStyle name="Border 2 2 2 4 3 3" xfId="31372" xr:uid="{00000000-0005-0000-0000-00008A210000}"/>
    <cellStyle name="Border 2 2 2 4 4" xfId="16080" xr:uid="{00000000-0005-0000-0000-00008B210000}"/>
    <cellStyle name="Border 2 2 2 4 4 2" xfId="29745" xr:uid="{00000000-0005-0000-0000-00008C210000}"/>
    <cellStyle name="Border 2 2 2 4 5" xfId="22067" xr:uid="{00000000-0005-0000-0000-00008D210000}"/>
    <cellStyle name="Border 2 2 2 4 5 2" xfId="35530" xr:uid="{00000000-0005-0000-0000-00008E210000}"/>
    <cellStyle name="Border 2 2 2 4 6" xfId="27819" xr:uid="{00000000-0005-0000-0000-00008F210000}"/>
    <cellStyle name="Border 2 2 2 4 7" xfId="11387" xr:uid="{00000000-0005-0000-0000-000090210000}"/>
    <cellStyle name="Border 2 2 2 5" xfId="18674" xr:uid="{00000000-0005-0000-0000-000091210000}"/>
    <cellStyle name="Border 2 2 2 5 2" xfId="24446" xr:uid="{00000000-0005-0000-0000-000092210000}"/>
    <cellStyle name="Border 2 2 2 5 3" xfId="32148" xr:uid="{00000000-0005-0000-0000-000093210000}"/>
    <cellStyle name="Border 2 2 2 6" xfId="20564" xr:uid="{00000000-0005-0000-0000-000094210000}"/>
    <cellStyle name="Border 2 2 2 6 2" xfId="26329" xr:uid="{00000000-0005-0000-0000-000095210000}"/>
    <cellStyle name="Border 2 2 2 6 3" xfId="34033" xr:uid="{00000000-0005-0000-0000-000096210000}"/>
    <cellStyle name="Border 2 2 2 7" xfId="14992" xr:uid="{00000000-0005-0000-0000-000097210000}"/>
    <cellStyle name="Border 2 2 2 7 2" xfId="28845" xr:uid="{00000000-0005-0000-0000-000098210000}"/>
    <cellStyle name="Border 2 2 2 8" xfId="21166" xr:uid="{00000000-0005-0000-0000-000099210000}"/>
    <cellStyle name="Border 2 2 2 8 2" xfId="34629" xr:uid="{00000000-0005-0000-0000-00009A210000}"/>
    <cellStyle name="Border 2 2 2 9" xfId="26920" xr:uid="{00000000-0005-0000-0000-00009B210000}"/>
    <cellStyle name="Border 2 2 3" xfId="5490" xr:uid="{00000000-0005-0000-0000-00009C210000}"/>
    <cellStyle name="Border 2 2 3 2" xfId="6577" xr:uid="{00000000-0005-0000-0000-00009D210000}"/>
    <cellStyle name="Border 2 2 3 2 2" xfId="19928" xr:uid="{00000000-0005-0000-0000-00009E210000}"/>
    <cellStyle name="Border 2 2 3 2 2 2" xfId="25698" xr:uid="{00000000-0005-0000-0000-00009F210000}"/>
    <cellStyle name="Border 2 2 3 2 2 3" xfId="33401" xr:uid="{00000000-0005-0000-0000-0000A0210000}"/>
    <cellStyle name="Border 2 2 3 2 3" xfId="17266" xr:uid="{00000000-0005-0000-0000-0000A1210000}"/>
    <cellStyle name="Border 2 2 3 2 3 2" xfId="23098" xr:uid="{00000000-0005-0000-0000-0000A2210000}"/>
    <cellStyle name="Border 2 2 3 2 3 2 2" xfId="36561" xr:uid="{00000000-0005-0000-0000-0000A3210000}"/>
    <cellStyle name="Border 2 2 3 2 3 3" xfId="30783" xr:uid="{00000000-0005-0000-0000-0000A4210000}"/>
    <cellStyle name="Border 2 2 3 2 4" xfId="16406" xr:uid="{00000000-0005-0000-0000-0000A5210000}"/>
    <cellStyle name="Border 2 2 3 2 4 2" xfId="30033" xr:uid="{00000000-0005-0000-0000-0000A6210000}"/>
    <cellStyle name="Border 2 2 3 2 5" xfId="22355" xr:uid="{00000000-0005-0000-0000-0000A7210000}"/>
    <cellStyle name="Border 2 2 3 2 5 2" xfId="35818" xr:uid="{00000000-0005-0000-0000-0000A8210000}"/>
    <cellStyle name="Border 2 2 3 2 6" xfId="28107" xr:uid="{00000000-0005-0000-0000-0000A9210000}"/>
    <cellStyle name="Border 2 2 3 2 7" xfId="11610" xr:uid="{00000000-0005-0000-0000-0000AA210000}"/>
    <cellStyle name="Border 2 2 3 3" xfId="18977" xr:uid="{00000000-0005-0000-0000-0000AB210000}"/>
    <cellStyle name="Border 2 2 3 3 2" xfId="24749" xr:uid="{00000000-0005-0000-0000-0000AC210000}"/>
    <cellStyle name="Border 2 2 3 3 3" xfId="32451" xr:uid="{00000000-0005-0000-0000-0000AD210000}"/>
    <cellStyle name="Border 2 2 3 4" xfId="17716" xr:uid="{00000000-0005-0000-0000-0000AE210000}"/>
    <cellStyle name="Border 2 2 3 4 2" xfId="23531" xr:uid="{00000000-0005-0000-0000-0000AF210000}"/>
    <cellStyle name="Border 2 2 3 4 2 2" xfId="36994" xr:uid="{00000000-0005-0000-0000-0000B0210000}"/>
    <cellStyle name="Border 2 2 3 4 3" xfId="31222" xr:uid="{00000000-0005-0000-0000-0000B1210000}"/>
    <cellStyle name="Border 2 2 3 5" xfId="15320" xr:uid="{00000000-0005-0000-0000-0000B2210000}"/>
    <cellStyle name="Border 2 2 3 5 2" xfId="29135" xr:uid="{00000000-0005-0000-0000-0000B3210000}"/>
    <cellStyle name="Border 2 2 3 6" xfId="21456" xr:uid="{00000000-0005-0000-0000-0000B4210000}"/>
    <cellStyle name="Border 2 2 3 6 2" xfId="34919" xr:uid="{00000000-0005-0000-0000-0000B5210000}"/>
    <cellStyle name="Border 2 2 3 7" xfId="27208" xr:uid="{00000000-0005-0000-0000-0000B6210000}"/>
    <cellStyle name="Border 2 2 3 8" xfId="10949" xr:uid="{00000000-0005-0000-0000-0000B7210000}"/>
    <cellStyle name="Border 2 2 4" xfId="5376" xr:uid="{00000000-0005-0000-0000-0000B8210000}"/>
    <cellStyle name="Border 2 2 4 2" xfId="6463" xr:uid="{00000000-0005-0000-0000-0000B9210000}"/>
    <cellStyle name="Border 2 2 4 2 2" xfId="19828" xr:uid="{00000000-0005-0000-0000-0000BA210000}"/>
    <cellStyle name="Border 2 2 4 2 2 2" xfId="25598" xr:uid="{00000000-0005-0000-0000-0000BB210000}"/>
    <cellStyle name="Border 2 2 4 2 2 3" xfId="33301" xr:uid="{00000000-0005-0000-0000-0000BC210000}"/>
    <cellStyle name="Border 2 2 4 2 3" xfId="18282" xr:uid="{00000000-0005-0000-0000-0000BD210000}"/>
    <cellStyle name="Border 2 2 4 2 3 2" xfId="24064" xr:uid="{00000000-0005-0000-0000-0000BE210000}"/>
    <cellStyle name="Border 2 2 4 2 3 3" xfId="31765" xr:uid="{00000000-0005-0000-0000-0000BF210000}"/>
    <cellStyle name="Border 2 2 4 2 4" xfId="16292" xr:uid="{00000000-0005-0000-0000-0000C0210000}"/>
    <cellStyle name="Border 2 2 4 2 4 2" xfId="29938" xr:uid="{00000000-0005-0000-0000-0000C1210000}"/>
    <cellStyle name="Border 2 2 4 2 5" xfId="22260" xr:uid="{00000000-0005-0000-0000-0000C2210000}"/>
    <cellStyle name="Border 2 2 4 2 5 2" xfId="35723" xr:uid="{00000000-0005-0000-0000-0000C3210000}"/>
    <cellStyle name="Border 2 2 4 2 6" xfId="28012" xr:uid="{00000000-0005-0000-0000-0000C4210000}"/>
    <cellStyle name="Border 2 2 4 2 7" xfId="11544" xr:uid="{00000000-0005-0000-0000-0000C5210000}"/>
    <cellStyle name="Border 2 2 4 3" xfId="18877" xr:uid="{00000000-0005-0000-0000-0000C6210000}"/>
    <cellStyle name="Border 2 2 4 3 2" xfId="24649" xr:uid="{00000000-0005-0000-0000-0000C7210000}"/>
    <cellStyle name="Border 2 2 4 3 3" xfId="32351" xr:uid="{00000000-0005-0000-0000-0000C8210000}"/>
    <cellStyle name="Border 2 2 4 4" xfId="18573" xr:uid="{00000000-0005-0000-0000-0000C9210000}"/>
    <cellStyle name="Border 2 2 4 4 2" xfId="24345" xr:uid="{00000000-0005-0000-0000-0000CA210000}"/>
    <cellStyle name="Border 2 2 4 4 3" xfId="32047" xr:uid="{00000000-0005-0000-0000-0000CB210000}"/>
    <cellStyle name="Border 2 2 4 5" xfId="15206" xr:uid="{00000000-0005-0000-0000-0000CC210000}"/>
    <cellStyle name="Border 2 2 4 5 2" xfId="29040" xr:uid="{00000000-0005-0000-0000-0000CD210000}"/>
    <cellStyle name="Border 2 2 4 6" xfId="21361" xr:uid="{00000000-0005-0000-0000-0000CE210000}"/>
    <cellStyle name="Border 2 2 4 6 2" xfId="34824" xr:uid="{00000000-0005-0000-0000-0000CF210000}"/>
    <cellStyle name="Border 2 2 4 7" xfId="27113" xr:uid="{00000000-0005-0000-0000-0000D0210000}"/>
    <cellStyle name="Border 2 2 4 8" xfId="10883" xr:uid="{00000000-0005-0000-0000-0000D1210000}"/>
    <cellStyle name="Border 2 2 5" xfId="6001" xr:uid="{00000000-0005-0000-0000-0000D2210000}"/>
    <cellStyle name="Border 2 2 5 2" xfId="19421" xr:uid="{00000000-0005-0000-0000-0000D3210000}"/>
    <cellStyle name="Border 2 2 5 2 2" xfId="25191" xr:uid="{00000000-0005-0000-0000-0000D4210000}"/>
    <cellStyle name="Border 2 2 5 2 3" xfId="32894" xr:uid="{00000000-0005-0000-0000-0000D5210000}"/>
    <cellStyle name="Border 2 2 5 3" xfId="20636" xr:uid="{00000000-0005-0000-0000-0000D6210000}"/>
    <cellStyle name="Border 2 2 5 3 2" xfId="26399" xr:uid="{00000000-0005-0000-0000-0000D7210000}"/>
    <cellStyle name="Border 2 2 5 3 3" xfId="34104" xr:uid="{00000000-0005-0000-0000-0000D8210000}"/>
    <cellStyle name="Border 2 2 5 4" xfId="15830" xr:uid="{00000000-0005-0000-0000-0000D9210000}"/>
    <cellStyle name="Border 2 2 5 4 2" xfId="29551" xr:uid="{00000000-0005-0000-0000-0000DA210000}"/>
    <cellStyle name="Border 2 2 5 5" xfId="21873" xr:uid="{00000000-0005-0000-0000-0000DB210000}"/>
    <cellStyle name="Border 2 2 5 5 2" xfId="35336" xr:uid="{00000000-0005-0000-0000-0000DC210000}"/>
    <cellStyle name="Border 2 2 5 6" xfId="27625" xr:uid="{00000000-0005-0000-0000-0000DD210000}"/>
    <cellStyle name="Border 2 2 5 7" xfId="11253" xr:uid="{00000000-0005-0000-0000-0000DE210000}"/>
    <cellStyle name="Border 2 2 6" xfId="18005" xr:uid="{00000000-0005-0000-0000-0000DF210000}"/>
    <cellStyle name="Border 2 2 6 2" xfId="23811" xr:uid="{00000000-0005-0000-0000-0000E0210000}"/>
    <cellStyle name="Border 2 2 6 3" xfId="31508" xr:uid="{00000000-0005-0000-0000-0000E1210000}"/>
    <cellStyle name="Border 2 2 7" xfId="20881" xr:uid="{00000000-0005-0000-0000-0000E2210000}"/>
    <cellStyle name="Border 2 2 7 2" xfId="26641" xr:uid="{00000000-0005-0000-0000-0000E3210000}"/>
    <cellStyle name="Border 2 2 7 3" xfId="34346" xr:uid="{00000000-0005-0000-0000-0000E4210000}"/>
    <cellStyle name="Border 2 2 8" xfId="14097" xr:uid="{00000000-0005-0000-0000-0000E5210000}"/>
    <cellStyle name="Border 2 2 8 2" xfId="28604" xr:uid="{00000000-0005-0000-0000-0000E6210000}"/>
    <cellStyle name="Border 2 2 9" xfId="20963" xr:uid="{00000000-0005-0000-0000-0000E7210000}"/>
    <cellStyle name="Border 2 2 9 2" xfId="34426" xr:uid="{00000000-0005-0000-0000-0000E8210000}"/>
    <cellStyle name="Border 2 3" xfId="5220" xr:uid="{00000000-0005-0000-0000-0000E9210000}"/>
    <cellStyle name="Border 2 3 10" xfId="10771" xr:uid="{00000000-0005-0000-0000-0000EA210000}"/>
    <cellStyle name="Border 2 3 2" xfId="5774" xr:uid="{00000000-0005-0000-0000-0000EB210000}"/>
    <cellStyle name="Border 2 3 2 2" xfId="6861" xr:uid="{00000000-0005-0000-0000-0000EC210000}"/>
    <cellStyle name="Border 2 3 2 2 2" xfId="20164" xr:uid="{00000000-0005-0000-0000-0000ED210000}"/>
    <cellStyle name="Border 2 3 2 2 2 2" xfId="25934" xr:uid="{00000000-0005-0000-0000-0000EE210000}"/>
    <cellStyle name="Border 2 3 2 2 2 3" xfId="33637" xr:uid="{00000000-0005-0000-0000-0000EF210000}"/>
    <cellStyle name="Border 2 3 2 2 3" xfId="17634" xr:uid="{00000000-0005-0000-0000-0000F0210000}"/>
    <cellStyle name="Border 2 3 2 2 3 2" xfId="23452" xr:uid="{00000000-0005-0000-0000-0000F1210000}"/>
    <cellStyle name="Border 2 3 2 2 3 2 2" xfId="36915" xr:uid="{00000000-0005-0000-0000-0000F2210000}"/>
    <cellStyle name="Border 2 3 2 2 3 3" xfId="31142" xr:uid="{00000000-0005-0000-0000-0000F3210000}"/>
    <cellStyle name="Border 2 3 2 2 4" xfId="16689" xr:uid="{00000000-0005-0000-0000-0000F4210000}"/>
    <cellStyle name="Border 2 3 2 2 4 2" xfId="30251" xr:uid="{00000000-0005-0000-0000-0000F5210000}"/>
    <cellStyle name="Border 2 3 2 2 5" xfId="22574" xr:uid="{00000000-0005-0000-0000-0000F6210000}"/>
    <cellStyle name="Border 2 3 2 2 5 2" xfId="36037" xr:uid="{00000000-0005-0000-0000-0000F7210000}"/>
    <cellStyle name="Border 2 3 2 2 6" xfId="28326" xr:uid="{00000000-0005-0000-0000-0000F8210000}"/>
    <cellStyle name="Border 2 3 2 2 7" xfId="11768" xr:uid="{00000000-0005-0000-0000-0000F9210000}"/>
    <cellStyle name="Border 2 3 2 3" xfId="19215" xr:uid="{00000000-0005-0000-0000-0000FA210000}"/>
    <cellStyle name="Border 2 3 2 3 2" xfId="24986" xr:uid="{00000000-0005-0000-0000-0000FB210000}"/>
    <cellStyle name="Border 2 3 2 3 3" xfId="32688" xr:uid="{00000000-0005-0000-0000-0000FC210000}"/>
    <cellStyle name="Border 2 3 2 4" xfId="18311" xr:uid="{00000000-0005-0000-0000-0000FD210000}"/>
    <cellStyle name="Border 2 3 2 4 2" xfId="24091" xr:uid="{00000000-0005-0000-0000-0000FE210000}"/>
    <cellStyle name="Border 2 3 2 4 3" xfId="31792" xr:uid="{00000000-0005-0000-0000-0000FF210000}"/>
    <cellStyle name="Border 2 3 2 5" xfId="15603" xr:uid="{00000000-0005-0000-0000-000000220000}"/>
    <cellStyle name="Border 2 3 2 5 2" xfId="29353" xr:uid="{00000000-0005-0000-0000-000001220000}"/>
    <cellStyle name="Border 2 3 2 6" xfId="21675" xr:uid="{00000000-0005-0000-0000-000002220000}"/>
    <cellStyle name="Border 2 3 2 6 2" xfId="35138" xr:uid="{00000000-0005-0000-0000-000003220000}"/>
    <cellStyle name="Border 2 3 2 7" xfId="27427" xr:uid="{00000000-0005-0000-0000-000004220000}"/>
    <cellStyle name="Border 2 3 2 8" xfId="11107" xr:uid="{00000000-0005-0000-0000-000005220000}"/>
    <cellStyle name="Border 2 3 3" xfId="5951" xr:uid="{00000000-0005-0000-0000-000006220000}"/>
    <cellStyle name="Border 2 3 3 2" xfId="7038" xr:uid="{00000000-0005-0000-0000-000007220000}"/>
    <cellStyle name="Border 2 3 3 2 2" xfId="20334" xr:uid="{00000000-0005-0000-0000-000008220000}"/>
    <cellStyle name="Border 2 3 3 2 2 2" xfId="26104" xr:uid="{00000000-0005-0000-0000-000009220000}"/>
    <cellStyle name="Border 2 3 3 2 2 3" xfId="33807" xr:uid="{00000000-0005-0000-0000-00000A220000}"/>
    <cellStyle name="Border 2 3 3 2 3" xfId="17830" xr:uid="{00000000-0005-0000-0000-00000B220000}"/>
    <cellStyle name="Border 2 3 3 2 3 2" xfId="23643" xr:uid="{00000000-0005-0000-0000-00000C220000}"/>
    <cellStyle name="Border 2 3 3 2 3 2 2" xfId="37106" xr:uid="{00000000-0005-0000-0000-00000D220000}"/>
    <cellStyle name="Border 2 3 3 2 3 3" xfId="31335" xr:uid="{00000000-0005-0000-0000-00000E220000}"/>
    <cellStyle name="Border 2 3 3 2 4" xfId="16866" xr:uid="{00000000-0005-0000-0000-00000F220000}"/>
    <cellStyle name="Border 2 3 3 2 4 2" xfId="30419" xr:uid="{00000000-0005-0000-0000-000010220000}"/>
    <cellStyle name="Border 2 3 3 2 5" xfId="22742" xr:uid="{00000000-0005-0000-0000-000011220000}"/>
    <cellStyle name="Border 2 3 3 2 5 2" xfId="36205" xr:uid="{00000000-0005-0000-0000-000012220000}"/>
    <cellStyle name="Border 2 3 3 2 6" xfId="28494" xr:uid="{00000000-0005-0000-0000-000013220000}"/>
    <cellStyle name="Border 2 3 3 2 7" xfId="11889" xr:uid="{00000000-0005-0000-0000-000014220000}"/>
    <cellStyle name="Border 2 3 3 3" xfId="19385" xr:uid="{00000000-0005-0000-0000-000015220000}"/>
    <cellStyle name="Border 2 3 3 3 2" xfId="25156" xr:uid="{00000000-0005-0000-0000-000016220000}"/>
    <cellStyle name="Border 2 3 3 3 3" xfId="32858" xr:uid="{00000000-0005-0000-0000-000017220000}"/>
    <cellStyle name="Border 2 3 3 4" xfId="18458" xr:uid="{00000000-0005-0000-0000-000018220000}"/>
    <cellStyle name="Border 2 3 3 4 2" xfId="24233" xr:uid="{00000000-0005-0000-0000-000019220000}"/>
    <cellStyle name="Border 2 3 3 4 3" xfId="31934" xr:uid="{00000000-0005-0000-0000-00001A220000}"/>
    <cellStyle name="Border 2 3 3 5" xfId="15780" xr:uid="{00000000-0005-0000-0000-00001B220000}"/>
    <cellStyle name="Border 2 3 3 5 2" xfId="29521" xr:uid="{00000000-0005-0000-0000-00001C220000}"/>
    <cellStyle name="Border 2 3 3 6" xfId="21843" xr:uid="{00000000-0005-0000-0000-00001D220000}"/>
    <cellStyle name="Border 2 3 3 6 2" xfId="35306" xr:uid="{00000000-0005-0000-0000-00001E220000}"/>
    <cellStyle name="Border 2 3 3 7" xfId="27595" xr:uid="{00000000-0005-0000-0000-00001F220000}"/>
    <cellStyle name="Border 2 3 3 8" xfId="11228" xr:uid="{00000000-0005-0000-0000-000020220000}"/>
    <cellStyle name="Border 2 3 4" xfId="6308" xr:uid="{00000000-0005-0000-0000-000021220000}"/>
    <cellStyle name="Border 2 3 4 2" xfId="19679" xr:uid="{00000000-0005-0000-0000-000022220000}"/>
    <cellStyle name="Border 2 3 4 2 2" xfId="25449" xr:uid="{00000000-0005-0000-0000-000023220000}"/>
    <cellStyle name="Border 2 3 4 2 3" xfId="33152" xr:uid="{00000000-0005-0000-0000-000024220000}"/>
    <cellStyle name="Border 2 3 4 3" xfId="20727" xr:uid="{00000000-0005-0000-0000-000025220000}"/>
    <cellStyle name="Border 2 3 4 3 2" xfId="26490" xr:uid="{00000000-0005-0000-0000-000026220000}"/>
    <cellStyle name="Border 2 3 4 3 3" xfId="34195" xr:uid="{00000000-0005-0000-0000-000027220000}"/>
    <cellStyle name="Border 2 3 4 4" xfId="16137" xr:uid="{00000000-0005-0000-0000-000028220000}"/>
    <cellStyle name="Border 2 3 4 4 2" xfId="29794" xr:uid="{00000000-0005-0000-0000-000029220000}"/>
    <cellStyle name="Border 2 3 4 5" xfId="22116" xr:uid="{00000000-0005-0000-0000-00002A220000}"/>
    <cellStyle name="Border 2 3 4 5 2" xfId="35579" xr:uid="{00000000-0005-0000-0000-00002B220000}"/>
    <cellStyle name="Border 2 3 4 6" xfId="27868" xr:uid="{00000000-0005-0000-0000-00002C220000}"/>
    <cellStyle name="Border 2 3 4 7" xfId="11433" xr:uid="{00000000-0005-0000-0000-00002D220000}"/>
    <cellStyle name="Border 2 3 5" xfId="18727" xr:uid="{00000000-0005-0000-0000-00002E220000}"/>
    <cellStyle name="Border 2 3 5 2" xfId="24499" xr:uid="{00000000-0005-0000-0000-00002F220000}"/>
    <cellStyle name="Border 2 3 5 3" xfId="32201" xr:uid="{00000000-0005-0000-0000-000030220000}"/>
    <cellStyle name="Border 2 3 6" xfId="17007" xr:uid="{00000000-0005-0000-0000-000031220000}"/>
    <cellStyle name="Border 2 3 6 2" xfId="22853" xr:uid="{00000000-0005-0000-0000-000032220000}"/>
    <cellStyle name="Border 2 3 6 2 2" xfId="36316" xr:uid="{00000000-0005-0000-0000-000033220000}"/>
    <cellStyle name="Border 2 3 6 3" xfId="30534" xr:uid="{00000000-0005-0000-0000-000034220000}"/>
    <cellStyle name="Border 2 3 7" xfId="15050" xr:uid="{00000000-0005-0000-0000-000035220000}"/>
    <cellStyle name="Border 2 3 7 2" xfId="28895" xr:uid="{00000000-0005-0000-0000-000036220000}"/>
    <cellStyle name="Border 2 3 8" xfId="21216" xr:uid="{00000000-0005-0000-0000-000037220000}"/>
    <cellStyle name="Border 2 3 8 2" xfId="34679" xr:uid="{00000000-0005-0000-0000-000038220000}"/>
    <cellStyle name="Border 2 3 9" xfId="26969" xr:uid="{00000000-0005-0000-0000-000039220000}"/>
    <cellStyle name="Border 2 4" xfId="5560" xr:uid="{00000000-0005-0000-0000-00003A220000}"/>
    <cellStyle name="Border 2 4 2" xfId="6647" xr:uid="{00000000-0005-0000-0000-00003B220000}"/>
    <cellStyle name="Border 2 4 2 2" xfId="19989" xr:uid="{00000000-0005-0000-0000-00003C220000}"/>
    <cellStyle name="Border 2 4 2 2 2" xfId="25759" xr:uid="{00000000-0005-0000-0000-00003D220000}"/>
    <cellStyle name="Border 2 4 2 2 3" xfId="33462" xr:uid="{00000000-0005-0000-0000-00003E220000}"/>
    <cellStyle name="Border 2 4 2 3" xfId="17938" xr:uid="{00000000-0005-0000-0000-00003F220000}"/>
    <cellStyle name="Border 2 4 2 3 2" xfId="23747" xr:uid="{00000000-0005-0000-0000-000040220000}"/>
    <cellStyle name="Border 2 4 2 3 2 2" xfId="37210" xr:uid="{00000000-0005-0000-0000-000041220000}"/>
    <cellStyle name="Border 2 4 2 3 3" xfId="31442" xr:uid="{00000000-0005-0000-0000-000042220000}"/>
    <cellStyle name="Border 2 4 2 4" xfId="16475" xr:uid="{00000000-0005-0000-0000-000043220000}"/>
    <cellStyle name="Border 2 4 2 4 2" xfId="30092" xr:uid="{00000000-0005-0000-0000-000044220000}"/>
    <cellStyle name="Border 2 4 2 5" xfId="22415" xr:uid="{00000000-0005-0000-0000-000045220000}"/>
    <cellStyle name="Border 2 4 2 5 2" xfId="35878" xr:uid="{00000000-0005-0000-0000-000046220000}"/>
    <cellStyle name="Border 2 4 2 6" xfId="28167" xr:uid="{00000000-0005-0000-0000-000047220000}"/>
    <cellStyle name="Border 2 4 2 7" xfId="11661" xr:uid="{00000000-0005-0000-0000-000048220000}"/>
    <cellStyle name="Border 2 4 3" xfId="19040" xr:uid="{00000000-0005-0000-0000-000049220000}"/>
    <cellStyle name="Border 2 4 3 2" xfId="24812" xr:uid="{00000000-0005-0000-0000-00004A220000}"/>
    <cellStyle name="Border 2 4 3 3" xfId="32514" xr:uid="{00000000-0005-0000-0000-00004B220000}"/>
    <cellStyle name="Border 2 4 4" xfId="17105" xr:uid="{00000000-0005-0000-0000-00004C220000}"/>
    <cellStyle name="Border 2 4 4 2" xfId="22946" xr:uid="{00000000-0005-0000-0000-00004D220000}"/>
    <cellStyle name="Border 2 4 4 2 2" xfId="36409" xr:uid="{00000000-0005-0000-0000-00004E220000}"/>
    <cellStyle name="Border 2 4 4 3" xfId="30627" xr:uid="{00000000-0005-0000-0000-00004F220000}"/>
    <cellStyle name="Border 2 4 5" xfId="15389" xr:uid="{00000000-0005-0000-0000-000050220000}"/>
    <cellStyle name="Border 2 4 5 2" xfId="29194" xr:uid="{00000000-0005-0000-0000-000051220000}"/>
    <cellStyle name="Border 2 4 6" xfId="21516" xr:uid="{00000000-0005-0000-0000-000052220000}"/>
    <cellStyle name="Border 2 4 6 2" xfId="34979" xr:uid="{00000000-0005-0000-0000-000053220000}"/>
    <cellStyle name="Border 2 4 7" xfId="27268" xr:uid="{00000000-0005-0000-0000-000054220000}"/>
    <cellStyle name="Border 2 4 8" xfId="11000" xr:uid="{00000000-0005-0000-0000-000055220000}"/>
    <cellStyle name="Border 2 5" xfId="6051" xr:uid="{00000000-0005-0000-0000-000056220000}"/>
    <cellStyle name="Border 2 5 2" xfId="19464" xr:uid="{00000000-0005-0000-0000-000057220000}"/>
    <cellStyle name="Border 2 5 2 2" xfId="25234" xr:uid="{00000000-0005-0000-0000-000058220000}"/>
    <cellStyle name="Border 2 5 2 3" xfId="32937" xr:uid="{00000000-0005-0000-0000-000059220000}"/>
    <cellStyle name="Border 2 5 3" xfId="18231" xr:uid="{00000000-0005-0000-0000-00005A220000}"/>
    <cellStyle name="Border 2 5 3 2" xfId="24021" xr:uid="{00000000-0005-0000-0000-00005B220000}"/>
    <cellStyle name="Border 2 5 3 3" xfId="31721" xr:uid="{00000000-0005-0000-0000-00005C220000}"/>
    <cellStyle name="Border 2 5 4" xfId="15880" xr:uid="{00000000-0005-0000-0000-00005D220000}"/>
    <cellStyle name="Border 2 5 4 2" xfId="29592" xr:uid="{00000000-0005-0000-0000-00005E220000}"/>
    <cellStyle name="Border 2 5 5" xfId="21914" xr:uid="{00000000-0005-0000-0000-00005F220000}"/>
    <cellStyle name="Border 2 5 5 2" xfId="35377" xr:uid="{00000000-0005-0000-0000-000060220000}"/>
    <cellStyle name="Border 2 5 6" xfId="27666" xr:uid="{00000000-0005-0000-0000-000061220000}"/>
    <cellStyle name="Border 2 5 7" xfId="11291" xr:uid="{00000000-0005-0000-0000-000062220000}"/>
    <cellStyle name="Border 2 6" xfId="14593" xr:uid="{00000000-0005-0000-0000-000063220000}"/>
    <cellStyle name="Border 2 7" xfId="10443" xr:uid="{00000000-0005-0000-0000-000064220000}"/>
    <cellStyle name="Border 3" xfId="4740" xr:uid="{00000000-0005-0000-0000-000065220000}"/>
    <cellStyle name="Border 3 10" xfId="26792" xr:uid="{00000000-0005-0000-0000-000066220000}"/>
    <cellStyle name="Border 3 11" xfId="10613" xr:uid="{00000000-0005-0000-0000-000067220000}"/>
    <cellStyle name="Border 3 2" xfId="5253" xr:uid="{00000000-0005-0000-0000-000068220000}"/>
    <cellStyle name="Border 3 2 10" xfId="10794" xr:uid="{00000000-0005-0000-0000-000069220000}"/>
    <cellStyle name="Border 3 2 2" xfId="5786" xr:uid="{00000000-0005-0000-0000-00006A220000}"/>
    <cellStyle name="Border 3 2 2 2" xfId="6873" xr:uid="{00000000-0005-0000-0000-00006B220000}"/>
    <cellStyle name="Border 3 2 2 2 2" xfId="20170" xr:uid="{00000000-0005-0000-0000-00006C220000}"/>
    <cellStyle name="Border 3 2 2 2 2 2" xfId="25940" xr:uid="{00000000-0005-0000-0000-00006D220000}"/>
    <cellStyle name="Border 3 2 2 2 2 3" xfId="33643" xr:uid="{00000000-0005-0000-0000-00006E220000}"/>
    <cellStyle name="Border 3 2 2 2 3" xfId="19414" xr:uid="{00000000-0005-0000-0000-00006F220000}"/>
    <cellStyle name="Border 3 2 2 2 3 2" xfId="25185" xr:uid="{00000000-0005-0000-0000-000070220000}"/>
    <cellStyle name="Border 3 2 2 2 3 3" xfId="32887" xr:uid="{00000000-0005-0000-0000-000071220000}"/>
    <cellStyle name="Border 3 2 2 2 4" xfId="16701" xr:uid="{00000000-0005-0000-0000-000072220000}"/>
    <cellStyle name="Border 3 2 2 2 4 2" xfId="30255" xr:uid="{00000000-0005-0000-0000-000073220000}"/>
    <cellStyle name="Border 3 2 2 2 5" xfId="22578" xr:uid="{00000000-0005-0000-0000-000074220000}"/>
    <cellStyle name="Border 3 2 2 2 5 2" xfId="36041" xr:uid="{00000000-0005-0000-0000-000075220000}"/>
    <cellStyle name="Border 3 2 2 2 6" xfId="28330" xr:uid="{00000000-0005-0000-0000-000076220000}"/>
    <cellStyle name="Border 3 2 2 2 7" xfId="11774" xr:uid="{00000000-0005-0000-0000-000077220000}"/>
    <cellStyle name="Border 3 2 2 3" xfId="19220" xr:uid="{00000000-0005-0000-0000-000078220000}"/>
    <cellStyle name="Border 3 2 2 3 2" xfId="24991" xr:uid="{00000000-0005-0000-0000-000079220000}"/>
    <cellStyle name="Border 3 2 2 3 3" xfId="32693" xr:uid="{00000000-0005-0000-0000-00007A220000}"/>
    <cellStyle name="Border 3 2 2 4" xfId="17404" xr:uid="{00000000-0005-0000-0000-00007B220000}"/>
    <cellStyle name="Border 3 2 2 4 2" xfId="23230" xr:uid="{00000000-0005-0000-0000-00007C220000}"/>
    <cellStyle name="Border 3 2 2 4 2 2" xfId="36693" xr:uid="{00000000-0005-0000-0000-00007D220000}"/>
    <cellStyle name="Border 3 2 2 4 3" xfId="30918" xr:uid="{00000000-0005-0000-0000-00007E220000}"/>
    <cellStyle name="Border 3 2 2 5" xfId="15615" xr:uid="{00000000-0005-0000-0000-00007F220000}"/>
    <cellStyle name="Border 3 2 2 5 2" xfId="29357" xr:uid="{00000000-0005-0000-0000-000080220000}"/>
    <cellStyle name="Border 3 2 2 6" xfId="21679" xr:uid="{00000000-0005-0000-0000-000081220000}"/>
    <cellStyle name="Border 3 2 2 6 2" xfId="35142" xr:uid="{00000000-0005-0000-0000-000082220000}"/>
    <cellStyle name="Border 3 2 2 7" xfId="27431" xr:uid="{00000000-0005-0000-0000-000083220000}"/>
    <cellStyle name="Border 3 2 2 8" xfId="11113" xr:uid="{00000000-0005-0000-0000-000084220000}"/>
    <cellStyle name="Border 3 2 3" xfId="5975" xr:uid="{00000000-0005-0000-0000-000085220000}"/>
    <cellStyle name="Border 3 2 3 2" xfId="7062" xr:uid="{00000000-0005-0000-0000-000086220000}"/>
    <cellStyle name="Border 3 2 3 2 2" xfId="20358" xr:uid="{00000000-0005-0000-0000-000087220000}"/>
    <cellStyle name="Border 3 2 3 2 2 2" xfId="26128" xr:uid="{00000000-0005-0000-0000-000088220000}"/>
    <cellStyle name="Border 3 2 3 2 2 3" xfId="33831" xr:uid="{00000000-0005-0000-0000-000089220000}"/>
    <cellStyle name="Border 3 2 3 2 3" xfId="20957" xr:uid="{00000000-0005-0000-0000-00008A220000}"/>
    <cellStyle name="Border 3 2 3 2 3 2" xfId="26715" xr:uid="{00000000-0005-0000-0000-00008B220000}"/>
    <cellStyle name="Border 3 2 3 2 3 3" xfId="34420" xr:uid="{00000000-0005-0000-0000-00008C220000}"/>
    <cellStyle name="Border 3 2 3 2 4" xfId="16890" xr:uid="{00000000-0005-0000-0000-00008D220000}"/>
    <cellStyle name="Border 3 2 3 2 4 2" xfId="30443" xr:uid="{00000000-0005-0000-0000-00008E220000}"/>
    <cellStyle name="Border 3 2 3 2 5" xfId="22766" xr:uid="{00000000-0005-0000-0000-00008F220000}"/>
    <cellStyle name="Border 3 2 3 2 5 2" xfId="36229" xr:uid="{00000000-0005-0000-0000-000090220000}"/>
    <cellStyle name="Border 3 2 3 2 6" xfId="28518" xr:uid="{00000000-0005-0000-0000-000091220000}"/>
    <cellStyle name="Border 3 2 3 2 7" xfId="11909" xr:uid="{00000000-0005-0000-0000-000092220000}"/>
    <cellStyle name="Border 3 2 3 3" xfId="19409" xr:uid="{00000000-0005-0000-0000-000093220000}"/>
    <cellStyle name="Border 3 2 3 3 2" xfId="25180" xr:uid="{00000000-0005-0000-0000-000094220000}"/>
    <cellStyle name="Border 3 2 3 3 3" xfId="32882" xr:uid="{00000000-0005-0000-0000-000095220000}"/>
    <cellStyle name="Border 3 2 3 4" xfId="18214" xr:uid="{00000000-0005-0000-0000-000096220000}"/>
    <cellStyle name="Border 3 2 3 4 2" xfId="24007" xr:uid="{00000000-0005-0000-0000-000097220000}"/>
    <cellStyle name="Border 3 2 3 4 3" xfId="31706" xr:uid="{00000000-0005-0000-0000-000098220000}"/>
    <cellStyle name="Border 3 2 3 5" xfId="15804" xr:uid="{00000000-0005-0000-0000-000099220000}"/>
    <cellStyle name="Border 3 2 3 5 2" xfId="29545" xr:uid="{00000000-0005-0000-0000-00009A220000}"/>
    <cellStyle name="Border 3 2 3 6" xfId="21867" xr:uid="{00000000-0005-0000-0000-00009B220000}"/>
    <cellStyle name="Border 3 2 3 6 2" xfId="35330" xr:uid="{00000000-0005-0000-0000-00009C220000}"/>
    <cellStyle name="Border 3 2 3 7" xfId="27619" xr:uid="{00000000-0005-0000-0000-00009D220000}"/>
    <cellStyle name="Border 3 2 3 8" xfId="11248" xr:uid="{00000000-0005-0000-0000-00009E220000}"/>
    <cellStyle name="Border 3 2 4" xfId="6340" xr:uid="{00000000-0005-0000-0000-00009F220000}"/>
    <cellStyle name="Border 3 2 4 2" xfId="19707" xr:uid="{00000000-0005-0000-0000-0000A0220000}"/>
    <cellStyle name="Border 3 2 4 2 2" xfId="25477" xr:uid="{00000000-0005-0000-0000-0000A1220000}"/>
    <cellStyle name="Border 3 2 4 2 3" xfId="33180" xr:uid="{00000000-0005-0000-0000-0000A2220000}"/>
    <cellStyle name="Border 3 2 4 3" xfId="20557" xr:uid="{00000000-0005-0000-0000-0000A3220000}"/>
    <cellStyle name="Border 3 2 4 3 2" xfId="26322" xr:uid="{00000000-0005-0000-0000-0000A4220000}"/>
    <cellStyle name="Border 3 2 4 3 3" xfId="34026" xr:uid="{00000000-0005-0000-0000-0000A5220000}"/>
    <cellStyle name="Border 3 2 4 4" xfId="16169" xr:uid="{00000000-0005-0000-0000-0000A6220000}"/>
    <cellStyle name="Border 3 2 4 4 2" xfId="29818" xr:uid="{00000000-0005-0000-0000-0000A7220000}"/>
    <cellStyle name="Border 3 2 4 5" xfId="22140" xr:uid="{00000000-0005-0000-0000-0000A8220000}"/>
    <cellStyle name="Border 3 2 4 5 2" xfId="35603" xr:uid="{00000000-0005-0000-0000-0000A9220000}"/>
    <cellStyle name="Border 3 2 4 6" xfId="27892" xr:uid="{00000000-0005-0000-0000-0000AA220000}"/>
    <cellStyle name="Border 3 2 4 7" xfId="11455" xr:uid="{00000000-0005-0000-0000-0000AB220000}"/>
    <cellStyle name="Border 3 2 5" xfId="18756" xr:uid="{00000000-0005-0000-0000-0000AC220000}"/>
    <cellStyle name="Border 3 2 5 2" xfId="24528" xr:uid="{00000000-0005-0000-0000-0000AD220000}"/>
    <cellStyle name="Border 3 2 5 3" xfId="32230" xr:uid="{00000000-0005-0000-0000-0000AE220000}"/>
    <cellStyle name="Border 3 2 6" xfId="17864" xr:uid="{00000000-0005-0000-0000-0000AF220000}"/>
    <cellStyle name="Border 3 2 6 2" xfId="23675" xr:uid="{00000000-0005-0000-0000-0000B0220000}"/>
    <cellStyle name="Border 3 2 6 2 2" xfId="37138" xr:uid="{00000000-0005-0000-0000-0000B1220000}"/>
    <cellStyle name="Border 3 2 6 3" xfId="31368" xr:uid="{00000000-0005-0000-0000-0000B2220000}"/>
    <cellStyle name="Border 3 2 7" xfId="15083" xr:uid="{00000000-0005-0000-0000-0000B3220000}"/>
    <cellStyle name="Border 3 2 7 2" xfId="28920" xr:uid="{00000000-0005-0000-0000-0000B4220000}"/>
    <cellStyle name="Border 3 2 8" xfId="21241" xr:uid="{00000000-0005-0000-0000-0000B5220000}"/>
    <cellStyle name="Border 3 2 8 2" xfId="34704" xr:uid="{00000000-0005-0000-0000-0000B6220000}"/>
    <cellStyle name="Border 3 2 9" xfId="26993" xr:uid="{00000000-0005-0000-0000-0000B7220000}"/>
    <cellStyle name="Border 3 3" xfId="5579" xr:uid="{00000000-0005-0000-0000-0000B8220000}"/>
    <cellStyle name="Border 3 3 2" xfId="6666" xr:uid="{00000000-0005-0000-0000-0000B9220000}"/>
    <cellStyle name="Border 3 3 2 2" xfId="20001" xr:uid="{00000000-0005-0000-0000-0000BA220000}"/>
    <cellStyle name="Border 3 3 2 2 2" xfId="25771" xr:uid="{00000000-0005-0000-0000-0000BB220000}"/>
    <cellStyle name="Border 3 3 2 2 3" xfId="33474" xr:uid="{00000000-0005-0000-0000-0000BC220000}"/>
    <cellStyle name="Border 3 3 2 3" xfId="18546" xr:uid="{00000000-0005-0000-0000-0000BD220000}"/>
    <cellStyle name="Border 3 3 2 3 2" xfId="24319" xr:uid="{00000000-0005-0000-0000-0000BE220000}"/>
    <cellStyle name="Border 3 3 2 3 3" xfId="32020" xr:uid="{00000000-0005-0000-0000-0000BF220000}"/>
    <cellStyle name="Border 3 3 2 4" xfId="16494" xr:uid="{00000000-0005-0000-0000-0000C0220000}"/>
    <cellStyle name="Border 3 3 2 4 2" xfId="30102" xr:uid="{00000000-0005-0000-0000-0000C1220000}"/>
    <cellStyle name="Border 3 3 2 5" xfId="22425" xr:uid="{00000000-0005-0000-0000-0000C2220000}"/>
    <cellStyle name="Border 3 3 2 5 2" xfId="35888" xr:uid="{00000000-0005-0000-0000-0000C3220000}"/>
    <cellStyle name="Border 3 3 2 6" xfId="28177" xr:uid="{00000000-0005-0000-0000-0000C4220000}"/>
    <cellStyle name="Border 3 3 2 7" xfId="11671" xr:uid="{00000000-0005-0000-0000-0000C5220000}"/>
    <cellStyle name="Border 3 3 3" xfId="19054" xr:uid="{00000000-0005-0000-0000-0000C6220000}"/>
    <cellStyle name="Border 3 3 3 2" xfId="24826" xr:uid="{00000000-0005-0000-0000-0000C7220000}"/>
    <cellStyle name="Border 3 3 3 3" xfId="32528" xr:uid="{00000000-0005-0000-0000-0000C8220000}"/>
    <cellStyle name="Border 3 3 4" xfId="20830" xr:uid="{00000000-0005-0000-0000-0000C9220000}"/>
    <cellStyle name="Border 3 3 4 2" xfId="26590" xr:uid="{00000000-0005-0000-0000-0000CA220000}"/>
    <cellStyle name="Border 3 3 4 3" xfId="34295" xr:uid="{00000000-0005-0000-0000-0000CB220000}"/>
    <cellStyle name="Border 3 3 5" xfId="15408" xr:uid="{00000000-0005-0000-0000-0000CC220000}"/>
    <cellStyle name="Border 3 3 5 2" xfId="29204" xr:uid="{00000000-0005-0000-0000-0000CD220000}"/>
    <cellStyle name="Border 3 3 6" xfId="21526" xr:uid="{00000000-0005-0000-0000-0000CE220000}"/>
    <cellStyle name="Border 3 3 6 2" xfId="34989" xr:uid="{00000000-0005-0000-0000-0000CF220000}"/>
    <cellStyle name="Border 3 3 7" xfId="27278" xr:uid="{00000000-0005-0000-0000-0000D0220000}"/>
    <cellStyle name="Border 3 3 8" xfId="11010" xr:uid="{00000000-0005-0000-0000-0000D1220000}"/>
    <cellStyle name="Border 3 4" xfId="5502" xr:uid="{00000000-0005-0000-0000-0000D2220000}"/>
    <cellStyle name="Border 3 4 2" xfId="6589" xr:uid="{00000000-0005-0000-0000-0000D3220000}"/>
    <cellStyle name="Border 3 4 2 2" xfId="19939" xr:uid="{00000000-0005-0000-0000-0000D4220000}"/>
    <cellStyle name="Border 3 4 2 2 2" xfId="25709" xr:uid="{00000000-0005-0000-0000-0000D5220000}"/>
    <cellStyle name="Border 3 4 2 2 3" xfId="33412" xr:uid="{00000000-0005-0000-0000-0000D6220000}"/>
    <cellStyle name="Border 3 4 2 3" xfId="18479" xr:uid="{00000000-0005-0000-0000-0000D7220000}"/>
    <cellStyle name="Border 3 4 2 3 2" xfId="24254" xr:uid="{00000000-0005-0000-0000-0000D8220000}"/>
    <cellStyle name="Border 3 4 2 3 3" xfId="31955" xr:uid="{00000000-0005-0000-0000-0000D9220000}"/>
    <cellStyle name="Border 3 4 2 4" xfId="16418" xr:uid="{00000000-0005-0000-0000-0000DA220000}"/>
    <cellStyle name="Border 3 4 2 4 2" xfId="30044" xr:uid="{00000000-0005-0000-0000-0000DB220000}"/>
    <cellStyle name="Border 3 4 2 5" xfId="22366" xr:uid="{00000000-0005-0000-0000-0000DC220000}"/>
    <cellStyle name="Border 3 4 2 5 2" xfId="35829" xr:uid="{00000000-0005-0000-0000-0000DD220000}"/>
    <cellStyle name="Border 3 4 2 6" xfId="28118" xr:uid="{00000000-0005-0000-0000-0000DE220000}"/>
    <cellStyle name="Border 3 4 2 7" xfId="11618" xr:uid="{00000000-0005-0000-0000-0000DF220000}"/>
    <cellStyle name="Border 3 4 3" xfId="18988" xr:uid="{00000000-0005-0000-0000-0000E0220000}"/>
    <cellStyle name="Border 3 4 3 2" xfId="24760" xr:uid="{00000000-0005-0000-0000-0000E1220000}"/>
    <cellStyle name="Border 3 4 3 3" xfId="32462" xr:uid="{00000000-0005-0000-0000-0000E2220000}"/>
    <cellStyle name="Border 3 4 4" xfId="20445" xr:uid="{00000000-0005-0000-0000-0000E3220000}"/>
    <cellStyle name="Border 3 4 4 2" xfId="26213" xr:uid="{00000000-0005-0000-0000-0000E4220000}"/>
    <cellStyle name="Border 3 4 4 3" xfId="33917" xr:uid="{00000000-0005-0000-0000-0000E5220000}"/>
    <cellStyle name="Border 3 4 5" xfId="15332" xr:uid="{00000000-0005-0000-0000-0000E6220000}"/>
    <cellStyle name="Border 3 4 5 2" xfId="29146" xr:uid="{00000000-0005-0000-0000-0000E7220000}"/>
    <cellStyle name="Border 3 4 6" xfId="21467" xr:uid="{00000000-0005-0000-0000-0000E8220000}"/>
    <cellStyle name="Border 3 4 6 2" xfId="34930" xr:uid="{00000000-0005-0000-0000-0000E9220000}"/>
    <cellStyle name="Border 3 4 7" xfId="27219" xr:uid="{00000000-0005-0000-0000-0000EA220000}"/>
    <cellStyle name="Border 3 4 8" xfId="10957" xr:uid="{00000000-0005-0000-0000-0000EB220000}"/>
    <cellStyle name="Border 3 5" xfId="6084" xr:uid="{00000000-0005-0000-0000-0000EC220000}"/>
    <cellStyle name="Border 3 5 2" xfId="19491" xr:uid="{00000000-0005-0000-0000-0000ED220000}"/>
    <cellStyle name="Border 3 5 2 2" xfId="25261" xr:uid="{00000000-0005-0000-0000-0000EE220000}"/>
    <cellStyle name="Border 3 5 2 3" xfId="32964" xr:uid="{00000000-0005-0000-0000-0000EF220000}"/>
    <cellStyle name="Border 3 5 3" xfId="20901" xr:uid="{00000000-0005-0000-0000-0000F0220000}"/>
    <cellStyle name="Border 3 5 3 2" xfId="26661" xr:uid="{00000000-0005-0000-0000-0000F1220000}"/>
    <cellStyle name="Border 3 5 3 3" xfId="34366" xr:uid="{00000000-0005-0000-0000-0000F2220000}"/>
    <cellStyle name="Border 3 5 4" xfId="15913" xr:uid="{00000000-0005-0000-0000-0000F3220000}"/>
    <cellStyle name="Border 3 5 4 2" xfId="29616" xr:uid="{00000000-0005-0000-0000-0000F4220000}"/>
    <cellStyle name="Border 3 5 5" xfId="21938" xr:uid="{00000000-0005-0000-0000-0000F5220000}"/>
    <cellStyle name="Border 3 5 5 2" xfId="35401" xr:uid="{00000000-0005-0000-0000-0000F6220000}"/>
    <cellStyle name="Border 3 5 6" xfId="27690" xr:uid="{00000000-0005-0000-0000-0000F7220000}"/>
    <cellStyle name="Border 3 5 7" xfId="11313" xr:uid="{00000000-0005-0000-0000-0000F8220000}"/>
    <cellStyle name="Border 3 6" xfId="18453" xr:uid="{00000000-0005-0000-0000-0000F9220000}"/>
    <cellStyle name="Border 3 6 2" xfId="24228" xr:uid="{00000000-0005-0000-0000-0000FA220000}"/>
    <cellStyle name="Border 3 6 3" xfId="31929" xr:uid="{00000000-0005-0000-0000-0000FB220000}"/>
    <cellStyle name="Border 3 7" xfId="17000" xr:uid="{00000000-0005-0000-0000-0000FC220000}"/>
    <cellStyle name="Border 3 7 2" xfId="22848" xr:uid="{00000000-0005-0000-0000-0000FD220000}"/>
    <cellStyle name="Border 3 7 2 2" xfId="36311" xr:uid="{00000000-0005-0000-0000-0000FE220000}"/>
    <cellStyle name="Border 3 7 3" xfId="30528" xr:uid="{00000000-0005-0000-0000-0000FF220000}"/>
    <cellStyle name="Border 3 8" xfId="14785" xr:uid="{00000000-0005-0000-0000-000000230000}"/>
    <cellStyle name="Border 3 8 2" xfId="28696" xr:uid="{00000000-0005-0000-0000-000001230000}"/>
    <cellStyle name="Border 3 9" xfId="21038" xr:uid="{00000000-0005-0000-0000-000002230000}"/>
    <cellStyle name="Border 3 9 2" xfId="34501" xr:uid="{00000000-0005-0000-0000-000003230000}"/>
    <cellStyle name="Border 4" xfId="5175" xr:uid="{00000000-0005-0000-0000-000004230000}"/>
    <cellStyle name="Border 4 10" xfId="10735" xr:uid="{00000000-0005-0000-0000-000005230000}"/>
    <cellStyle name="Border 4 2" xfId="5748" xr:uid="{00000000-0005-0000-0000-000006230000}"/>
    <cellStyle name="Border 4 2 2" xfId="6835" xr:uid="{00000000-0005-0000-0000-000007230000}"/>
    <cellStyle name="Border 4 2 2 2" xfId="20144" xr:uid="{00000000-0005-0000-0000-000008230000}"/>
    <cellStyle name="Border 4 2 2 2 2" xfId="25914" xr:uid="{00000000-0005-0000-0000-000009230000}"/>
    <cellStyle name="Border 4 2 2 2 3" xfId="33617" xr:uid="{00000000-0005-0000-0000-00000A230000}"/>
    <cellStyle name="Border 4 2 2 3" xfId="17833" xr:uid="{00000000-0005-0000-0000-00000B230000}"/>
    <cellStyle name="Border 4 2 2 3 2" xfId="23646" xr:uid="{00000000-0005-0000-0000-00000C230000}"/>
    <cellStyle name="Border 4 2 2 3 2 2" xfId="37109" xr:uid="{00000000-0005-0000-0000-00000D230000}"/>
    <cellStyle name="Border 4 2 2 3 3" xfId="31338" xr:uid="{00000000-0005-0000-0000-00000E230000}"/>
    <cellStyle name="Border 4 2 2 4" xfId="16663" xr:uid="{00000000-0005-0000-0000-00000F230000}"/>
    <cellStyle name="Border 4 2 2 4 2" xfId="30233" xr:uid="{00000000-0005-0000-0000-000010230000}"/>
    <cellStyle name="Border 4 2 2 5" xfId="22556" xr:uid="{00000000-0005-0000-0000-000011230000}"/>
    <cellStyle name="Border 4 2 2 5 2" xfId="36019" xr:uid="{00000000-0005-0000-0000-000012230000}"/>
    <cellStyle name="Border 4 2 2 6" xfId="28308" xr:uid="{00000000-0005-0000-0000-000013230000}"/>
    <cellStyle name="Border 4 2 2 7" xfId="11748" xr:uid="{00000000-0005-0000-0000-000014230000}"/>
    <cellStyle name="Border 4 2 3" xfId="19195" xr:uid="{00000000-0005-0000-0000-000015230000}"/>
    <cellStyle name="Border 4 2 3 2" xfId="24966" xr:uid="{00000000-0005-0000-0000-000016230000}"/>
    <cellStyle name="Border 4 2 3 3" xfId="32668" xr:uid="{00000000-0005-0000-0000-000017230000}"/>
    <cellStyle name="Border 4 2 4" xfId="17070" xr:uid="{00000000-0005-0000-0000-000018230000}"/>
    <cellStyle name="Border 4 2 4 2" xfId="22912" xr:uid="{00000000-0005-0000-0000-000019230000}"/>
    <cellStyle name="Border 4 2 4 2 2" xfId="36375" xr:uid="{00000000-0005-0000-0000-00001A230000}"/>
    <cellStyle name="Border 4 2 4 3" xfId="30593" xr:uid="{00000000-0005-0000-0000-00001B230000}"/>
    <cellStyle name="Border 4 2 5" xfId="15577" xr:uid="{00000000-0005-0000-0000-00001C230000}"/>
    <cellStyle name="Border 4 2 5 2" xfId="29335" xr:uid="{00000000-0005-0000-0000-00001D230000}"/>
    <cellStyle name="Border 4 2 6" xfId="21657" xr:uid="{00000000-0005-0000-0000-00001E230000}"/>
    <cellStyle name="Border 4 2 6 2" xfId="35120" xr:uid="{00000000-0005-0000-0000-00001F230000}"/>
    <cellStyle name="Border 4 2 7" xfId="27409" xr:uid="{00000000-0005-0000-0000-000020230000}"/>
    <cellStyle name="Border 4 2 8" xfId="11087" xr:uid="{00000000-0005-0000-0000-000021230000}"/>
    <cellStyle name="Border 4 3" xfId="5915" xr:uid="{00000000-0005-0000-0000-000022230000}"/>
    <cellStyle name="Border 4 3 2" xfId="7002" xr:uid="{00000000-0005-0000-0000-000023230000}"/>
    <cellStyle name="Border 4 3 2 2" xfId="20298" xr:uid="{00000000-0005-0000-0000-000024230000}"/>
    <cellStyle name="Border 4 3 2 2 2" xfId="26068" xr:uid="{00000000-0005-0000-0000-000025230000}"/>
    <cellStyle name="Border 4 3 2 2 3" xfId="33771" xr:uid="{00000000-0005-0000-0000-000026230000}"/>
    <cellStyle name="Border 4 3 2 3" xfId="20814" xr:uid="{00000000-0005-0000-0000-000027230000}"/>
    <cellStyle name="Border 4 3 2 3 2" xfId="26575" xr:uid="{00000000-0005-0000-0000-000028230000}"/>
    <cellStyle name="Border 4 3 2 3 3" xfId="34280" xr:uid="{00000000-0005-0000-0000-000029230000}"/>
    <cellStyle name="Border 4 3 2 4" xfId="16830" xr:uid="{00000000-0005-0000-0000-00002A230000}"/>
    <cellStyle name="Border 4 3 2 4 2" xfId="30383" xr:uid="{00000000-0005-0000-0000-00002B230000}"/>
    <cellStyle name="Border 4 3 2 5" xfId="22706" xr:uid="{00000000-0005-0000-0000-00002C230000}"/>
    <cellStyle name="Border 4 3 2 5 2" xfId="36169" xr:uid="{00000000-0005-0000-0000-00002D230000}"/>
    <cellStyle name="Border 4 3 2 6" xfId="28458" xr:uid="{00000000-0005-0000-0000-00002E230000}"/>
    <cellStyle name="Border 4 3 2 7" xfId="11856" xr:uid="{00000000-0005-0000-0000-00002F230000}"/>
    <cellStyle name="Border 4 3 3" xfId="19349" xr:uid="{00000000-0005-0000-0000-000030230000}"/>
    <cellStyle name="Border 4 3 3 2" xfId="25120" xr:uid="{00000000-0005-0000-0000-000031230000}"/>
    <cellStyle name="Border 4 3 3 3" xfId="32822" xr:uid="{00000000-0005-0000-0000-000032230000}"/>
    <cellStyle name="Border 4 3 4" xfId="17092" xr:uid="{00000000-0005-0000-0000-000033230000}"/>
    <cellStyle name="Border 4 3 4 2" xfId="22934" xr:uid="{00000000-0005-0000-0000-000034230000}"/>
    <cellStyle name="Border 4 3 4 2 2" xfId="36397" xr:uid="{00000000-0005-0000-0000-000035230000}"/>
    <cellStyle name="Border 4 3 4 3" xfId="30615" xr:uid="{00000000-0005-0000-0000-000036230000}"/>
    <cellStyle name="Border 4 3 5" xfId="15744" xr:uid="{00000000-0005-0000-0000-000037230000}"/>
    <cellStyle name="Border 4 3 5 2" xfId="29485" xr:uid="{00000000-0005-0000-0000-000038230000}"/>
    <cellStyle name="Border 4 3 6" xfId="21807" xr:uid="{00000000-0005-0000-0000-000039230000}"/>
    <cellStyle name="Border 4 3 6 2" xfId="35270" xr:uid="{00000000-0005-0000-0000-00003A230000}"/>
    <cellStyle name="Border 4 3 7" xfId="27559" xr:uid="{00000000-0005-0000-0000-00003B230000}"/>
    <cellStyle name="Border 4 3 8" xfId="11195" xr:uid="{00000000-0005-0000-0000-00003C230000}"/>
    <cellStyle name="Border 4 4" xfId="6264" xr:uid="{00000000-0005-0000-0000-00003D230000}"/>
    <cellStyle name="Border 4 4 2" xfId="19642" xr:uid="{00000000-0005-0000-0000-00003E230000}"/>
    <cellStyle name="Border 4 4 2 2" xfId="25412" xr:uid="{00000000-0005-0000-0000-00003F230000}"/>
    <cellStyle name="Border 4 4 2 3" xfId="33115" xr:uid="{00000000-0005-0000-0000-000040230000}"/>
    <cellStyle name="Border 4 4 3" xfId="20869" xr:uid="{00000000-0005-0000-0000-000041230000}"/>
    <cellStyle name="Border 4 4 3 2" xfId="26629" xr:uid="{00000000-0005-0000-0000-000042230000}"/>
    <cellStyle name="Border 4 4 3 3" xfId="34334" xr:uid="{00000000-0005-0000-0000-000043230000}"/>
    <cellStyle name="Border 4 4 4" xfId="16093" xr:uid="{00000000-0005-0000-0000-000044230000}"/>
    <cellStyle name="Border 4 4 4 2" xfId="29758" xr:uid="{00000000-0005-0000-0000-000045230000}"/>
    <cellStyle name="Border 4 4 5" xfId="22080" xr:uid="{00000000-0005-0000-0000-000046230000}"/>
    <cellStyle name="Border 4 4 5 2" xfId="35543" xr:uid="{00000000-0005-0000-0000-000047230000}"/>
    <cellStyle name="Border 4 4 6" xfId="27832" xr:uid="{00000000-0005-0000-0000-000048230000}"/>
    <cellStyle name="Border 4 4 7" xfId="11398" xr:uid="{00000000-0005-0000-0000-000049230000}"/>
    <cellStyle name="Border 4 5" xfId="18687" xr:uid="{00000000-0005-0000-0000-00004A230000}"/>
    <cellStyle name="Border 4 5 2" xfId="24459" xr:uid="{00000000-0005-0000-0000-00004B230000}"/>
    <cellStyle name="Border 4 5 3" xfId="32161" xr:uid="{00000000-0005-0000-0000-00004C230000}"/>
    <cellStyle name="Border 4 6" xfId="17578" xr:uid="{00000000-0005-0000-0000-00004D230000}"/>
    <cellStyle name="Border 4 6 2" xfId="23397" xr:uid="{00000000-0005-0000-0000-00004E230000}"/>
    <cellStyle name="Border 4 6 2 2" xfId="36860" xr:uid="{00000000-0005-0000-0000-00004F230000}"/>
    <cellStyle name="Border 4 6 3" xfId="31087" xr:uid="{00000000-0005-0000-0000-000050230000}"/>
    <cellStyle name="Border 4 7" xfId="15005" xr:uid="{00000000-0005-0000-0000-000051230000}"/>
    <cellStyle name="Border 4 7 2" xfId="28858" xr:uid="{00000000-0005-0000-0000-000052230000}"/>
    <cellStyle name="Border 4 8" xfId="21179" xr:uid="{00000000-0005-0000-0000-000053230000}"/>
    <cellStyle name="Border 4 8 2" xfId="34642" xr:uid="{00000000-0005-0000-0000-000054230000}"/>
    <cellStyle name="Border 4 9" xfId="26933" xr:uid="{00000000-0005-0000-0000-000055230000}"/>
    <cellStyle name="Border 5" xfId="5517" xr:uid="{00000000-0005-0000-0000-000056230000}"/>
    <cellStyle name="Border 5 2" xfId="6604" xr:uid="{00000000-0005-0000-0000-000057230000}"/>
    <cellStyle name="Border 5 2 2" xfId="19954" xr:uid="{00000000-0005-0000-0000-000058230000}"/>
    <cellStyle name="Border 5 2 2 2" xfId="25724" xr:uid="{00000000-0005-0000-0000-000059230000}"/>
    <cellStyle name="Border 5 2 2 3" xfId="33427" xr:uid="{00000000-0005-0000-0000-00005A230000}"/>
    <cellStyle name="Border 5 2 3" xfId="20825" xr:uid="{00000000-0005-0000-0000-00005B230000}"/>
    <cellStyle name="Border 5 2 3 2" xfId="26585" xr:uid="{00000000-0005-0000-0000-00005C230000}"/>
    <cellStyle name="Border 5 2 3 3" xfId="34290" xr:uid="{00000000-0005-0000-0000-00005D230000}"/>
    <cellStyle name="Border 5 2 4" xfId="16433" xr:uid="{00000000-0005-0000-0000-00005E230000}"/>
    <cellStyle name="Border 5 2 4 2" xfId="30059" xr:uid="{00000000-0005-0000-0000-00005F230000}"/>
    <cellStyle name="Border 5 2 5" xfId="22381" xr:uid="{00000000-0005-0000-0000-000060230000}"/>
    <cellStyle name="Border 5 2 5 2" xfId="35844" xr:uid="{00000000-0005-0000-0000-000061230000}"/>
    <cellStyle name="Border 5 2 6" xfId="28133" xr:uid="{00000000-0005-0000-0000-000062230000}"/>
    <cellStyle name="Border 5 2 7" xfId="11630" xr:uid="{00000000-0005-0000-0000-000063230000}"/>
    <cellStyle name="Border 5 3" xfId="19003" xr:uid="{00000000-0005-0000-0000-000064230000}"/>
    <cellStyle name="Border 5 3 2" xfId="24775" xr:uid="{00000000-0005-0000-0000-000065230000}"/>
    <cellStyle name="Border 5 3 3" xfId="32477" xr:uid="{00000000-0005-0000-0000-000066230000}"/>
    <cellStyle name="Border 5 4" xfId="18337" xr:uid="{00000000-0005-0000-0000-000067230000}"/>
    <cellStyle name="Border 5 4 2" xfId="24117" xr:uid="{00000000-0005-0000-0000-000068230000}"/>
    <cellStyle name="Border 5 4 3" xfId="31818" xr:uid="{00000000-0005-0000-0000-000069230000}"/>
    <cellStyle name="Border 5 5" xfId="15347" xr:uid="{00000000-0005-0000-0000-00006A230000}"/>
    <cellStyle name="Border 5 5 2" xfId="29161" xr:uid="{00000000-0005-0000-0000-00006B230000}"/>
    <cellStyle name="Border 5 6" xfId="21482" xr:uid="{00000000-0005-0000-0000-00006C230000}"/>
    <cellStyle name="Border 5 6 2" xfId="34945" xr:uid="{00000000-0005-0000-0000-00006D230000}"/>
    <cellStyle name="Border 5 7" xfId="27234" xr:uid="{00000000-0005-0000-0000-00006E230000}"/>
    <cellStyle name="Border 5 8" xfId="10969" xr:uid="{00000000-0005-0000-0000-00006F230000}"/>
    <cellStyle name="Border 6" xfId="6013" xr:uid="{00000000-0005-0000-0000-000070230000}"/>
    <cellStyle name="Border 6 2" xfId="19433" xr:uid="{00000000-0005-0000-0000-000071230000}"/>
    <cellStyle name="Border 6 2 2" xfId="25203" xr:uid="{00000000-0005-0000-0000-000072230000}"/>
    <cellStyle name="Border 6 2 3" xfId="32906" xr:uid="{00000000-0005-0000-0000-000073230000}"/>
    <cellStyle name="Border 6 3" xfId="20512" xr:uid="{00000000-0005-0000-0000-000074230000}"/>
    <cellStyle name="Border 6 3 2" xfId="26278" xr:uid="{00000000-0005-0000-0000-000075230000}"/>
    <cellStyle name="Border 6 3 3" xfId="33982" xr:uid="{00000000-0005-0000-0000-000076230000}"/>
    <cellStyle name="Border 6 4" xfId="15842" xr:uid="{00000000-0005-0000-0000-000077230000}"/>
    <cellStyle name="Border 6 4 2" xfId="29563" xr:uid="{00000000-0005-0000-0000-000078230000}"/>
    <cellStyle name="Border 6 5" xfId="21885" xr:uid="{00000000-0005-0000-0000-000079230000}"/>
    <cellStyle name="Border 6 5 2" xfId="35348" xr:uid="{00000000-0005-0000-0000-00007A230000}"/>
    <cellStyle name="Border 6 6" xfId="27637" xr:uid="{00000000-0005-0000-0000-00007B230000}"/>
    <cellStyle name="Border 6 7" xfId="11263" xr:uid="{00000000-0005-0000-0000-00007C230000}"/>
    <cellStyle name="Border 7" xfId="14224" xr:uid="{00000000-0005-0000-0000-00007D230000}"/>
    <cellStyle name="Border 8" xfId="9955" xr:uid="{00000000-0005-0000-0000-00007E230000}"/>
    <cellStyle name="Borders" xfId="3802" xr:uid="{00000000-0005-0000-0000-00007F230000}"/>
    <cellStyle name="Borders 2" xfId="9956" xr:uid="{00000000-0005-0000-0000-000080230000}"/>
    <cellStyle name="Bottom Border" xfId="71" xr:uid="{00000000-0005-0000-0000-000081230000}"/>
    <cellStyle name="Bottom Border Black" xfId="72" xr:uid="{00000000-0005-0000-0000-000082230000}"/>
    <cellStyle name="Bottom rule" xfId="76" xr:uid="{00000000-0005-0000-0000-000083230000}"/>
    <cellStyle name="BPlan_Dollars" xfId="203" xr:uid="{00000000-0005-0000-0000-000084230000}"/>
    <cellStyle name="Brand Align Left Text" xfId="37310" xr:uid="{00000000-0005-0000-0000-000085230000}"/>
    <cellStyle name="Brand Align Left Text 2" xfId="37419" xr:uid="{00000000-0005-0000-0000-000086230000}"/>
    <cellStyle name="Brand Default" xfId="37311" xr:uid="{00000000-0005-0000-0000-000087230000}"/>
    <cellStyle name="Brand Default 2" xfId="37420" xr:uid="{00000000-0005-0000-0000-000088230000}"/>
    <cellStyle name="Brand Percent" xfId="37312" xr:uid="{00000000-0005-0000-0000-000089230000}"/>
    <cellStyle name="Brand Percent 2" xfId="37421" xr:uid="{00000000-0005-0000-0000-00008A230000}"/>
    <cellStyle name="Brand Source" xfId="37313" xr:uid="{00000000-0005-0000-0000-00008B230000}"/>
    <cellStyle name="Brand Source 2" xfId="37422" xr:uid="{00000000-0005-0000-0000-00008C230000}"/>
    <cellStyle name="Brand Subtitle with Underline" xfId="37314" xr:uid="{00000000-0005-0000-0000-00008D230000}"/>
    <cellStyle name="Brand Subtitle with Underline 2" xfId="37423" xr:uid="{00000000-0005-0000-0000-00008E230000}"/>
    <cellStyle name="Brand Subtitle without Underline" xfId="37315" xr:uid="{00000000-0005-0000-0000-00008F230000}"/>
    <cellStyle name="Brand Subtitle without Underline 2" xfId="37424" xr:uid="{00000000-0005-0000-0000-000090230000}"/>
    <cellStyle name="Brand Title" xfId="37316" xr:uid="{00000000-0005-0000-0000-000091230000}"/>
    <cellStyle name="Brand Title 2" xfId="37425" xr:uid="{00000000-0005-0000-0000-000092230000}"/>
    <cellStyle name="Bridget" xfId="3803" xr:uid="{00000000-0005-0000-0000-000093230000}"/>
    <cellStyle name="Buena" xfId="3804" xr:uid="{00000000-0005-0000-0000-000094230000}"/>
    <cellStyle name="Buena 2" xfId="9957" xr:uid="{00000000-0005-0000-0000-000095230000}"/>
    <cellStyle name="C\AO_Fcst95.xls" xfId="3805" xr:uid="{00000000-0005-0000-0000-000096230000}"/>
    <cellStyle name="Ç¥ÁØ_¿ù°£¿ä¾àº¸°í" xfId="3806" xr:uid="{00000000-0005-0000-0000-000097230000}"/>
    <cellStyle name="Cabece - Modelo1" xfId="3807" xr:uid="{00000000-0005-0000-0000-000098230000}"/>
    <cellStyle name="Cabece - Modelo1 2" xfId="9958" xr:uid="{00000000-0005-0000-0000-000099230000}"/>
    <cellStyle name="Cabece - Modelo2" xfId="3808" xr:uid="{00000000-0005-0000-0000-00009A230000}"/>
    <cellStyle name="Cabece - Modelo2 2" xfId="9959" xr:uid="{00000000-0005-0000-0000-00009B230000}"/>
    <cellStyle name="Cabecera 1" xfId="3809" xr:uid="{00000000-0005-0000-0000-00009C230000}"/>
    <cellStyle name="Cabecera 2" xfId="3810" xr:uid="{00000000-0005-0000-0000-00009D230000}"/>
    <cellStyle name="calc" xfId="204" xr:uid="{00000000-0005-0000-0000-00009E230000}"/>
    <cellStyle name="calc 2" xfId="831" xr:uid="{00000000-0005-0000-0000-00009F230000}"/>
    <cellStyle name="Calc Currency (0)" xfId="205" xr:uid="{00000000-0005-0000-0000-0000A0230000}"/>
    <cellStyle name="Calc Currency (0) 2" xfId="948" xr:uid="{00000000-0005-0000-0000-0000A1230000}"/>
    <cellStyle name="Calc Currency (0) 2 2" xfId="37426" xr:uid="{00000000-0005-0000-0000-0000A2230000}"/>
    <cellStyle name="Calc Currency (0) 3" xfId="832" xr:uid="{00000000-0005-0000-0000-0000A3230000}"/>
    <cellStyle name="Calc Currency (0) 4" xfId="3811" xr:uid="{00000000-0005-0000-0000-0000A4230000}"/>
    <cellStyle name="Calc Currency (2)" xfId="206" xr:uid="{00000000-0005-0000-0000-0000A5230000}"/>
    <cellStyle name="Calc Currency (2) 2" xfId="833" xr:uid="{00000000-0005-0000-0000-0000A6230000}"/>
    <cellStyle name="Calc Currency (2) 2 2" xfId="37427" xr:uid="{00000000-0005-0000-0000-0000A7230000}"/>
    <cellStyle name="Calc Currency (2) 3" xfId="3812" xr:uid="{00000000-0005-0000-0000-0000A8230000}"/>
    <cellStyle name="Calc Percent (0)" xfId="207" xr:uid="{00000000-0005-0000-0000-0000A9230000}"/>
    <cellStyle name="Calc Percent (0) 2" xfId="834" xr:uid="{00000000-0005-0000-0000-0000AA230000}"/>
    <cellStyle name="Calc Percent (0) 2 2" xfId="37428" xr:uid="{00000000-0005-0000-0000-0000AB230000}"/>
    <cellStyle name="Calc Percent (0) 3" xfId="3813" xr:uid="{00000000-0005-0000-0000-0000AC230000}"/>
    <cellStyle name="Calc Percent (1)" xfId="208" xr:uid="{00000000-0005-0000-0000-0000AD230000}"/>
    <cellStyle name="Calc Percent (1) 2" xfId="949" xr:uid="{00000000-0005-0000-0000-0000AE230000}"/>
    <cellStyle name="Calc Percent (1) 3" xfId="835" xr:uid="{00000000-0005-0000-0000-0000AF230000}"/>
    <cellStyle name="Calc Percent (2)" xfId="209" xr:uid="{00000000-0005-0000-0000-0000B0230000}"/>
    <cellStyle name="Calc Percent (2) 2" xfId="950" xr:uid="{00000000-0005-0000-0000-0000B1230000}"/>
    <cellStyle name="Calc Percent (2) 3" xfId="836" xr:uid="{00000000-0005-0000-0000-0000B2230000}"/>
    <cellStyle name="Calc Units (0)" xfId="210" xr:uid="{00000000-0005-0000-0000-0000B3230000}"/>
    <cellStyle name="Calc Units (0) 2" xfId="951" xr:uid="{00000000-0005-0000-0000-0000B4230000}"/>
    <cellStyle name="Calc Units (0) 2 2" xfId="37430" xr:uid="{00000000-0005-0000-0000-0000B5230000}"/>
    <cellStyle name="Calc Units (0) 3" xfId="837" xr:uid="{00000000-0005-0000-0000-0000B6230000}"/>
    <cellStyle name="Calc Units (0) 4" xfId="3814" xr:uid="{00000000-0005-0000-0000-0000B7230000}"/>
    <cellStyle name="Calc Units (1)" xfId="211" xr:uid="{00000000-0005-0000-0000-0000B8230000}"/>
    <cellStyle name="Calc Units (1) 2" xfId="952" xr:uid="{00000000-0005-0000-0000-0000B9230000}"/>
    <cellStyle name="Calc Units (1) 3" xfId="838" xr:uid="{00000000-0005-0000-0000-0000BA230000}"/>
    <cellStyle name="Calc Units (2)" xfId="212" xr:uid="{00000000-0005-0000-0000-0000BB230000}"/>
    <cellStyle name="Calc Units (2) 2" xfId="839" xr:uid="{00000000-0005-0000-0000-0000BC230000}"/>
    <cellStyle name="Calc Units (2) 2 2" xfId="37431" xr:uid="{00000000-0005-0000-0000-0000BD230000}"/>
    <cellStyle name="Calc Units (2) 3" xfId="3815" xr:uid="{00000000-0005-0000-0000-0000BE230000}"/>
    <cellStyle name="calculated" xfId="213" xr:uid="{00000000-0005-0000-0000-0000BF230000}"/>
    <cellStyle name="calculated 2" xfId="840" xr:uid="{00000000-0005-0000-0000-0000C0230000}"/>
    <cellStyle name="Calculated Subtotal" xfId="3816" xr:uid="{00000000-0005-0000-0000-0000C1230000}"/>
    <cellStyle name="Calculated Subtotal 2" xfId="4537" xr:uid="{00000000-0005-0000-0000-0000C2230000}"/>
    <cellStyle name="Calculated Subtotal 2 2" xfId="5221" xr:uid="{00000000-0005-0000-0000-0000C3230000}"/>
    <cellStyle name="Calculated Subtotal 2 2 2" xfId="5775" xr:uid="{00000000-0005-0000-0000-0000C4230000}"/>
    <cellStyle name="Calculated Subtotal 2 2 2 2" xfId="6862" xr:uid="{00000000-0005-0000-0000-0000C5230000}"/>
    <cellStyle name="Calculated Subtotal 2 2 2 2 2" xfId="16690" xr:uid="{00000000-0005-0000-0000-0000C6230000}"/>
    <cellStyle name="Calculated Subtotal 2 2 2 3" xfId="15604" xr:uid="{00000000-0005-0000-0000-0000C7230000}"/>
    <cellStyle name="Calculated Subtotal 2 2 3" xfId="6309" xr:uid="{00000000-0005-0000-0000-0000C8230000}"/>
    <cellStyle name="Calculated Subtotal 2 2 3 2" xfId="16138" xr:uid="{00000000-0005-0000-0000-0000C9230000}"/>
    <cellStyle name="Calculated Subtotal 2 2 4" xfId="15051" xr:uid="{00000000-0005-0000-0000-0000CA230000}"/>
    <cellStyle name="Calculated Subtotal 2 3" xfId="5561" xr:uid="{00000000-0005-0000-0000-0000CB230000}"/>
    <cellStyle name="Calculated Subtotal 2 3 2" xfId="6648" xr:uid="{00000000-0005-0000-0000-0000CC230000}"/>
    <cellStyle name="Calculated Subtotal 2 3 2 2" xfId="16476" xr:uid="{00000000-0005-0000-0000-0000CD230000}"/>
    <cellStyle name="Calculated Subtotal 2 3 3" xfId="15390" xr:uid="{00000000-0005-0000-0000-0000CE230000}"/>
    <cellStyle name="Calculated Subtotal 2 4" xfId="6052" xr:uid="{00000000-0005-0000-0000-0000CF230000}"/>
    <cellStyle name="Calculated Subtotal 2 4 2" xfId="15881" xr:uid="{00000000-0005-0000-0000-0000D0230000}"/>
    <cellStyle name="Calculated Subtotal 2 5" xfId="14594" xr:uid="{00000000-0005-0000-0000-0000D1230000}"/>
    <cellStyle name="Calculated Subtotal 3" xfId="5176" xr:uid="{00000000-0005-0000-0000-0000D2230000}"/>
    <cellStyle name="Calculated Subtotal 3 2" xfId="5749" xr:uid="{00000000-0005-0000-0000-0000D3230000}"/>
    <cellStyle name="Calculated Subtotal 3 2 2" xfId="6836" xr:uid="{00000000-0005-0000-0000-0000D4230000}"/>
    <cellStyle name="Calculated Subtotal 3 2 2 2" xfId="16664" xr:uid="{00000000-0005-0000-0000-0000D5230000}"/>
    <cellStyle name="Calculated Subtotal 3 2 3" xfId="15578" xr:uid="{00000000-0005-0000-0000-0000D6230000}"/>
    <cellStyle name="Calculated Subtotal 3 3" xfId="6265" xr:uid="{00000000-0005-0000-0000-0000D7230000}"/>
    <cellStyle name="Calculated Subtotal 3 3 2" xfId="16094" xr:uid="{00000000-0005-0000-0000-0000D8230000}"/>
    <cellStyle name="Calculated Subtotal 3 4" xfId="15006" xr:uid="{00000000-0005-0000-0000-0000D9230000}"/>
    <cellStyle name="Calculated Subtotal 4" xfId="5518" xr:uid="{00000000-0005-0000-0000-0000DA230000}"/>
    <cellStyle name="Calculated Subtotal 4 2" xfId="6605" xr:uid="{00000000-0005-0000-0000-0000DB230000}"/>
    <cellStyle name="Calculated Subtotal 4 2 2" xfId="16434" xr:uid="{00000000-0005-0000-0000-0000DC230000}"/>
    <cellStyle name="Calculated Subtotal 4 3" xfId="15348" xr:uid="{00000000-0005-0000-0000-0000DD230000}"/>
    <cellStyle name="Calculated Subtotal 5" xfId="6014" xr:uid="{00000000-0005-0000-0000-0000DE230000}"/>
    <cellStyle name="Calculated Subtotal 5 2" xfId="15843" xr:uid="{00000000-0005-0000-0000-0000DF230000}"/>
    <cellStyle name="Calculated Subtotal 6" xfId="14225" xr:uid="{00000000-0005-0000-0000-0000E0230000}"/>
    <cellStyle name="Calculation" xfId="24" builtinId="22" customBuiltin="1"/>
    <cellStyle name="Calculation 2" xfId="582" xr:uid="{00000000-0005-0000-0000-0000E2230000}"/>
    <cellStyle name="Calculation 2 2" xfId="4885" xr:uid="{00000000-0005-0000-0000-0000E3230000}"/>
    <cellStyle name="Calculation 2 2 10" xfId="26796" xr:uid="{00000000-0005-0000-0000-0000E4230000}"/>
    <cellStyle name="Calculation 2 2 2" xfId="4886" xr:uid="{00000000-0005-0000-0000-0000E5230000}"/>
    <cellStyle name="Calculation 2 2 2 10" xfId="21043" xr:uid="{00000000-0005-0000-0000-0000E6230000}"/>
    <cellStyle name="Calculation 2 2 2 10 2" xfId="34506" xr:uid="{00000000-0005-0000-0000-0000E7230000}"/>
    <cellStyle name="Calculation 2 2 2 11" xfId="26797" xr:uid="{00000000-0005-0000-0000-0000E8230000}"/>
    <cellStyle name="Calculation 2 2 2 2" xfId="4887" xr:uid="{00000000-0005-0000-0000-0000E9230000}"/>
    <cellStyle name="Calculation 2 2 2 2 2" xfId="5601" xr:uid="{00000000-0005-0000-0000-0000EA230000}"/>
    <cellStyle name="Calculation 2 2 2 2 2 2" xfId="6688" xr:uid="{00000000-0005-0000-0000-0000EB230000}"/>
    <cellStyle name="Calculation 2 2 2 2 2 2 2" xfId="20014" xr:uid="{00000000-0005-0000-0000-0000EC230000}"/>
    <cellStyle name="Calculation 2 2 2 2 2 2 2 2" xfId="25784" xr:uid="{00000000-0005-0000-0000-0000ED230000}"/>
    <cellStyle name="Calculation 2 2 2 2 2 2 2 3" xfId="33487" xr:uid="{00000000-0005-0000-0000-0000EE230000}"/>
    <cellStyle name="Calculation 2 2 2 2 2 2 3" xfId="17190" xr:uid="{00000000-0005-0000-0000-0000EF230000}"/>
    <cellStyle name="Calculation 2 2 2 2 2 2 3 2" xfId="23029" xr:uid="{00000000-0005-0000-0000-0000F0230000}"/>
    <cellStyle name="Calculation 2 2 2 2 2 2 3 2 2" xfId="36492" xr:uid="{00000000-0005-0000-0000-0000F1230000}"/>
    <cellStyle name="Calculation 2 2 2 2 2 2 3 3" xfId="30711" xr:uid="{00000000-0005-0000-0000-0000F2230000}"/>
    <cellStyle name="Calculation 2 2 2 2 2 2 4" xfId="16516" xr:uid="{00000000-0005-0000-0000-0000F3230000}"/>
    <cellStyle name="Calculation 2 2 2 2 2 2 4 2" xfId="30112" xr:uid="{00000000-0005-0000-0000-0000F4230000}"/>
    <cellStyle name="Calculation 2 2 2 2 2 2 5" xfId="22435" xr:uid="{00000000-0005-0000-0000-0000F5230000}"/>
    <cellStyle name="Calculation 2 2 2 2 2 2 5 2" xfId="35898" xr:uid="{00000000-0005-0000-0000-0000F6230000}"/>
    <cellStyle name="Calculation 2 2 2 2 2 2 6" xfId="28187" xr:uid="{00000000-0005-0000-0000-0000F7230000}"/>
    <cellStyle name="Calculation 2 2 2 2 2 3" xfId="19065" xr:uid="{00000000-0005-0000-0000-0000F8230000}"/>
    <cellStyle name="Calculation 2 2 2 2 2 3 2" xfId="24837" xr:uid="{00000000-0005-0000-0000-0000F9230000}"/>
    <cellStyle name="Calculation 2 2 2 2 2 3 3" xfId="32539" xr:uid="{00000000-0005-0000-0000-0000FA230000}"/>
    <cellStyle name="Calculation 2 2 2 2 2 4" xfId="17662" xr:uid="{00000000-0005-0000-0000-0000FB230000}"/>
    <cellStyle name="Calculation 2 2 2 2 2 4 2" xfId="23479" xr:uid="{00000000-0005-0000-0000-0000FC230000}"/>
    <cellStyle name="Calculation 2 2 2 2 2 4 2 2" xfId="36942" xr:uid="{00000000-0005-0000-0000-0000FD230000}"/>
    <cellStyle name="Calculation 2 2 2 2 2 4 3" xfId="31169" xr:uid="{00000000-0005-0000-0000-0000FE230000}"/>
    <cellStyle name="Calculation 2 2 2 2 2 5" xfId="15430" xr:uid="{00000000-0005-0000-0000-0000FF230000}"/>
    <cellStyle name="Calculation 2 2 2 2 2 5 2" xfId="29214" xr:uid="{00000000-0005-0000-0000-000000240000}"/>
    <cellStyle name="Calculation 2 2 2 2 2 6" xfId="21536" xr:uid="{00000000-0005-0000-0000-000001240000}"/>
    <cellStyle name="Calculation 2 2 2 2 2 6 2" xfId="34999" xr:uid="{00000000-0005-0000-0000-000002240000}"/>
    <cellStyle name="Calculation 2 2 2 2 2 7" xfId="27288" xr:uid="{00000000-0005-0000-0000-000003240000}"/>
    <cellStyle name="Calculation 2 2 2 2 3" xfId="5351" xr:uid="{00000000-0005-0000-0000-000004240000}"/>
    <cellStyle name="Calculation 2 2 2 2 3 2" xfId="6438" xr:uid="{00000000-0005-0000-0000-000005240000}"/>
    <cellStyle name="Calculation 2 2 2 2 3 2 2" xfId="19803" xr:uid="{00000000-0005-0000-0000-000006240000}"/>
    <cellStyle name="Calculation 2 2 2 2 3 2 2 2" xfId="25573" xr:uid="{00000000-0005-0000-0000-000007240000}"/>
    <cellStyle name="Calculation 2 2 2 2 3 2 2 3" xfId="33276" xr:uid="{00000000-0005-0000-0000-000008240000}"/>
    <cellStyle name="Calculation 2 2 2 2 3 2 3" xfId="17406" xr:uid="{00000000-0005-0000-0000-000009240000}"/>
    <cellStyle name="Calculation 2 2 2 2 3 2 3 2" xfId="23232" xr:uid="{00000000-0005-0000-0000-00000A240000}"/>
    <cellStyle name="Calculation 2 2 2 2 3 2 3 2 2" xfId="36695" xr:uid="{00000000-0005-0000-0000-00000B240000}"/>
    <cellStyle name="Calculation 2 2 2 2 3 2 3 3" xfId="30920" xr:uid="{00000000-0005-0000-0000-00000C240000}"/>
    <cellStyle name="Calculation 2 2 2 2 3 2 4" xfId="16267" xr:uid="{00000000-0005-0000-0000-00000D240000}"/>
    <cellStyle name="Calculation 2 2 2 2 3 2 4 2" xfId="29913" xr:uid="{00000000-0005-0000-0000-00000E240000}"/>
    <cellStyle name="Calculation 2 2 2 2 3 2 5" xfId="22235" xr:uid="{00000000-0005-0000-0000-00000F240000}"/>
    <cellStyle name="Calculation 2 2 2 2 3 2 5 2" xfId="35698" xr:uid="{00000000-0005-0000-0000-000010240000}"/>
    <cellStyle name="Calculation 2 2 2 2 3 2 6" xfId="27987" xr:uid="{00000000-0005-0000-0000-000011240000}"/>
    <cellStyle name="Calculation 2 2 2 2 3 3" xfId="18852" xr:uid="{00000000-0005-0000-0000-000012240000}"/>
    <cellStyle name="Calculation 2 2 2 2 3 3 2" xfId="24624" xr:uid="{00000000-0005-0000-0000-000013240000}"/>
    <cellStyle name="Calculation 2 2 2 2 3 3 3" xfId="32326" xr:uid="{00000000-0005-0000-0000-000014240000}"/>
    <cellStyle name="Calculation 2 2 2 2 3 4" xfId="20918" xr:uid="{00000000-0005-0000-0000-000015240000}"/>
    <cellStyle name="Calculation 2 2 2 2 3 4 2" xfId="26678" xr:uid="{00000000-0005-0000-0000-000016240000}"/>
    <cellStyle name="Calculation 2 2 2 2 3 4 3" xfId="34383" xr:uid="{00000000-0005-0000-0000-000017240000}"/>
    <cellStyle name="Calculation 2 2 2 2 3 5" xfId="15181" xr:uid="{00000000-0005-0000-0000-000018240000}"/>
    <cellStyle name="Calculation 2 2 2 2 3 5 2" xfId="29015" xr:uid="{00000000-0005-0000-0000-000019240000}"/>
    <cellStyle name="Calculation 2 2 2 2 3 6" xfId="21336" xr:uid="{00000000-0005-0000-0000-00001A240000}"/>
    <cellStyle name="Calculation 2 2 2 2 3 6 2" xfId="34799" xr:uid="{00000000-0005-0000-0000-00001B240000}"/>
    <cellStyle name="Calculation 2 2 2 2 3 7" xfId="27088" xr:uid="{00000000-0005-0000-0000-00001C240000}"/>
    <cellStyle name="Calculation 2 2 2 2 4" xfId="6103" xr:uid="{00000000-0005-0000-0000-00001D240000}"/>
    <cellStyle name="Calculation 2 2 2 2 4 2" xfId="19501" xr:uid="{00000000-0005-0000-0000-00001E240000}"/>
    <cellStyle name="Calculation 2 2 2 2 4 2 2" xfId="25271" xr:uid="{00000000-0005-0000-0000-00001F240000}"/>
    <cellStyle name="Calculation 2 2 2 2 4 2 3" xfId="32974" xr:uid="{00000000-0005-0000-0000-000020240000}"/>
    <cellStyle name="Calculation 2 2 2 2 4 3" xfId="16939" xr:uid="{00000000-0005-0000-0000-000021240000}"/>
    <cellStyle name="Calculation 2 2 2 2 4 3 2" xfId="22790" xr:uid="{00000000-0005-0000-0000-000022240000}"/>
    <cellStyle name="Calculation 2 2 2 2 4 3 2 2" xfId="36253" xr:uid="{00000000-0005-0000-0000-000023240000}"/>
    <cellStyle name="Calculation 2 2 2 2 4 3 3" xfId="30468" xr:uid="{00000000-0005-0000-0000-000024240000}"/>
    <cellStyle name="Calculation 2 2 2 2 4 4" xfId="15932" xr:uid="{00000000-0005-0000-0000-000025240000}"/>
    <cellStyle name="Calculation 2 2 2 2 4 4 2" xfId="29623" xr:uid="{00000000-0005-0000-0000-000026240000}"/>
    <cellStyle name="Calculation 2 2 2 2 4 5" xfId="21945" xr:uid="{00000000-0005-0000-0000-000027240000}"/>
    <cellStyle name="Calculation 2 2 2 2 4 5 2" xfId="35408" xr:uid="{00000000-0005-0000-0000-000028240000}"/>
    <cellStyle name="Calculation 2 2 2 2 4 6" xfId="27697" xr:uid="{00000000-0005-0000-0000-000029240000}"/>
    <cellStyle name="Calculation 2 2 2 2 5" xfId="18506" xr:uid="{00000000-0005-0000-0000-00002A240000}"/>
    <cellStyle name="Calculation 2 2 2 2 5 2" xfId="24281" xr:uid="{00000000-0005-0000-0000-00002B240000}"/>
    <cellStyle name="Calculation 2 2 2 2 5 3" xfId="31982" xr:uid="{00000000-0005-0000-0000-00002C240000}"/>
    <cellStyle name="Calculation 2 2 2 2 6" xfId="17736" xr:uid="{00000000-0005-0000-0000-00002D240000}"/>
    <cellStyle name="Calculation 2 2 2 2 6 2" xfId="23551" xr:uid="{00000000-0005-0000-0000-00002E240000}"/>
    <cellStyle name="Calculation 2 2 2 2 6 2 2" xfId="37014" xr:uid="{00000000-0005-0000-0000-00002F240000}"/>
    <cellStyle name="Calculation 2 2 2 2 6 3" xfId="31242" xr:uid="{00000000-0005-0000-0000-000030240000}"/>
    <cellStyle name="Calculation 2 2 2 2 7" xfId="14817" xr:uid="{00000000-0005-0000-0000-000031240000}"/>
    <cellStyle name="Calculation 2 2 2 2 7 2" xfId="28706" xr:uid="{00000000-0005-0000-0000-000032240000}"/>
    <cellStyle name="Calculation 2 2 2 2 8" xfId="21044" xr:uid="{00000000-0005-0000-0000-000033240000}"/>
    <cellStyle name="Calculation 2 2 2 2 8 2" xfId="34507" xr:uid="{00000000-0005-0000-0000-000034240000}"/>
    <cellStyle name="Calculation 2 2 2 2 9" xfId="26798" xr:uid="{00000000-0005-0000-0000-000035240000}"/>
    <cellStyle name="Calculation 2 2 2 3" xfId="4888" xr:uid="{00000000-0005-0000-0000-000036240000}"/>
    <cellStyle name="Calculation 2 2 2 3 2" xfId="5602" xr:uid="{00000000-0005-0000-0000-000037240000}"/>
    <cellStyle name="Calculation 2 2 2 3 2 2" xfId="6689" xr:uid="{00000000-0005-0000-0000-000038240000}"/>
    <cellStyle name="Calculation 2 2 2 3 2 2 2" xfId="20015" xr:uid="{00000000-0005-0000-0000-000039240000}"/>
    <cellStyle name="Calculation 2 2 2 3 2 2 2 2" xfId="25785" xr:uid="{00000000-0005-0000-0000-00003A240000}"/>
    <cellStyle name="Calculation 2 2 2 3 2 2 2 3" xfId="33488" xr:uid="{00000000-0005-0000-0000-00003B240000}"/>
    <cellStyle name="Calculation 2 2 2 3 2 2 3" xfId="20625" xr:uid="{00000000-0005-0000-0000-00003C240000}"/>
    <cellStyle name="Calculation 2 2 2 3 2 2 3 2" xfId="26389" xr:uid="{00000000-0005-0000-0000-00003D240000}"/>
    <cellStyle name="Calculation 2 2 2 3 2 2 3 3" xfId="34094" xr:uid="{00000000-0005-0000-0000-00003E240000}"/>
    <cellStyle name="Calculation 2 2 2 3 2 2 4" xfId="16517" xr:uid="{00000000-0005-0000-0000-00003F240000}"/>
    <cellStyle name="Calculation 2 2 2 3 2 2 4 2" xfId="30113" xr:uid="{00000000-0005-0000-0000-000040240000}"/>
    <cellStyle name="Calculation 2 2 2 3 2 2 5" xfId="22436" xr:uid="{00000000-0005-0000-0000-000041240000}"/>
    <cellStyle name="Calculation 2 2 2 3 2 2 5 2" xfId="35899" xr:uid="{00000000-0005-0000-0000-000042240000}"/>
    <cellStyle name="Calculation 2 2 2 3 2 2 6" xfId="28188" xr:uid="{00000000-0005-0000-0000-000043240000}"/>
    <cellStyle name="Calculation 2 2 2 3 2 3" xfId="19066" xr:uid="{00000000-0005-0000-0000-000044240000}"/>
    <cellStyle name="Calculation 2 2 2 3 2 3 2" xfId="24838" xr:uid="{00000000-0005-0000-0000-000045240000}"/>
    <cellStyle name="Calculation 2 2 2 3 2 3 3" xfId="32540" xr:uid="{00000000-0005-0000-0000-000046240000}"/>
    <cellStyle name="Calculation 2 2 2 3 2 4" xfId="17533" xr:uid="{00000000-0005-0000-0000-000047240000}"/>
    <cellStyle name="Calculation 2 2 2 3 2 4 2" xfId="23354" xr:uid="{00000000-0005-0000-0000-000048240000}"/>
    <cellStyle name="Calculation 2 2 2 3 2 4 2 2" xfId="36817" xr:uid="{00000000-0005-0000-0000-000049240000}"/>
    <cellStyle name="Calculation 2 2 2 3 2 4 3" xfId="31042" xr:uid="{00000000-0005-0000-0000-00004A240000}"/>
    <cellStyle name="Calculation 2 2 2 3 2 5" xfId="15431" xr:uid="{00000000-0005-0000-0000-00004B240000}"/>
    <cellStyle name="Calculation 2 2 2 3 2 5 2" xfId="29215" xr:uid="{00000000-0005-0000-0000-00004C240000}"/>
    <cellStyle name="Calculation 2 2 2 3 2 6" xfId="21537" xr:uid="{00000000-0005-0000-0000-00004D240000}"/>
    <cellStyle name="Calculation 2 2 2 3 2 6 2" xfId="35000" xr:uid="{00000000-0005-0000-0000-00004E240000}"/>
    <cellStyle name="Calculation 2 2 2 3 2 7" xfId="27289" xr:uid="{00000000-0005-0000-0000-00004F240000}"/>
    <cellStyle name="Calculation 2 2 2 3 3" xfId="5577" xr:uid="{00000000-0005-0000-0000-000050240000}"/>
    <cellStyle name="Calculation 2 2 2 3 3 2" xfId="6664" xr:uid="{00000000-0005-0000-0000-000051240000}"/>
    <cellStyle name="Calculation 2 2 2 3 3 2 2" xfId="19999" xr:uid="{00000000-0005-0000-0000-000052240000}"/>
    <cellStyle name="Calculation 2 2 2 3 3 2 2 2" xfId="25769" xr:uid="{00000000-0005-0000-0000-000053240000}"/>
    <cellStyle name="Calculation 2 2 2 3 3 2 2 3" xfId="33472" xr:uid="{00000000-0005-0000-0000-000054240000}"/>
    <cellStyle name="Calculation 2 2 2 3 3 2 3" xfId="18578" xr:uid="{00000000-0005-0000-0000-000055240000}"/>
    <cellStyle name="Calculation 2 2 2 3 3 2 3 2" xfId="24350" xr:uid="{00000000-0005-0000-0000-000056240000}"/>
    <cellStyle name="Calculation 2 2 2 3 3 2 3 3" xfId="32052" xr:uid="{00000000-0005-0000-0000-000057240000}"/>
    <cellStyle name="Calculation 2 2 2 3 3 2 4" xfId="16492" xr:uid="{00000000-0005-0000-0000-000058240000}"/>
    <cellStyle name="Calculation 2 2 2 3 3 2 4 2" xfId="30100" xr:uid="{00000000-0005-0000-0000-000059240000}"/>
    <cellStyle name="Calculation 2 2 2 3 3 2 5" xfId="22423" xr:uid="{00000000-0005-0000-0000-00005A240000}"/>
    <cellStyle name="Calculation 2 2 2 3 3 2 5 2" xfId="35886" xr:uid="{00000000-0005-0000-0000-00005B240000}"/>
    <cellStyle name="Calculation 2 2 2 3 3 2 6" xfId="28175" xr:uid="{00000000-0005-0000-0000-00005C240000}"/>
    <cellStyle name="Calculation 2 2 2 3 3 3" xfId="19052" xr:uid="{00000000-0005-0000-0000-00005D240000}"/>
    <cellStyle name="Calculation 2 2 2 3 3 3 2" xfId="24824" xr:uid="{00000000-0005-0000-0000-00005E240000}"/>
    <cellStyle name="Calculation 2 2 2 3 3 3 3" xfId="32526" xr:uid="{00000000-0005-0000-0000-00005F240000}"/>
    <cellStyle name="Calculation 2 2 2 3 3 4" xfId="18205" xr:uid="{00000000-0005-0000-0000-000060240000}"/>
    <cellStyle name="Calculation 2 2 2 3 3 4 2" xfId="23999" xr:uid="{00000000-0005-0000-0000-000061240000}"/>
    <cellStyle name="Calculation 2 2 2 3 3 4 3" xfId="31698" xr:uid="{00000000-0005-0000-0000-000062240000}"/>
    <cellStyle name="Calculation 2 2 2 3 3 5" xfId="15406" xr:uid="{00000000-0005-0000-0000-000063240000}"/>
    <cellStyle name="Calculation 2 2 2 3 3 5 2" xfId="29202" xr:uid="{00000000-0005-0000-0000-000064240000}"/>
    <cellStyle name="Calculation 2 2 2 3 3 6" xfId="21524" xr:uid="{00000000-0005-0000-0000-000065240000}"/>
    <cellStyle name="Calculation 2 2 2 3 3 6 2" xfId="34987" xr:uid="{00000000-0005-0000-0000-000066240000}"/>
    <cellStyle name="Calculation 2 2 2 3 3 7" xfId="27276" xr:uid="{00000000-0005-0000-0000-000067240000}"/>
    <cellStyle name="Calculation 2 2 2 3 4" xfId="6104" xr:uid="{00000000-0005-0000-0000-000068240000}"/>
    <cellStyle name="Calculation 2 2 2 3 4 2" xfId="19502" xr:uid="{00000000-0005-0000-0000-000069240000}"/>
    <cellStyle name="Calculation 2 2 2 3 4 2 2" xfId="25272" xr:uid="{00000000-0005-0000-0000-00006A240000}"/>
    <cellStyle name="Calculation 2 2 2 3 4 2 3" xfId="32975" xr:uid="{00000000-0005-0000-0000-00006B240000}"/>
    <cellStyle name="Calculation 2 2 2 3 4 3" xfId="18318" xr:uid="{00000000-0005-0000-0000-00006C240000}"/>
    <cellStyle name="Calculation 2 2 2 3 4 3 2" xfId="24098" xr:uid="{00000000-0005-0000-0000-00006D240000}"/>
    <cellStyle name="Calculation 2 2 2 3 4 3 3" xfId="31799" xr:uid="{00000000-0005-0000-0000-00006E240000}"/>
    <cellStyle name="Calculation 2 2 2 3 4 4" xfId="15933" xr:uid="{00000000-0005-0000-0000-00006F240000}"/>
    <cellStyle name="Calculation 2 2 2 3 4 4 2" xfId="29624" xr:uid="{00000000-0005-0000-0000-000070240000}"/>
    <cellStyle name="Calculation 2 2 2 3 4 5" xfId="21946" xr:uid="{00000000-0005-0000-0000-000071240000}"/>
    <cellStyle name="Calculation 2 2 2 3 4 5 2" xfId="35409" xr:uid="{00000000-0005-0000-0000-000072240000}"/>
    <cellStyle name="Calculation 2 2 2 3 4 6" xfId="27698" xr:uid="{00000000-0005-0000-0000-000073240000}"/>
    <cellStyle name="Calculation 2 2 2 3 5" xfId="18507" xr:uid="{00000000-0005-0000-0000-000074240000}"/>
    <cellStyle name="Calculation 2 2 2 3 5 2" xfId="24282" xr:uid="{00000000-0005-0000-0000-000075240000}"/>
    <cellStyle name="Calculation 2 2 2 3 5 3" xfId="31983" xr:uid="{00000000-0005-0000-0000-000076240000}"/>
    <cellStyle name="Calculation 2 2 2 3 6" xfId="20493" xr:uid="{00000000-0005-0000-0000-000077240000}"/>
    <cellStyle name="Calculation 2 2 2 3 6 2" xfId="26260" xr:uid="{00000000-0005-0000-0000-000078240000}"/>
    <cellStyle name="Calculation 2 2 2 3 6 3" xfId="33964" xr:uid="{00000000-0005-0000-0000-000079240000}"/>
    <cellStyle name="Calculation 2 2 2 3 7" xfId="14818" xr:uid="{00000000-0005-0000-0000-00007A240000}"/>
    <cellStyle name="Calculation 2 2 2 3 7 2" xfId="28707" xr:uid="{00000000-0005-0000-0000-00007B240000}"/>
    <cellStyle name="Calculation 2 2 2 3 8" xfId="21045" xr:uid="{00000000-0005-0000-0000-00007C240000}"/>
    <cellStyle name="Calculation 2 2 2 3 8 2" xfId="34508" xr:uid="{00000000-0005-0000-0000-00007D240000}"/>
    <cellStyle name="Calculation 2 2 2 3 9" xfId="26799" xr:uid="{00000000-0005-0000-0000-00007E240000}"/>
    <cellStyle name="Calculation 2 2 2 4" xfId="5600" xr:uid="{00000000-0005-0000-0000-00007F240000}"/>
    <cellStyle name="Calculation 2 2 2 4 2" xfId="6687" xr:uid="{00000000-0005-0000-0000-000080240000}"/>
    <cellStyle name="Calculation 2 2 2 4 2 2" xfId="20013" xr:uid="{00000000-0005-0000-0000-000081240000}"/>
    <cellStyle name="Calculation 2 2 2 4 2 2 2" xfId="25783" xr:uid="{00000000-0005-0000-0000-000082240000}"/>
    <cellStyle name="Calculation 2 2 2 4 2 2 3" xfId="33486" xr:uid="{00000000-0005-0000-0000-000083240000}"/>
    <cellStyle name="Calculation 2 2 2 4 2 3" xfId="20795" xr:uid="{00000000-0005-0000-0000-000084240000}"/>
    <cellStyle name="Calculation 2 2 2 4 2 3 2" xfId="26556" xr:uid="{00000000-0005-0000-0000-000085240000}"/>
    <cellStyle name="Calculation 2 2 2 4 2 3 3" xfId="34261" xr:uid="{00000000-0005-0000-0000-000086240000}"/>
    <cellStyle name="Calculation 2 2 2 4 2 4" xfId="16515" xr:uid="{00000000-0005-0000-0000-000087240000}"/>
    <cellStyle name="Calculation 2 2 2 4 2 4 2" xfId="30111" xr:uid="{00000000-0005-0000-0000-000088240000}"/>
    <cellStyle name="Calculation 2 2 2 4 2 5" xfId="22434" xr:uid="{00000000-0005-0000-0000-000089240000}"/>
    <cellStyle name="Calculation 2 2 2 4 2 5 2" xfId="35897" xr:uid="{00000000-0005-0000-0000-00008A240000}"/>
    <cellStyle name="Calculation 2 2 2 4 2 6" xfId="28186" xr:uid="{00000000-0005-0000-0000-00008B240000}"/>
    <cellStyle name="Calculation 2 2 2 4 3" xfId="19064" xr:uid="{00000000-0005-0000-0000-00008C240000}"/>
    <cellStyle name="Calculation 2 2 2 4 3 2" xfId="24836" xr:uid="{00000000-0005-0000-0000-00008D240000}"/>
    <cellStyle name="Calculation 2 2 2 4 3 3" xfId="32538" xr:uid="{00000000-0005-0000-0000-00008E240000}"/>
    <cellStyle name="Calculation 2 2 2 4 4" xfId="17569" xr:uid="{00000000-0005-0000-0000-00008F240000}"/>
    <cellStyle name="Calculation 2 2 2 4 4 2" xfId="23389" xr:uid="{00000000-0005-0000-0000-000090240000}"/>
    <cellStyle name="Calculation 2 2 2 4 4 2 2" xfId="36852" xr:uid="{00000000-0005-0000-0000-000091240000}"/>
    <cellStyle name="Calculation 2 2 2 4 4 3" xfId="31078" xr:uid="{00000000-0005-0000-0000-000092240000}"/>
    <cellStyle name="Calculation 2 2 2 4 5" xfId="15429" xr:uid="{00000000-0005-0000-0000-000093240000}"/>
    <cellStyle name="Calculation 2 2 2 4 5 2" xfId="29213" xr:uid="{00000000-0005-0000-0000-000094240000}"/>
    <cellStyle name="Calculation 2 2 2 4 6" xfId="21535" xr:uid="{00000000-0005-0000-0000-000095240000}"/>
    <cellStyle name="Calculation 2 2 2 4 6 2" xfId="34998" xr:uid="{00000000-0005-0000-0000-000096240000}"/>
    <cellStyle name="Calculation 2 2 2 4 7" xfId="27287" xr:uid="{00000000-0005-0000-0000-000097240000}"/>
    <cellStyle name="Calculation 2 2 2 5" xfId="5349" xr:uid="{00000000-0005-0000-0000-000098240000}"/>
    <cellStyle name="Calculation 2 2 2 5 2" xfId="6436" xr:uid="{00000000-0005-0000-0000-000099240000}"/>
    <cellStyle name="Calculation 2 2 2 5 2 2" xfId="19801" xr:uid="{00000000-0005-0000-0000-00009A240000}"/>
    <cellStyle name="Calculation 2 2 2 5 2 2 2" xfId="25571" xr:uid="{00000000-0005-0000-0000-00009B240000}"/>
    <cellStyle name="Calculation 2 2 2 5 2 2 3" xfId="33274" xr:uid="{00000000-0005-0000-0000-00009C240000}"/>
    <cellStyle name="Calculation 2 2 2 5 2 3" xfId="20704" xr:uid="{00000000-0005-0000-0000-00009D240000}"/>
    <cellStyle name="Calculation 2 2 2 5 2 3 2" xfId="26467" xr:uid="{00000000-0005-0000-0000-00009E240000}"/>
    <cellStyle name="Calculation 2 2 2 5 2 3 3" xfId="34172" xr:uid="{00000000-0005-0000-0000-00009F240000}"/>
    <cellStyle name="Calculation 2 2 2 5 2 4" xfId="16265" xr:uid="{00000000-0005-0000-0000-0000A0240000}"/>
    <cellStyle name="Calculation 2 2 2 5 2 4 2" xfId="29911" xr:uid="{00000000-0005-0000-0000-0000A1240000}"/>
    <cellStyle name="Calculation 2 2 2 5 2 5" xfId="22233" xr:uid="{00000000-0005-0000-0000-0000A2240000}"/>
    <cellStyle name="Calculation 2 2 2 5 2 5 2" xfId="35696" xr:uid="{00000000-0005-0000-0000-0000A3240000}"/>
    <cellStyle name="Calculation 2 2 2 5 2 6" xfId="27985" xr:uid="{00000000-0005-0000-0000-0000A4240000}"/>
    <cellStyle name="Calculation 2 2 2 5 3" xfId="18850" xr:uid="{00000000-0005-0000-0000-0000A5240000}"/>
    <cellStyle name="Calculation 2 2 2 5 3 2" xfId="24622" xr:uid="{00000000-0005-0000-0000-0000A6240000}"/>
    <cellStyle name="Calculation 2 2 2 5 3 3" xfId="32324" xr:uid="{00000000-0005-0000-0000-0000A7240000}"/>
    <cellStyle name="Calculation 2 2 2 5 4" xfId="18437" xr:uid="{00000000-0005-0000-0000-0000A8240000}"/>
    <cellStyle name="Calculation 2 2 2 5 4 2" xfId="24212" xr:uid="{00000000-0005-0000-0000-0000A9240000}"/>
    <cellStyle name="Calculation 2 2 2 5 4 3" xfId="31913" xr:uid="{00000000-0005-0000-0000-0000AA240000}"/>
    <cellStyle name="Calculation 2 2 2 5 5" xfId="15179" xr:uid="{00000000-0005-0000-0000-0000AB240000}"/>
    <cellStyle name="Calculation 2 2 2 5 5 2" xfId="29013" xr:uid="{00000000-0005-0000-0000-0000AC240000}"/>
    <cellStyle name="Calculation 2 2 2 5 6" xfId="21334" xr:uid="{00000000-0005-0000-0000-0000AD240000}"/>
    <cellStyle name="Calculation 2 2 2 5 6 2" xfId="34797" xr:uid="{00000000-0005-0000-0000-0000AE240000}"/>
    <cellStyle name="Calculation 2 2 2 5 7" xfId="27086" xr:uid="{00000000-0005-0000-0000-0000AF240000}"/>
    <cellStyle name="Calculation 2 2 2 6" xfId="6102" xr:uid="{00000000-0005-0000-0000-0000B0240000}"/>
    <cellStyle name="Calculation 2 2 2 6 2" xfId="19500" xr:uid="{00000000-0005-0000-0000-0000B1240000}"/>
    <cellStyle name="Calculation 2 2 2 6 2 2" xfId="25270" xr:uid="{00000000-0005-0000-0000-0000B2240000}"/>
    <cellStyle name="Calculation 2 2 2 6 2 3" xfId="32973" xr:uid="{00000000-0005-0000-0000-0000B3240000}"/>
    <cellStyle name="Calculation 2 2 2 6 3" xfId="20541" xr:uid="{00000000-0005-0000-0000-0000B4240000}"/>
    <cellStyle name="Calculation 2 2 2 6 3 2" xfId="26306" xr:uid="{00000000-0005-0000-0000-0000B5240000}"/>
    <cellStyle name="Calculation 2 2 2 6 3 3" xfId="34010" xr:uid="{00000000-0005-0000-0000-0000B6240000}"/>
    <cellStyle name="Calculation 2 2 2 6 4" xfId="15931" xr:uid="{00000000-0005-0000-0000-0000B7240000}"/>
    <cellStyle name="Calculation 2 2 2 6 4 2" xfId="29622" xr:uid="{00000000-0005-0000-0000-0000B8240000}"/>
    <cellStyle name="Calculation 2 2 2 6 5" xfId="21944" xr:uid="{00000000-0005-0000-0000-0000B9240000}"/>
    <cellStyle name="Calculation 2 2 2 6 5 2" xfId="35407" xr:uid="{00000000-0005-0000-0000-0000BA240000}"/>
    <cellStyle name="Calculation 2 2 2 6 6" xfId="27696" xr:uid="{00000000-0005-0000-0000-0000BB240000}"/>
    <cellStyle name="Calculation 2 2 2 7" xfId="18505" xr:uid="{00000000-0005-0000-0000-0000BC240000}"/>
    <cellStyle name="Calculation 2 2 2 7 2" xfId="24280" xr:uid="{00000000-0005-0000-0000-0000BD240000}"/>
    <cellStyle name="Calculation 2 2 2 7 3" xfId="31981" xr:uid="{00000000-0005-0000-0000-0000BE240000}"/>
    <cellStyle name="Calculation 2 2 2 8" xfId="17379" xr:uid="{00000000-0005-0000-0000-0000BF240000}"/>
    <cellStyle name="Calculation 2 2 2 8 2" xfId="23206" xr:uid="{00000000-0005-0000-0000-0000C0240000}"/>
    <cellStyle name="Calculation 2 2 2 8 2 2" xfId="36669" xr:uid="{00000000-0005-0000-0000-0000C1240000}"/>
    <cellStyle name="Calculation 2 2 2 8 3" xfId="30894" xr:uid="{00000000-0005-0000-0000-0000C2240000}"/>
    <cellStyle name="Calculation 2 2 2 9" xfId="14816" xr:uid="{00000000-0005-0000-0000-0000C3240000}"/>
    <cellStyle name="Calculation 2 2 2 9 2" xfId="28705" xr:uid="{00000000-0005-0000-0000-0000C4240000}"/>
    <cellStyle name="Calculation 2 2 3" xfId="5599" xr:uid="{00000000-0005-0000-0000-0000C5240000}"/>
    <cellStyle name="Calculation 2 2 3 2" xfId="6686" xr:uid="{00000000-0005-0000-0000-0000C6240000}"/>
    <cellStyle name="Calculation 2 2 3 2 2" xfId="20012" xr:uid="{00000000-0005-0000-0000-0000C7240000}"/>
    <cellStyle name="Calculation 2 2 3 2 2 2" xfId="25782" xr:uid="{00000000-0005-0000-0000-0000C8240000}"/>
    <cellStyle name="Calculation 2 2 3 2 2 3" xfId="33485" xr:uid="{00000000-0005-0000-0000-0000C9240000}"/>
    <cellStyle name="Calculation 2 2 3 2 3" xfId="18494" xr:uid="{00000000-0005-0000-0000-0000CA240000}"/>
    <cellStyle name="Calculation 2 2 3 2 3 2" xfId="24269" xr:uid="{00000000-0005-0000-0000-0000CB240000}"/>
    <cellStyle name="Calculation 2 2 3 2 3 3" xfId="31970" xr:uid="{00000000-0005-0000-0000-0000CC240000}"/>
    <cellStyle name="Calculation 2 2 3 2 4" xfId="16514" xr:uid="{00000000-0005-0000-0000-0000CD240000}"/>
    <cellStyle name="Calculation 2 2 3 2 4 2" xfId="30110" xr:uid="{00000000-0005-0000-0000-0000CE240000}"/>
    <cellStyle name="Calculation 2 2 3 2 5" xfId="22433" xr:uid="{00000000-0005-0000-0000-0000CF240000}"/>
    <cellStyle name="Calculation 2 2 3 2 5 2" xfId="35896" xr:uid="{00000000-0005-0000-0000-0000D0240000}"/>
    <cellStyle name="Calculation 2 2 3 2 6" xfId="28185" xr:uid="{00000000-0005-0000-0000-0000D1240000}"/>
    <cellStyle name="Calculation 2 2 3 3" xfId="19063" xr:uid="{00000000-0005-0000-0000-0000D2240000}"/>
    <cellStyle name="Calculation 2 2 3 3 2" xfId="24835" xr:uid="{00000000-0005-0000-0000-0000D3240000}"/>
    <cellStyle name="Calculation 2 2 3 3 3" xfId="32537" xr:uid="{00000000-0005-0000-0000-0000D4240000}"/>
    <cellStyle name="Calculation 2 2 3 4" xfId="20422" xr:uid="{00000000-0005-0000-0000-0000D5240000}"/>
    <cellStyle name="Calculation 2 2 3 4 2" xfId="26190" xr:uid="{00000000-0005-0000-0000-0000D6240000}"/>
    <cellStyle name="Calculation 2 2 3 4 3" xfId="33894" xr:uid="{00000000-0005-0000-0000-0000D7240000}"/>
    <cellStyle name="Calculation 2 2 3 5" xfId="15428" xr:uid="{00000000-0005-0000-0000-0000D8240000}"/>
    <cellStyle name="Calculation 2 2 3 5 2" xfId="29212" xr:uid="{00000000-0005-0000-0000-0000D9240000}"/>
    <cellStyle name="Calculation 2 2 3 6" xfId="21534" xr:uid="{00000000-0005-0000-0000-0000DA240000}"/>
    <cellStyle name="Calculation 2 2 3 6 2" xfId="34997" xr:uid="{00000000-0005-0000-0000-0000DB240000}"/>
    <cellStyle name="Calculation 2 2 3 7" xfId="27286" xr:uid="{00000000-0005-0000-0000-0000DC240000}"/>
    <cellStyle name="Calculation 2 2 4" xfId="5365" xr:uid="{00000000-0005-0000-0000-0000DD240000}"/>
    <cellStyle name="Calculation 2 2 4 2" xfId="6452" xr:uid="{00000000-0005-0000-0000-0000DE240000}"/>
    <cellStyle name="Calculation 2 2 4 2 2" xfId="19817" xr:uid="{00000000-0005-0000-0000-0000DF240000}"/>
    <cellStyle name="Calculation 2 2 4 2 2 2" xfId="25587" xr:uid="{00000000-0005-0000-0000-0000E0240000}"/>
    <cellStyle name="Calculation 2 2 4 2 2 3" xfId="33290" xr:uid="{00000000-0005-0000-0000-0000E1240000}"/>
    <cellStyle name="Calculation 2 2 4 2 3" xfId="17689" xr:uid="{00000000-0005-0000-0000-0000E2240000}"/>
    <cellStyle name="Calculation 2 2 4 2 3 2" xfId="23504" xr:uid="{00000000-0005-0000-0000-0000E3240000}"/>
    <cellStyle name="Calculation 2 2 4 2 3 2 2" xfId="36967" xr:uid="{00000000-0005-0000-0000-0000E4240000}"/>
    <cellStyle name="Calculation 2 2 4 2 3 3" xfId="31195" xr:uid="{00000000-0005-0000-0000-0000E5240000}"/>
    <cellStyle name="Calculation 2 2 4 2 4" xfId="16281" xr:uid="{00000000-0005-0000-0000-0000E6240000}"/>
    <cellStyle name="Calculation 2 2 4 2 4 2" xfId="29927" xr:uid="{00000000-0005-0000-0000-0000E7240000}"/>
    <cellStyle name="Calculation 2 2 4 2 5" xfId="22249" xr:uid="{00000000-0005-0000-0000-0000E8240000}"/>
    <cellStyle name="Calculation 2 2 4 2 5 2" xfId="35712" xr:uid="{00000000-0005-0000-0000-0000E9240000}"/>
    <cellStyle name="Calculation 2 2 4 2 6" xfId="28001" xr:uid="{00000000-0005-0000-0000-0000EA240000}"/>
    <cellStyle name="Calculation 2 2 4 3" xfId="18866" xr:uid="{00000000-0005-0000-0000-0000EB240000}"/>
    <cellStyle name="Calculation 2 2 4 3 2" xfId="24638" xr:uid="{00000000-0005-0000-0000-0000EC240000}"/>
    <cellStyle name="Calculation 2 2 4 3 3" xfId="32340" xr:uid="{00000000-0005-0000-0000-0000ED240000}"/>
    <cellStyle name="Calculation 2 2 4 4" xfId="17983" xr:uid="{00000000-0005-0000-0000-0000EE240000}"/>
    <cellStyle name="Calculation 2 2 4 4 2" xfId="23790" xr:uid="{00000000-0005-0000-0000-0000EF240000}"/>
    <cellStyle name="Calculation 2 2 4 4 2 2" xfId="37253" xr:uid="{00000000-0005-0000-0000-0000F0240000}"/>
    <cellStyle name="Calculation 2 2 4 4 3" xfId="31486" xr:uid="{00000000-0005-0000-0000-0000F1240000}"/>
    <cellStyle name="Calculation 2 2 4 5" xfId="15195" xr:uid="{00000000-0005-0000-0000-0000F2240000}"/>
    <cellStyle name="Calculation 2 2 4 5 2" xfId="29029" xr:uid="{00000000-0005-0000-0000-0000F3240000}"/>
    <cellStyle name="Calculation 2 2 4 6" xfId="21350" xr:uid="{00000000-0005-0000-0000-0000F4240000}"/>
    <cellStyle name="Calculation 2 2 4 6 2" xfId="34813" xr:uid="{00000000-0005-0000-0000-0000F5240000}"/>
    <cellStyle name="Calculation 2 2 4 7" xfId="27102" xr:uid="{00000000-0005-0000-0000-0000F6240000}"/>
    <cellStyle name="Calculation 2 2 5" xfId="6101" xr:uid="{00000000-0005-0000-0000-0000F7240000}"/>
    <cellStyle name="Calculation 2 2 5 2" xfId="19499" xr:uid="{00000000-0005-0000-0000-0000F8240000}"/>
    <cellStyle name="Calculation 2 2 5 2 2" xfId="25269" xr:uid="{00000000-0005-0000-0000-0000F9240000}"/>
    <cellStyle name="Calculation 2 2 5 2 3" xfId="32972" xr:uid="{00000000-0005-0000-0000-0000FA240000}"/>
    <cellStyle name="Calculation 2 2 5 3" xfId="18115" xr:uid="{00000000-0005-0000-0000-0000FB240000}"/>
    <cellStyle name="Calculation 2 2 5 3 2" xfId="23917" xr:uid="{00000000-0005-0000-0000-0000FC240000}"/>
    <cellStyle name="Calculation 2 2 5 3 3" xfId="31614" xr:uid="{00000000-0005-0000-0000-0000FD240000}"/>
    <cellStyle name="Calculation 2 2 5 4" xfId="15930" xr:uid="{00000000-0005-0000-0000-0000FE240000}"/>
    <cellStyle name="Calculation 2 2 5 4 2" xfId="29621" xr:uid="{00000000-0005-0000-0000-0000FF240000}"/>
    <cellStyle name="Calculation 2 2 5 5" xfId="21943" xr:uid="{00000000-0005-0000-0000-000000250000}"/>
    <cellStyle name="Calculation 2 2 5 5 2" xfId="35406" xr:uid="{00000000-0005-0000-0000-000001250000}"/>
    <cellStyle name="Calculation 2 2 5 6" xfId="27695" xr:uid="{00000000-0005-0000-0000-000002250000}"/>
    <cellStyle name="Calculation 2 2 6" xfId="18504" xr:uid="{00000000-0005-0000-0000-000003250000}"/>
    <cellStyle name="Calculation 2 2 6 2" xfId="24279" xr:uid="{00000000-0005-0000-0000-000004250000}"/>
    <cellStyle name="Calculation 2 2 6 3" xfId="31980" xr:uid="{00000000-0005-0000-0000-000005250000}"/>
    <cellStyle name="Calculation 2 2 7" xfId="17805" xr:uid="{00000000-0005-0000-0000-000006250000}"/>
    <cellStyle name="Calculation 2 2 7 2" xfId="23620" xr:uid="{00000000-0005-0000-0000-000007250000}"/>
    <cellStyle name="Calculation 2 2 7 2 2" xfId="37083" xr:uid="{00000000-0005-0000-0000-000008250000}"/>
    <cellStyle name="Calculation 2 2 7 3" xfId="31311" xr:uid="{00000000-0005-0000-0000-000009250000}"/>
    <cellStyle name="Calculation 2 2 8" xfId="14815" xr:uid="{00000000-0005-0000-0000-00000A250000}"/>
    <cellStyle name="Calculation 2 2 8 2" xfId="28704" xr:uid="{00000000-0005-0000-0000-00000B250000}"/>
    <cellStyle name="Calculation 2 2 9" xfId="21042" xr:uid="{00000000-0005-0000-0000-00000C250000}"/>
    <cellStyle name="Calculation 2 2 9 2" xfId="34505" xr:uid="{00000000-0005-0000-0000-00000D250000}"/>
    <cellStyle name="Calculation 2 3" xfId="4889" xr:uid="{00000000-0005-0000-0000-00000E250000}"/>
    <cellStyle name="Calculation 2 3 10" xfId="26800" xr:uid="{00000000-0005-0000-0000-00000F250000}"/>
    <cellStyle name="Calculation 2 3 2" xfId="4890" xr:uid="{00000000-0005-0000-0000-000010250000}"/>
    <cellStyle name="Calculation 2 3 2 10" xfId="21047" xr:uid="{00000000-0005-0000-0000-000011250000}"/>
    <cellStyle name="Calculation 2 3 2 10 2" xfId="34510" xr:uid="{00000000-0005-0000-0000-000012250000}"/>
    <cellStyle name="Calculation 2 3 2 11" xfId="26801" xr:uid="{00000000-0005-0000-0000-000013250000}"/>
    <cellStyle name="Calculation 2 3 2 2" xfId="4891" xr:uid="{00000000-0005-0000-0000-000014250000}"/>
    <cellStyle name="Calculation 2 3 2 2 2" xfId="5605" xr:uid="{00000000-0005-0000-0000-000015250000}"/>
    <cellStyle name="Calculation 2 3 2 2 2 2" xfId="6692" xr:uid="{00000000-0005-0000-0000-000016250000}"/>
    <cellStyle name="Calculation 2 3 2 2 2 2 2" xfId="20018" xr:uid="{00000000-0005-0000-0000-000017250000}"/>
    <cellStyle name="Calculation 2 3 2 2 2 2 2 2" xfId="25788" xr:uid="{00000000-0005-0000-0000-000018250000}"/>
    <cellStyle name="Calculation 2 3 2 2 2 2 2 3" xfId="33491" xr:uid="{00000000-0005-0000-0000-000019250000}"/>
    <cellStyle name="Calculation 2 3 2 2 2 2 3" xfId="20404" xr:uid="{00000000-0005-0000-0000-00001A250000}"/>
    <cellStyle name="Calculation 2 3 2 2 2 2 3 2" xfId="26173" xr:uid="{00000000-0005-0000-0000-00001B250000}"/>
    <cellStyle name="Calculation 2 3 2 2 2 2 3 3" xfId="33877" xr:uid="{00000000-0005-0000-0000-00001C250000}"/>
    <cellStyle name="Calculation 2 3 2 2 2 2 4" xfId="16520" xr:uid="{00000000-0005-0000-0000-00001D250000}"/>
    <cellStyle name="Calculation 2 3 2 2 2 2 4 2" xfId="30116" xr:uid="{00000000-0005-0000-0000-00001E250000}"/>
    <cellStyle name="Calculation 2 3 2 2 2 2 5" xfId="22439" xr:uid="{00000000-0005-0000-0000-00001F250000}"/>
    <cellStyle name="Calculation 2 3 2 2 2 2 5 2" xfId="35902" xr:uid="{00000000-0005-0000-0000-000020250000}"/>
    <cellStyle name="Calculation 2 3 2 2 2 2 6" xfId="28191" xr:uid="{00000000-0005-0000-0000-000021250000}"/>
    <cellStyle name="Calculation 2 3 2 2 2 3" xfId="19069" xr:uid="{00000000-0005-0000-0000-000022250000}"/>
    <cellStyle name="Calculation 2 3 2 2 2 3 2" xfId="24841" xr:uid="{00000000-0005-0000-0000-000023250000}"/>
    <cellStyle name="Calculation 2 3 2 2 2 3 3" xfId="32543" xr:uid="{00000000-0005-0000-0000-000024250000}"/>
    <cellStyle name="Calculation 2 3 2 2 2 4" xfId="20902" xr:uid="{00000000-0005-0000-0000-000025250000}"/>
    <cellStyle name="Calculation 2 3 2 2 2 4 2" xfId="26662" xr:uid="{00000000-0005-0000-0000-000026250000}"/>
    <cellStyle name="Calculation 2 3 2 2 2 4 3" xfId="34367" xr:uid="{00000000-0005-0000-0000-000027250000}"/>
    <cellStyle name="Calculation 2 3 2 2 2 5" xfId="15434" xr:uid="{00000000-0005-0000-0000-000028250000}"/>
    <cellStyle name="Calculation 2 3 2 2 2 5 2" xfId="29218" xr:uid="{00000000-0005-0000-0000-000029250000}"/>
    <cellStyle name="Calculation 2 3 2 2 2 6" xfId="21540" xr:uid="{00000000-0005-0000-0000-00002A250000}"/>
    <cellStyle name="Calculation 2 3 2 2 2 6 2" xfId="35003" xr:uid="{00000000-0005-0000-0000-00002B250000}"/>
    <cellStyle name="Calculation 2 3 2 2 2 7" xfId="27292" xr:uid="{00000000-0005-0000-0000-00002C250000}"/>
    <cellStyle name="Calculation 2 3 2 2 3" xfId="5493" xr:uid="{00000000-0005-0000-0000-00002D250000}"/>
    <cellStyle name="Calculation 2 3 2 2 3 2" xfId="6580" xr:uid="{00000000-0005-0000-0000-00002E250000}"/>
    <cellStyle name="Calculation 2 3 2 2 3 2 2" xfId="19931" xr:uid="{00000000-0005-0000-0000-00002F250000}"/>
    <cellStyle name="Calculation 2 3 2 2 3 2 2 2" xfId="25701" xr:uid="{00000000-0005-0000-0000-000030250000}"/>
    <cellStyle name="Calculation 2 3 2 2 3 2 2 3" xfId="33404" xr:uid="{00000000-0005-0000-0000-000031250000}"/>
    <cellStyle name="Calculation 2 3 2 2 3 2 3" xfId="20138" xr:uid="{00000000-0005-0000-0000-000032250000}"/>
    <cellStyle name="Calculation 2 3 2 2 3 2 3 2" xfId="25908" xr:uid="{00000000-0005-0000-0000-000033250000}"/>
    <cellStyle name="Calculation 2 3 2 2 3 2 3 3" xfId="33611" xr:uid="{00000000-0005-0000-0000-000034250000}"/>
    <cellStyle name="Calculation 2 3 2 2 3 2 4" xfId="16409" xr:uid="{00000000-0005-0000-0000-000035250000}"/>
    <cellStyle name="Calculation 2 3 2 2 3 2 4 2" xfId="30036" xr:uid="{00000000-0005-0000-0000-000036250000}"/>
    <cellStyle name="Calculation 2 3 2 2 3 2 5" xfId="22358" xr:uid="{00000000-0005-0000-0000-000037250000}"/>
    <cellStyle name="Calculation 2 3 2 2 3 2 5 2" xfId="35821" xr:uid="{00000000-0005-0000-0000-000038250000}"/>
    <cellStyle name="Calculation 2 3 2 2 3 2 6" xfId="28110" xr:uid="{00000000-0005-0000-0000-000039250000}"/>
    <cellStyle name="Calculation 2 3 2 2 3 3" xfId="18980" xr:uid="{00000000-0005-0000-0000-00003A250000}"/>
    <cellStyle name="Calculation 2 3 2 2 3 3 2" xfId="24752" xr:uid="{00000000-0005-0000-0000-00003B250000}"/>
    <cellStyle name="Calculation 2 3 2 2 3 3 3" xfId="32454" xr:uid="{00000000-0005-0000-0000-00003C250000}"/>
    <cellStyle name="Calculation 2 3 2 2 3 4" xfId="17851" xr:uid="{00000000-0005-0000-0000-00003D250000}"/>
    <cellStyle name="Calculation 2 3 2 2 3 4 2" xfId="23663" xr:uid="{00000000-0005-0000-0000-00003E250000}"/>
    <cellStyle name="Calculation 2 3 2 2 3 4 2 2" xfId="37126" xr:uid="{00000000-0005-0000-0000-00003F250000}"/>
    <cellStyle name="Calculation 2 3 2 2 3 4 3" xfId="31355" xr:uid="{00000000-0005-0000-0000-000040250000}"/>
    <cellStyle name="Calculation 2 3 2 2 3 5" xfId="15323" xr:uid="{00000000-0005-0000-0000-000041250000}"/>
    <cellStyle name="Calculation 2 3 2 2 3 5 2" xfId="29138" xr:uid="{00000000-0005-0000-0000-000042250000}"/>
    <cellStyle name="Calculation 2 3 2 2 3 6" xfId="21459" xr:uid="{00000000-0005-0000-0000-000043250000}"/>
    <cellStyle name="Calculation 2 3 2 2 3 6 2" xfId="34922" xr:uid="{00000000-0005-0000-0000-000044250000}"/>
    <cellStyle name="Calculation 2 3 2 2 3 7" xfId="27211" xr:uid="{00000000-0005-0000-0000-000045250000}"/>
    <cellStyle name="Calculation 2 3 2 2 4" xfId="6107" xr:uid="{00000000-0005-0000-0000-000046250000}"/>
    <cellStyle name="Calculation 2 3 2 2 4 2" xfId="19505" xr:uid="{00000000-0005-0000-0000-000047250000}"/>
    <cellStyle name="Calculation 2 3 2 2 4 2 2" xfId="25275" xr:uid="{00000000-0005-0000-0000-000048250000}"/>
    <cellStyle name="Calculation 2 3 2 2 4 2 3" xfId="32978" xr:uid="{00000000-0005-0000-0000-000049250000}"/>
    <cellStyle name="Calculation 2 3 2 2 4 3" xfId="20391" xr:uid="{00000000-0005-0000-0000-00004A250000}"/>
    <cellStyle name="Calculation 2 3 2 2 4 3 2" xfId="26160" xr:uid="{00000000-0005-0000-0000-00004B250000}"/>
    <cellStyle name="Calculation 2 3 2 2 4 3 3" xfId="33864" xr:uid="{00000000-0005-0000-0000-00004C250000}"/>
    <cellStyle name="Calculation 2 3 2 2 4 4" xfId="15936" xr:uid="{00000000-0005-0000-0000-00004D250000}"/>
    <cellStyle name="Calculation 2 3 2 2 4 4 2" xfId="29627" xr:uid="{00000000-0005-0000-0000-00004E250000}"/>
    <cellStyle name="Calculation 2 3 2 2 4 5" xfId="21949" xr:uid="{00000000-0005-0000-0000-00004F250000}"/>
    <cellStyle name="Calculation 2 3 2 2 4 5 2" xfId="35412" xr:uid="{00000000-0005-0000-0000-000050250000}"/>
    <cellStyle name="Calculation 2 3 2 2 4 6" xfId="27701" xr:uid="{00000000-0005-0000-0000-000051250000}"/>
    <cellStyle name="Calculation 2 3 2 2 5" xfId="18510" xr:uid="{00000000-0005-0000-0000-000052250000}"/>
    <cellStyle name="Calculation 2 3 2 2 5 2" xfId="24285" xr:uid="{00000000-0005-0000-0000-000053250000}"/>
    <cellStyle name="Calculation 2 3 2 2 5 3" xfId="31986" xr:uid="{00000000-0005-0000-0000-000054250000}"/>
    <cellStyle name="Calculation 2 3 2 2 6" xfId="16992" xr:uid="{00000000-0005-0000-0000-000055250000}"/>
    <cellStyle name="Calculation 2 3 2 2 6 2" xfId="22840" xr:uid="{00000000-0005-0000-0000-000056250000}"/>
    <cellStyle name="Calculation 2 3 2 2 6 2 2" xfId="36303" xr:uid="{00000000-0005-0000-0000-000057250000}"/>
    <cellStyle name="Calculation 2 3 2 2 6 3" xfId="30520" xr:uid="{00000000-0005-0000-0000-000058250000}"/>
    <cellStyle name="Calculation 2 3 2 2 7" xfId="14821" xr:uid="{00000000-0005-0000-0000-000059250000}"/>
    <cellStyle name="Calculation 2 3 2 2 7 2" xfId="28710" xr:uid="{00000000-0005-0000-0000-00005A250000}"/>
    <cellStyle name="Calculation 2 3 2 2 8" xfId="21048" xr:uid="{00000000-0005-0000-0000-00005B250000}"/>
    <cellStyle name="Calculation 2 3 2 2 8 2" xfId="34511" xr:uid="{00000000-0005-0000-0000-00005C250000}"/>
    <cellStyle name="Calculation 2 3 2 2 9" xfId="26802" xr:uid="{00000000-0005-0000-0000-00005D250000}"/>
    <cellStyle name="Calculation 2 3 2 3" xfId="4892" xr:uid="{00000000-0005-0000-0000-00005E250000}"/>
    <cellStyle name="Calculation 2 3 2 3 2" xfId="5606" xr:uid="{00000000-0005-0000-0000-00005F250000}"/>
    <cellStyle name="Calculation 2 3 2 3 2 2" xfId="6693" xr:uid="{00000000-0005-0000-0000-000060250000}"/>
    <cellStyle name="Calculation 2 3 2 3 2 2 2" xfId="20019" xr:uid="{00000000-0005-0000-0000-000061250000}"/>
    <cellStyle name="Calculation 2 3 2 3 2 2 2 2" xfId="25789" xr:uid="{00000000-0005-0000-0000-000062250000}"/>
    <cellStyle name="Calculation 2 3 2 3 2 2 2 3" xfId="33492" xr:uid="{00000000-0005-0000-0000-000063250000}"/>
    <cellStyle name="Calculation 2 3 2 3 2 2 3" xfId="20898" xr:uid="{00000000-0005-0000-0000-000064250000}"/>
    <cellStyle name="Calculation 2 3 2 3 2 2 3 2" xfId="26658" xr:uid="{00000000-0005-0000-0000-000065250000}"/>
    <cellStyle name="Calculation 2 3 2 3 2 2 3 3" xfId="34363" xr:uid="{00000000-0005-0000-0000-000066250000}"/>
    <cellStyle name="Calculation 2 3 2 3 2 2 4" xfId="16521" xr:uid="{00000000-0005-0000-0000-000067250000}"/>
    <cellStyle name="Calculation 2 3 2 3 2 2 4 2" xfId="30117" xr:uid="{00000000-0005-0000-0000-000068250000}"/>
    <cellStyle name="Calculation 2 3 2 3 2 2 5" xfId="22440" xr:uid="{00000000-0005-0000-0000-000069250000}"/>
    <cellStyle name="Calculation 2 3 2 3 2 2 5 2" xfId="35903" xr:uid="{00000000-0005-0000-0000-00006A250000}"/>
    <cellStyle name="Calculation 2 3 2 3 2 2 6" xfId="28192" xr:uid="{00000000-0005-0000-0000-00006B250000}"/>
    <cellStyle name="Calculation 2 3 2 3 2 3" xfId="19070" xr:uid="{00000000-0005-0000-0000-00006C250000}"/>
    <cellStyle name="Calculation 2 3 2 3 2 3 2" xfId="24842" xr:uid="{00000000-0005-0000-0000-00006D250000}"/>
    <cellStyle name="Calculation 2 3 2 3 2 3 3" xfId="32544" xr:uid="{00000000-0005-0000-0000-00006E250000}"/>
    <cellStyle name="Calculation 2 3 2 3 2 4" xfId="17601" xr:uid="{00000000-0005-0000-0000-00006F250000}"/>
    <cellStyle name="Calculation 2 3 2 3 2 4 2" xfId="23419" xr:uid="{00000000-0005-0000-0000-000070250000}"/>
    <cellStyle name="Calculation 2 3 2 3 2 4 2 2" xfId="36882" xr:uid="{00000000-0005-0000-0000-000071250000}"/>
    <cellStyle name="Calculation 2 3 2 3 2 4 3" xfId="31109" xr:uid="{00000000-0005-0000-0000-000072250000}"/>
    <cellStyle name="Calculation 2 3 2 3 2 5" xfId="15435" xr:uid="{00000000-0005-0000-0000-000073250000}"/>
    <cellStyle name="Calculation 2 3 2 3 2 5 2" xfId="29219" xr:uid="{00000000-0005-0000-0000-000074250000}"/>
    <cellStyle name="Calculation 2 3 2 3 2 6" xfId="21541" xr:uid="{00000000-0005-0000-0000-000075250000}"/>
    <cellStyle name="Calculation 2 3 2 3 2 6 2" xfId="35004" xr:uid="{00000000-0005-0000-0000-000076250000}"/>
    <cellStyle name="Calculation 2 3 2 3 2 7" xfId="27293" xr:uid="{00000000-0005-0000-0000-000077250000}"/>
    <cellStyle name="Calculation 2 3 2 3 3" xfId="5499" xr:uid="{00000000-0005-0000-0000-000078250000}"/>
    <cellStyle name="Calculation 2 3 2 3 3 2" xfId="6586" xr:uid="{00000000-0005-0000-0000-000079250000}"/>
    <cellStyle name="Calculation 2 3 2 3 3 2 2" xfId="19937" xr:uid="{00000000-0005-0000-0000-00007A250000}"/>
    <cellStyle name="Calculation 2 3 2 3 3 2 2 2" xfId="25707" xr:uid="{00000000-0005-0000-0000-00007B250000}"/>
    <cellStyle name="Calculation 2 3 2 3 3 2 2 3" xfId="33410" xr:uid="{00000000-0005-0000-0000-00007C250000}"/>
    <cellStyle name="Calculation 2 3 2 3 3 2 3" xfId="18133" xr:uid="{00000000-0005-0000-0000-00007D250000}"/>
    <cellStyle name="Calculation 2 3 2 3 3 2 3 2" xfId="23933" xr:uid="{00000000-0005-0000-0000-00007E250000}"/>
    <cellStyle name="Calculation 2 3 2 3 3 2 3 3" xfId="31630" xr:uid="{00000000-0005-0000-0000-00007F250000}"/>
    <cellStyle name="Calculation 2 3 2 3 3 2 4" xfId="16415" xr:uid="{00000000-0005-0000-0000-000080250000}"/>
    <cellStyle name="Calculation 2 3 2 3 3 2 4 2" xfId="30042" xr:uid="{00000000-0005-0000-0000-000081250000}"/>
    <cellStyle name="Calculation 2 3 2 3 3 2 5" xfId="22364" xr:uid="{00000000-0005-0000-0000-000082250000}"/>
    <cellStyle name="Calculation 2 3 2 3 3 2 5 2" xfId="35827" xr:uid="{00000000-0005-0000-0000-000083250000}"/>
    <cellStyle name="Calculation 2 3 2 3 3 2 6" xfId="28116" xr:uid="{00000000-0005-0000-0000-000084250000}"/>
    <cellStyle name="Calculation 2 3 2 3 3 3" xfId="18986" xr:uid="{00000000-0005-0000-0000-000085250000}"/>
    <cellStyle name="Calculation 2 3 2 3 3 3 2" xfId="24758" xr:uid="{00000000-0005-0000-0000-000086250000}"/>
    <cellStyle name="Calculation 2 3 2 3 3 3 3" xfId="32460" xr:uid="{00000000-0005-0000-0000-000087250000}"/>
    <cellStyle name="Calculation 2 3 2 3 3 4" xfId="20685" xr:uid="{00000000-0005-0000-0000-000088250000}"/>
    <cellStyle name="Calculation 2 3 2 3 3 4 2" xfId="26448" xr:uid="{00000000-0005-0000-0000-000089250000}"/>
    <cellStyle name="Calculation 2 3 2 3 3 4 3" xfId="34153" xr:uid="{00000000-0005-0000-0000-00008A250000}"/>
    <cellStyle name="Calculation 2 3 2 3 3 5" xfId="15329" xr:uid="{00000000-0005-0000-0000-00008B250000}"/>
    <cellStyle name="Calculation 2 3 2 3 3 5 2" xfId="29144" xr:uid="{00000000-0005-0000-0000-00008C250000}"/>
    <cellStyle name="Calculation 2 3 2 3 3 6" xfId="21465" xr:uid="{00000000-0005-0000-0000-00008D250000}"/>
    <cellStyle name="Calculation 2 3 2 3 3 6 2" xfId="34928" xr:uid="{00000000-0005-0000-0000-00008E250000}"/>
    <cellStyle name="Calculation 2 3 2 3 3 7" xfId="27217" xr:uid="{00000000-0005-0000-0000-00008F250000}"/>
    <cellStyle name="Calculation 2 3 2 3 4" xfId="6108" xr:uid="{00000000-0005-0000-0000-000090250000}"/>
    <cellStyle name="Calculation 2 3 2 3 4 2" xfId="19506" xr:uid="{00000000-0005-0000-0000-000091250000}"/>
    <cellStyle name="Calculation 2 3 2 3 4 2 2" xfId="25276" xr:uid="{00000000-0005-0000-0000-000092250000}"/>
    <cellStyle name="Calculation 2 3 2 3 4 2 3" xfId="32979" xr:uid="{00000000-0005-0000-0000-000093250000}"/>
    <cellStyle name="Calculation 2 3 2 3 4 3" xfId="17461" xr:uid="{00000000-0005-0000-0000-000094250000}"/>
    <cellStyle name="Calculation 2 3 2 3 4 3 2" xfId="23285" xr:uid="{00000000-0005-0000-0000-000095250000}"/>
    <cellStyle name="Calculation 2 3 2 3 4 3 2 2" xfId="36748" xr:uid="{00000000-0005-0000-0000-000096250000}"/>
    <cellStyle name="Calculation 2 3 2 3 4 3 3" xfId="30973" xr:uid="{00000000-0005-0000-0000-000097250000}"/>
    <cellStyle name="Calculation 2 3 2 3 4 4" xfId="15937" xr:uid="{00000000-0005-0000-0000-000098250000}"/>
    <cellStyle name="Calculation 2 3 2 3 4 4 2" xfId="29628" xr:uid="{00000000-0005-0000-0000-000099250000}"/>
    <cellStyle name="Calculation 2 3 2 3 4 5" xfId="21950" xr:uid="{00000000-0005-0000-0000-00009A250000}"/>
    <cellStyle name="Calculation 2 3 2 3 4 5 2" xfId="35413" xr:uid="{00000000-0005-0000-0000-00009B250000}"/>
    <cellStyle name="Calculation 2 3 2 3 4 6" xfId="27702" xr:uid="{00000000-0005-0000-0000-00009C250000}"/>
    <cellStyle name="Calculation 2 3 2 3 5" xfId="18511" xr:uid="{00000000-0005-0000-0000-00009D250000}"/>
    <cellStyle name="Calculation 2 3 2 3 5 2" xfId="24286" xr:uid="{00000000-0005-0000-0000-00009E250000}"/>
    <cellStyle name="Calculation 2 3 2 3 5 3" xfId="31987" xr:uid="{00000000-0005-0000-0000-00009F250000}"/>
    <cellStyle name="Calculation 2 3 2 3 6" xfId="17860" xr:uid="{00000000-0005-0000-0000-0000A0250000}"/>
    <cellStyle name="Calculation 2 3 2 3 6 2" xfId="23672" xr:uid="{00000000-0005-0000-0000-0000A1250000}"/>
    <cellStyle name="Calculation 2 3 2 3 6 2 2" xfId="37135" xr:uid="{00000000-0005-0000-0000-0000A2250000}"/>
    <cellStyle name="Calculation 2 3 2 3 6 3" xfId="31364" xr:uid="{00000000-0005-0000-0000-0000A3250000}"/>
    <cellStyle name="Calculation 2 3 2 3 7" xfId="14822" xr:uid="{00000000-0005-0000-0000-0000A4250000}"/>
    <cellStyle name="Calculation 2 3 2 3 7 2" xfId="28711" xr:uid="{00000000-0005-0000-0000-0000A5250000}"/>
    <cellStyle name="Calculation 2 3 2 3 8" xfId="21049" xr:uid="{00000000-0005-0000-0000-0000A6250000}"/>
    <cellStyle name="Calculation 2 3 2 3 8 2" xfId="34512" xr:uid="{00000000-0005-0000-0000-0000A7250000}"/>
    <cellStyle name="Calculation 2 3 2 3 9" xfId="26803" xr:uid="{00000000-0005-0000-0000-0000A8250000}"/>
    <cellStyle name="Calculation 2 3 2 4" xfId="5604" xr:uid="{00000000-0005-0000-0000-0000A9250000}"/>
    <cellStyle name="Calculation 2 3 2 4 2" xfId="6691" xr:uid="{00000000-0005-0000-0000-0000AA250000}"/>
    <cellStyle name="Calculation 2 3 2 4 2 2" xfId="20017" xr:uid="{00000000-0005-0000-0000-0000AB250000}"/>
    <cellStyle name="Calculation 2 3 2 4 2 2 2" xfId="25787" xr:uid="{00000000-0005-0000-0000-0000AC250000}"/>
    <cellStyle name="Calculation 2 3 2 4 2 2 3" xfId="33490" xr:uid="{00000000-0005-0000-0000-0000AD250000}"/>
    <cellStyle name="Calculation 2 3 2 4 2 3" xfId="20840" xr:uid="{00000000-0005-0000-0000-0000AE250000}"/>
    <cellStyle name="Calculation 2 3 2 4 2 3 2" xfId="26600" xr:uid="{00000000-0005-0000-0000-0000AF250000}"/>
    <cellStyle name="Calculation 2 3 2 4 2 3 3" xfId="34305" xr:uid="{00000000-0005-0000-0000-0000B0250000}"/>
    <cellStyle name="Calculation 2 3 2 4 2 4" xfId="16519" xr:uid="{00000000-0005-0000-0000-0000B1250000}"/>
    <cellStyle name="Calculation 2 3 2 4 2 4 2" xfId="30115" xr:uid="{00000000-0005-0000-0000-0000B2250000}"/>
    <cellStyle name="Calculation 2 3 2 4 2 5" xfId="22438" xr:uid="{00000000-0005-0000-0000-0000B3250000}"/>
    <cellStyle name="Calculation 2 3 2 4 2 5 2" xfId="35901" xr:uid="{00000000-0005-0000-0000-0000B4250000}"/>
    <cellStyle name="Calculation 2 3 2 4 2 6" xfId="28190" xr:uid="{00000000-0005-0000-0000-0000B5250000}"/>
    <cellStyle name="Calculation 2 3 2 4 3" xfId="19068" xr:uid="{00000000-0005-0000-0000-0000B6250000}"/>
    <cellStyle name="Calculation 2 3 2 4 3 2" xfId="24840" xr:uid="{00000000-0005-0000-0000-0000B7250000}"/>
    <cellStyle name="Calculation 2 3 2 4 3 3" xfId="32542" xr:uid="{00000000-0005-0000-0000-0000B8250000}"/>
    <cellStyle name="Calculation 2 3 2 4 4" xfId="17174" xr:uid="{00000000-0005-0000-0000-0000B9250000}"/>
    <cellStyle name="Calculation 2 3 2 4 4 2" xfId="23013" xr:uid="{00000000-0005-0000-0000-0000BA250000}"/>
    <cellStyle name="Calculation 2 3 2 4 4 2 2" xfId="36476" xr:uid="{00000000-0005-0000-0000-0000BB250000}"/>
    <cellStyle name="Calculation 2 3 2 4 4 3" xfId="30695" xr:uid="{00000000-0005-0000-0000-0000BC250000}"/>
    <cellStyle name="Calculation 2 3 2 4 5" xfId="15433" xr:uid="{00000000-0005-0000-0000-0000BD250000}"/>
    <cellStyle name="Calculation 2 3 2 4 5 2" xfId="29217" xr:uid="{00000000-0005-0000-0000-0000BE250000}"/>
    <cellStyle name="Calculation 2 3 2 4 6" xfId="21539" xr:uid="{00000000-0005-0000-0000-0000BF250000}"/>
    <cellStyle name="Calculation 2 3 2 4 6 2" xfId="35002" xr:uid="{00000000-0005-0000-0000-0000C0250000}"/>
    <cellStyle name="Calculation 2 3 2 4 7" xfId="27291" xr:uid="{00000000-0005-0000-0000-0000C1250000}"/>
    <cellStyle name="Calculation 2 3 2 5" xfId="5495" xr:uid="{00000000-0005-0000-0000-0000C2250000}"/>
    <cellStyle name="Calculation 2 3 2 5 2" xfId="6582" xr:uid="{00000000-0005-0000-0000-0000C3250000}"/>
    <cellStyle name="Calculation 2 3 2 5 2 2" xfId="19933" xr:uid="{00000000-0005-0000-0000-0000C4250000}"/>
    <cellStyle name="Calculation 2 3 2 5 2 2 2" xfId="25703" xr:uid="{00000000-0005-0000-0000-0000C5250000}"/>
    <cellStyle name="Calculation 2 3 2 5 2 2 3" xfId="33406" xr:uid="{00000000-0005-0000-0000-0000C6250000}"/>
    <cellStyle name="Calculation 2 3 2 5 2 3" xfId="20386" xr:uid="{00000000-0005-0000-0000-0000C7250000}"/>
    <cellStyle name="Calculation 2 3 2 5 2 3 2" xfId="26155" xr:uid="{00000000-0005-0000-0000-0000C8250000}"/>
    <cellStyle name="Calculation 2 3 2 5 2 3 3" xfId="33859" xr:uid="{00000000-0005-0000-0000-0000C9250000}"/>
    <cellStyle name="Calculation 2 3 2 5 2 4" xfId="16411" xr:uid="{00000000-0005-0000-0000-0000CA250000}"/>
    <cellStyle name="Calculation 2 3 2 5 2 4 2" xfId="30038" xr:uid="{00000000-0005-0000-0000-0000CB250000}"/>
    <cellStyle name="Calculation 2 3 2 5 2 5" xfId="22360" xr:uid="{00000000-0005-0000-0000-0000CC250000}"/>
    <cellStyle name="Calculation 2 3 2 5 2 5 2" xfId="35823" xr:uid="{00000000-0005-0000-0000-0000CD250000}"/>
    <cellStyle name="Calculation 2 3 2 5 2 6" xfId="28112" xr:uid="{00000000-0005-0000-0000-0000CE250000}"/>
    <cellStyle name="Calculation 2 3 2 5 3" xfId="18982" xr:uid="{00000000-0005-0000-0000-0000CF250000}"/>
    <cellStyle name="Calculation 2 3 2 5 3 2" xfId="24754" xr:uid="{00000000-0005-0000-0000-0000D0250000}"/>
    <cellStyle name="Calculation 2 3 2 5 3 3" xfId="32456" xr:uid="{00000000-0005-0000-0000-0000D1250000}"/>
    <cellStyle name="Calculation 2 3 2 5 4" xfId="18427" xr:uid="{00000000-0005-0000-0000-0000D2250000}"/>
    <cellStyle name="Calculation 2 3 2 5 4 2" xfId="24203" xr:uid="{00000000-0005-0000-0000-0000D3250000}"/>
    <cellStyle name="Calculation 2 3 2 5 4 3" xfId="31904" xr:uid="{00000000-0005-0000-0000-0000D4250000}"/>
    <cellStyle name="Calculation 2 3 2 5 5" xfId="15325" xr:uid="{00000000-0005-0000-0000-0000D5250000}"/>
    <cellStyle name="Calculation 2 3 2 5 5 2" xfId="29140" xr:uid="{00000000-0005-0000-0000-0000D6250000}"/>
    <cellStyle name="Calculation 2 3 2 5 6" xfId="21461" xr:uid="{00000000-0005-0000-0000-0000D7250000}"/>
    <cellStyle name="Calculation 2 3 2 5 6 2" xfId="34924" xr:uid="{00000000-0005-0000-0000-0000D8250000}"/>
    <cellStyle name="Calculation 2 3 2 5 7" xfId="27213" xr:uid="{00000000-0005-0000-0000-0000D9250000}"/>
    <cellStyle name="Calculation 2 3 2 6" xfId="6106" xr:uid="{00000000-0005-0000-0000-0000DA250000}"/>
    <cellStyle name="Calculation 2 3 2 6 2" xfId="19504" xr:uid="{00000000-0005-0000-0000-0000DB250000}"/>
    <cellStyle name="Calculation 2 3 2 6 2 2" xfId="25274" xr:uid="{00000000-0005-0000-0000-0000DC250000}"/>
    <cellStyle name="Calculation 2 3 2 6 2 3" xfId="32977" xr:uid="{00000000-0005-0000-0000-0000DD250000}"/>
    <cellStyle name="Calculation 2 3 2 6 3" xfId="17479" xr:uid="{00000000-0005-0000-0000-0000DE250000}"/>
    <cellStyle name="Calculation 2 3 2 6 3 2" xfId="23303" xr:uid="{00000000-0005-0000-0000-0000DF250000}"/>
    <cellStyle name="Calculation 2 3 2 6 3 2 2" xfId="36766" xr:uid="{00000000-0005-0000-0000-0000E0250000}"/>
    <cellStyle name="Calculation 2 3 2 6 3 3" xfId="30991" xr:uid="{00000000-0005-0000-0000-0000E1250000}"/>
    <cellStyle name="Calculation 2 3 2 6 4" xfId="15935" xr:uid="{00000000-0005-0000-0000-0000E2250000}"/>
    <cellStyle name="Calculation 2 3 2 6 4 2" xfId="29626" xr:uid="{00000000-0005-0000-0000-0000E3250000}"/>
    <cellStyle name="Calculation 2 3 2 6 5" xfId="21948" xr:uid="{00000000-0005-0000-0000-0000E4250000}"/>
    <cellStyle name="Calculation 2 3 2 6 5 2" xfId="35411" xr:uid="{00000000-0005-0000-0000-0000E5250000}"/>
    <cellStyle name="Calculation 2 3 2 6 6" xfId="27700" xr:uid="{00000000-0005-0000-0000-0000E6250000}"/>
    <cellStyle name="Calculation 2 3 2 7" xfId="18509" xr:uid="{00000000-0005-0000-0000-0000E7250000}"/>
    <cellStyle name="Calculation 2 3 2 7 2" xfId="24284" xr:uid="{00000000-0005-0000-0000-0000E8250000}"/>
    <cellStyle name="Calculation 2 3 2 7 3" xfId="31985" xr:uid="{00000000-0005-0000-0000-0000E9250000}"/>
    <cellStyle name="Calculation 2 3 2 8" xfId="18169" xr:uid="{00000000-0005-0000-0000-0000EA250000}"/>
    <cellStyle name="Calculation 2 3 2 8 2" xfId="23967" xr:uid="{00000000-0005-0000-0000-0000EB250000}"/>
    <cellStyle name="Calculation 2 3 2 8 3" xfId="31665" xr:uid="{00000000-0005-0000-0000-0000EC250000}"/>
    <cellStyle name="Calculation 2 3 2 9" xfId="14820" xr:uid="{00000000-0005-0000-0000-0000ED250000}"/>
    <cellStyle name="Calculation 2 3 2 9 2" xfId="28709" xr:uid="{00000000-0005-0000-0000-0000EE250000}"/>
    <cellStyle name="Calculation 2 3 3" xfId="5603" xr:uid="{00000000-0005-0000-0000-0000EF250000}"/>
    <cellStyle name="Calculation 2 3 3 2" xfId="6690" xr:uid="{00000000-0005-0000-0000-0000F0250000}"/>
    <cellStyle name="Calculation 2 3 3 2 2" xfId="20016" xr:uid="{00000000-0005-0000-0000-0000F1250000}"/>
    <cellStyle name="Calculation 2 3 3 2 2 2" xfId="25786" xr:uid="{00000000-0005-0000-0000-0000F2250000}"/>
    <cellStyle name="Calculation 2 3 3 2 2 3" xfId="33489" xr:uid="{00000000-0005-0000-0000-0000F3250000}"/>
    <cellStyle name="Calculation 2 3 3 2 3" xfId="18170" xr:uid="{00000000-0005-0000-0000-0000F4250000}"/>
    <cellStyle name="Calculation 2 3 3 2 3 2" xfId="23968" xr:uid="{00000000-0005-0000-0000-0000F5250000}"/>
    <cellStyle name="Calculation 2 3 3 2 3 3" xfId="31666" xr:uid="{00000000-0005-0000-0000-0000F6250000}"/>
    <cellStyle name="Calculation 2 3 3 2 4" xfId="16518" xr:uid="{00000000-0005-0000-0000-0000F7250000}"/>
    <cellStyle name="Calculation 2 3 3 2 4 2" xfId="30114" xr:uid="{00000000-0005-0000-0000-0000F8250000}"/>
    <cellStyle name="Calculation 2 3 3 2 5" xfId="22437" xr:uid="{00000000-0005-0000-0000-0000F9250000}"/>
    <cellStyle name="Calculation 2 3 3 2 5 2" xfId="35900" xr:uid="{00000000-0005-0000-0000-0000FA250000}"/>
    <cellStyle name="Calculation 2 3 3 2 6" xfId="28189" xr:uid="{00000000-0005-0000-0000-0000FB250000}"/>
    <cellStyle name="Calculation 2 3 3 3" xfId="19067" xr:uid="{00000000-0005-0000-0000-0000FC250000}"/>
    <cellStyle name="Calculation 2 3 3 3 2" xfId="24839" xr:uid="{00000000-0005-0000-0000-0000FD250000}"/>
    <cellStyle name="Calculation 2 3 3 3 3" xfId="32541" xr:uid="{00000000-0005-0000-0000-0000FE250000}"/>
    <cellStyle name="Calculation 2 3 3 4" xfId="20545" xr:uid="{00000000-0005-0000-0000-0000FF250000}"/>
    <cellStyle name="Calculation 2 3 3 4 2" xfId="26310" xr:uid="{00000000-0005-0000-0000-000000260000}"/>
    <cellStyle name="Calculation 2 3 3 4 3" xfId="34014" xr:uid="{00000000-0005-0000-0000-000001260000}"/>
    <cellStyle name="Calculation 2 3 3 5" xfId="15432" xr:uid="{00000000-0005-0000-0000-000002260000}"/>
    <cellStyle name="Calculation 2 3 3 5 2" xfId="29216" xr:uid="{00000000-0005-0000-0000-000003260000}"/>
    <cellStyle name="Calculation 2 3 3 6" xfId="21538" xr:uid="{00000000-0005-0000-0000-000004260000}"/>
    <cellStyle name="Calculation 2 3 3 6 2" xfId="35001" xr:uid="{00000000-0005-0000-0000-000005260000}"/>
    <cellStyle name="Calculation 2 3 3 7" xfId="27290" xr:uid="{00000000-0005-0000-0000-000006260000}"/>
    <cellStyle name="Calculation 2 3 4" xfId="5578" xr:uid="{00000000-0005-0000-0000-000007260000}"/>
    <cellStyle name="Calculation 2 3 4 2" xfId="6665" xr:uid="{00000000-0005-0000-0000-000008260000}"/>
    <cellStyle name="Calculation 2 3 4 2 2" xfId="20000" xr:uid="{00000000-0005-0000-0000-000009260000}"/>
    <cellStyle name="Calculation 2 3 4 2 2 2" xfId="25770" xr:uid="{00000000-0005-0000-0000-00000A260000}"/>
    <cellStyle name="Calculation 2 3 4 2 2 3" xfId="33473" xr:uid="{00000000-0005-0000-0000-00000B260000}"/>
    <cellStyle name="Calculation 2 3 4 2 3" xfId="20876" xr:uid="{00000000-0005-0000-0000-00000C260000}"/>
    <cellStyle name="Calculation 2 3 4 2 3 2" xfId="26636" xr:uid="{00000000-0005-0000-0000-00000D260000}"/>
    <cellStyle name="Calculation 2 3 4 2 3 3" xfId="34341" xr:uid="{00000000-0005-0000-0000-00000E260000}"/>
    <cellStyle name="Calculation 2 3 4 2 4" xfId="16493" xr:uid="{00000000-0005-0000-0000-00000F260000}"/>
    <cellStyle name="Calculation 2 3 4 2 4 2" xfId="30101" xr:uid="{00000000-0005-0000-0000-000010260000}"/>
    <cellStyle name="Calculation 2 3 4 2 5" xfId="22424" xr:uid="{00000000-0005-0000-0000-000011260000}"/>
    <cellStyle name="Calculation 2 3 4 2 5 2" xfId="35887" xr:uid="{00000000-0005-0000-0000-000012260000}"/>
    <cellStyle name="Calculation 2 3 4 2 6" xfId="28176" xr:uid="{00000000-0005-0000-0000-000013260000}"/>
    <cellStyle name="Calculation 2 3 4 3" xfId="19053" xr:uid="{00000000-0005-0000-0000-000014260000}"/>
    <cellStyle name="Calculation 2 3 4 3 2" xfId="24825" xr:uid="{00000000-0005-0000-0000-000015260000}"/>
    <cellStyle name="Calculation 2 3 4 3 3" xfId="32527" xr:uid="{00000000-0005-0000-0000-000016260000}"/>
    <cellStyle name="Calculation 2 3 4 4" xfId="20593" xr:uid="{00000000-0005-0000-0000-000017260000}"/>
    <cellStyle name="Calculation 2 3 4 4 2" xfId="26357" xr:uid="{00000000-0005-0000-0000-000018260000}"/>
    <cellStyle name="Calculation 2 3 4 4 3" xfId="34062" xr:uid="{00000000-0005-0000-0000-000019260000}"/>
    <cellStyle name="Calculation 2 3 4 5" xfId="15407" xr:uid="{00000000-0005-0000-0000-00001A260000}"/>
    <cellStyle name="Calculation 2 3 4 5 2" xfId="29203" xr:uid="{00000000-0005-0000-0000-00001B260000}"/>
    <cellStyle name="Calculation 2 3 4 6" xfId="21525" xr:uid="{00000000-0005-0000-0000-00001C260000}"/>
    <cellStyle name="Calculation 2 3 4 6 2" xfId="34988" xr:uid="{00000000-0005-0000-0000-00001D260000}"/>
    <cellStyle name="Calculation 2 3 4 7" xfId="27277" xr:uid="{00000000-0005-0000-0000-00001E260000}"/>
    <cellStyle name="Calculation 2 3 5" xfId="6105" xr:uid="{00000000-0005-0000-0000-00001F260000}"/>
    <cellStyle name="Calculation 2 3 5 2" xfId="19503" xr:uid="{00000000-0005-0000-0000-000020260000}"/>
    <cellStyle name="Calculation 2 3 5 2 2" xfId="25273" xr:uid="{00000000-0005-0000-0000-000021260000}"/>
    <cellStyle name="Calculation 2 3 5 2 3" xfId="32976" xr:uid="{00000000-0005-0000-0000-000022260000}"/>
    <cellStyle name="Calculation 2 3 5 3" xfId="20451" xr:uid="{00000000-0005-0000-0000-000023260000}"/>
    <cellStyle name="Calculation 2 3 5 3 2" xfId="26219" xr:uid="{00000000-0005-0000-0000-000024260000}"/>
    <cellStyle name="Calculation 2 3 5 3 3" xfId="33923" xr:uid="{00000000-0005-0000-0000-000025260000}"/>
    <cellStyle name="Calculation 2 3 5 4" xfId="15934" xr:uid="{00000000-0005-0000-0000-000026260000}"/>
    <cellStyle name="Calculation 2 3 5 4 2" xfId="29625" xr:uid="{00000000-0005-0000-0000-000027260000}"/>
    <cellStyle name="Calculation 2 3 5 5" xfId="21947" xr:uid="{00000000-0005-0000-0000-000028260000}"/>
    <cellStyle name="Calculation 2 3 5 5 2" xfId="35410" xr:uid="{00000000-0005-0000-0000-000029260000}"/>
    <cellStyle name="Calculation 2 3 5 6" xfId="27699" xr:uid="{00000000-0005-0000-0000-00002A260000}"/>
    <cellStyle name="Calculation 2 3 6" xfId="18508" xr:uid="{00000000-0005-0000-0000-00002B260000}"/>
    <cellStyle name="Calculation 2 3 6 2" xfId="24283" xr:uid="{00000000-0005-0000-0000-00002C260000}"/>
    <cellStyle name="Calculation 2 3 6 3" xfId="31984" xr:uid="{00000000-0005-0000-0000-00002D260000}"/>
    <cellStyle name="Calculation 2 3 7" xfId="18130" xr:uid="{00000000-0005-0000-0000-00002E260000}"/>
    <cellStyle name="Calculation 2 3 7 2" xfId="23931" xr:uid="{00000000-0005-0000-0000-00002F260000}"/>
    <cellStyle name="Calculation 2 3 7 3" xfId="31628" xr:uid="{00000000-0005-0000-0000-000030260000}"/>
    <cellStyle name="Calculation 2 3 8" xfId="14819" xr:uid="{00000000-0005-0000-0000-000031260000}"/>
    <cellStyle name="Calculation 2 3 8 2" xfId="28708" xr:uid="{00000000-0005-0000-0000-000032260000}"/>
    <cellStyle name="Calculation 2 3 9" xfId="21046" xr:uid="{00000000-0005-0000-0000-000033260000}"/>
    <cellStyle name="Calculation 2 3 9 2" xfId="34509" xr:uid="{00000000-0005-0000-0000-000034260000}"/>
    <cellStyle name="Calculation 2 4" xfId="4893" xr:uid="{00000000-0005-0000-0000-000035260000}"/>
    <cellStyle name="Calculation 2 4 10" xfId="21050" xr:uid="{00000000-0005-0000-0000-000036260000}"/>
    <cellStyle name="Calculation 2 4 10 2" xfId="34513" xr:uid="{00000000-0005-0000-0000-000037260000}"/>
    <cellStyle name="Calculation 2 4 11" xfId="26804" xr:uid="{00000000-0005-0000-0000-000038260000}"/>
    <cellStyle name="Calculation 2 4 2" xfId="4894" xr:uid="{00000000-0005-0000-0000-000039260000}"/>
    <cellStyle name="Calculation 2 4 2 2" xfId="5608" xr:uid="{00000000-0005-0000-0000-00003A260000}"/>
    <cellStyle name="Calculation 2 4 2 2 2" xfId="6695" xr:uid="{00000000-0005-0000-0000-00003B260000}"/>
    <cellStyle name="Calculation 2 4 2 2 2 2" xfId="20021" xr:uid="{00000000-0005-0000-0000-00003C260000}"/>
    <cellStyle name="Calculation 2 4 2 2 2 2 2" xfId="25791" xr:uid="{00000000-0005-0000-0000-00003D260000}"/>
    <cellStyle name="Calculation 2 4 2 2 2 2 3" xfId="33494" xr:uid="{00000000-0005-0000-0000-00003E260000}"/>
    <cellStyle name="Calculation 2 4 2 2 2 3" xfId="17565" xr:uid="{00000000-0005-0000-0000-00003F260000}"/>
    <cellStyle name="Calculation 2 4 2 2 2 3 2" xfId="23385" xr:uid="{00000000-0005-0000-0000-000040260000}"/>
    <cellStyle name="Calculation 2 4 2 2 2 3 2 2" xfId="36848" xr:uid="{00000000-0005-0000-0000-000041260000}"/>
    <cellStyle name="Calculation 2 4 2 2 2 3 3" xfId="31074" xr:uid="{00000000-0005-0000-0000-000042260000}"/>
    <cellStyle name="Calculation 2 4 2 2 2 4" xfId="16523" xr:uid="{00000000-0005-0000-0000-000043260000}"/>
    <cellStyle name="Calculation 2 4 2 2 2 4 2" xfId="30119" xr:uid="{00000000-0005-0000-0000-000044260000}"/>
    <cellStyle name="Calculation 2 4 2 2 2 5" xfId="22442" xr:uid="{00000000-0005-0000-0000-000045260000}"/>
    <cellStyle name="Calculation 2 4 2 2 2 5 2" xfId="35905" xr:uid="{00000000-0005-0000-0000-000046260000}"/>
    <cellStyle name="Calculation 2 4 2 2 2 6" xfId="28194" xr:uid="{00000000-0005-0000-0000-000047260000}"/>
    <cellStyle name="Calculation 2 4 2 2 3" xfId="19072" xr:uid="{00000000-0005-0000-0000-000048260000}"/>
    <cellStyle name="Calculation 2 4 2 2 3 2" xfId="24844" xr:uid="{00000000-0005-0000-0000-000049260000}"/>
    <cellStyle name="Calculation 2 4 2 2 3 3" xfId="32546" xr:uid="{00000000-0005-0000-0000-00004A260000}"/>
    <cellStyle name="Calculation 2 4 2 2 4" xfId="20916" xr:uid="{00000000-0005-0000-0000-00004B260000}"/>
    <cellStyle name="Calculation 2 4 2 2 4 2" xfId="26676" xr:uid="{00000000-0005-0000-0000-00004C260000}"/>
    <cellStyle name="Calculation 2 4 2 2 4 3" xfId="34381" xr:uid="{00000000-0005-0000-0000-00004D260000}"/>
    <cellStyle name="Calculation 2 4 2 2 5" xfId="15437" xr:uid="{00000000-0005-0000-0000-00004E260000}"/>
    <cellStyle name="Calculation 2 4 2 2 5 2" xfId="29221" xr:uid="{00000000-0005-0000-0000-00004F260000}"/>
    <cellStyle name="Calculation 2 4 2 2 6" xfId="21543" xr:uid="{00000000-0005-0000-0000-000050260000}"/>
    <cellStyle name="Calculation 2 4 2 2 6 2" xfId="35006" xr:uid="{00000000-0005-0000-0000-000051260000}"/>
    <cellStyle name="Calculation 2 4 2 2 7" xfId="27295" xr:uid="{00000000-0005-0000-0000-000052260000}"/>
    <cellStyle name="Calculation 2 4 2 3" xfId="5328" xr:uid="{00000000-0005-0000-0000-000053260000}"/>
    <cellStyle name="Calculation 2 4 2 3 2" xfId="6415" xr:uid="{00000000-0005-0000-0000-000054260000}"/>
    <cellStyle name="Calculation 2 4 2 3 2 2" xfId="19781" xr:uid="{00000000-0005-0000-0000-000055260000}"/>
    <cellStyle name="Calculation 2 4 2 3 2 2 2" xfId="25551" xr:uid="{00000000-0005-0000-0000-000056260000}"/>
    <cellStyle name="Calculation 2 4 2 3 2 2 3" xfId="33254" xr:uid="{00000000-0005-0000-0000-000057260000}"/>
    <cellStyle name="Calculation 2 4 2 3 2 3" xfId="18394" xr:uid="{00000000-0005-0000-0000-000058260000}"/>
    <cellStyle name="Calculation 2 4 2 3 2 3 2" xfId="24173" xr:uid="{00000000-0005-0000-0000-000059260000}"/>
    <cellStyle name="Calculation 2 4 2 3 2 3 3" xfId="31874" xr:uid="{00000000-0005-0000-0000-00005A260000}"/>
    <cellStyle name="Calculation 2 4 2 3 2 4" xfId="16244" xr:uid="{00000000-0005-0000-0000-00005B260000}"/>
    <cellStyle name="Calculation 2 4 2 3 2 4 2" xfId="29891" xr:uid="{00000000-0005-0000-0000-00005C260000}"/>
    <cellStyle name="Calculation 2 4 2 3 2 5" xfId="22213" xr:uid="{00000000-0005-0000-0000-00005D260000}"/>
    <cellStyle name="Calculation 2 4 2 3 2 5 2" xfId="35676" xr:uid="{00000000-0005-0000-0000-00005E260000}"/>
    <cellStyle name="Calculation 2 4 2 3 2 6" xfId="27965" xr:uid="{00000000-0005-0000-0000-00005F260000}"/>
    <cellStyle name="Calculation 2 4 2 3 3" xfId="18829" xr:uid="{00000000-0005-0000-0000-000060260000}"/>
    <cellStyle name="Calculation 2 4 2 3 3 2" xfId="24601" xr:uid="{00000000-0005-0000-0000-000061260000}"/>
    <cellStyle name="Calculation 2 4 2 3 3 3" xfId="32303" xr:uid="{00000000-0005-0000-0000-000062260000}"/>
    <cellStyle name="Calculation 2 4 2 3 4" xfId="17778" xr:uid="{00000000-0005-0000-0000-000063260000}"/>
    <cellStyle name="Calculation 2 4 2 3 4 2" xfId="23593" xr:uid="{00000000-0005-0000-0000-000064260000}"/>
    <cellStyle name="Calculation 2 4 2 3 4 2 2" xfId="37056" xr:uid="{00000000-0005-0000-0000-000065260000}"/>
    <cellStyle name="Calculation 2 4 2 3 4 3" xfId="31284" xr:uid="{00000000-0005-0000-0000-000066260000}"/>
    <cellStyle name="Calculation 2 4 2 3 5" xfId="15158" xr:uid="{00000000-0005-0000-0000-000067260000}"/>
    <cellStyle name="Calculation 2 4 2 3 5 2" xfId="28993" xr:uid="{00000000-0005-0000-0000-000068260000}"/>
    <cellStyle name="Calculation 2 4 2 3 6" xfId="21314" xr:uid="{00000000-0005-0000-0000-000069260000}"/>
    <cellStyle name="Calculation 2 4 2 3 6 2" xfId="34777" xr:uid="{00000000-0005-0000-0000-00006A260000}"/>
    <cellStyle name="Calculation 2 4 2 3 7" xfId="27066" xr:uid="{00000000-0005-0000-0000-00006B260000}"/>
    <cellStyle name="Calculation 2 4 2 4" xfId="6110" xr:uid="{00000000-0005-0000-0000-00006C260000}"/>
    <cellStyle name="Calculation 2 4 2 4 2" xfId="19508" xr:uid="{00000000-0005-0000-0000-00006D260000}"/>
    <cellStyle name="Calculation 2 4 2 4 2 2" xfId="25278" xr:uid="{00000000-0005-0000-0000-00006E260000}"/>
    <cellStyle name="Calculation 2 4 2 4 2 3" xfId="32981" xr:uid="{00000000-0005-0000-0000-00006F260000}"/>
    <cellStyle name="Calculation 2 4 2 4 3" xfId="20732" xr:uid="{00000000-0005-0000-0000-000070260000}"/>
    <cellStyle name="Calculation 2 4 2 4 3 2" xfId="26495" xr:uid="{00000000-0005-0000-0000-000071260000}"/>
    <cellStyle name="Calculation 2 4 2 4 3 3" xfId="34200" xr:uid="{00000000-0005-0000-0000-000072260000}"/>
    <cellStyle name="Calculation 2 4 2 4 4" xfId="15939" xr:uid="{00000000-0005-0000-0000-000073260000}"/>
    <cellStyle name="Calculation 2 4 2 4 4 2" xfId="29630" xr:uid="{00000000-0005-0000-0000-000074260000}"/>
    <cellStyle name="Calculation 2 4 2 4 5" xfId="21952" xr:uid="{00000000-0005-0000-0000-000075260000}"/>
    <cellStyle name="Calculation 2 4 2 4 5 2" xfId="35415" xr:uid="{00000000-0005-0000-0000-000076260000}"/>
    <cellStyle name="Calculation 2 4 2 4 6" xfId="27704" xr:uid="{00000000-0005-0000-0000-000077260000}"/>
    <cellStyle name="Calculation 2 4 2 5" xfId="18513" xr:uid="{00000000-0005-0000-0000-000078260000}"/>
    <cellStyle name="Calculation 2 4 2 5 2" xfId="24288" xr:uid="{00000000-0005-0000-0000-000079260000}"/>
    <cellStyle name="Calculation 2 4 2 5 3" xfId="31989" xr:uid="{00000000-0005-0000-0000-00007A260000}"/>
    <cellStyle name="Calculation 2 4 2 6" xfId="20587" xr:uid="{00000000-0005-0000-0000-00007B260000}"/>
    <cellStyle name="Calculation 2 4 2 6 2" xfId="26351" xr:uid="{00000000-0005-0000-0000-00007C260000}"/>
    <cellStyle name="Calculation 2 4 2 6 3" xfId="34056" xr:uid="{00000000-0005-0000-0000-00007D260000}"/>
    <cellStyle name="Calculation 2 4 2 7" xfId="14824" xr:uid="{00000000-0005-0000-0000-00007E260000}"/>
    <cellStyle name="Calculation 2 4 2 7 2" xfId="28713" xr:uid="{00000000-0005-0000-0000-00007F260000}"/>
    <cellStyle name="Calculation 2 4 2 8" xfId="21051" xr:uid="{00000000-0005-0000-0000-000080260000}"/>
    <cellStyle name="Calculation 2 4 2 8 2" xfId="34514" xr:uid="{00000000-0005-0000-0000-000081260000}"/>
    <cellStyle name="Calculation 2 4 2 9" xfId="26805" xr:uid="{00000000-0005-0000-0000-000082260000}"/>
    <cellStyle name="Calculation 2 4 3" xfId="4895" xr:uid="{00000000-0005-0000-0000-000083260000}"/>
    <cellStyle name="Calculation 2 4 3 2" xfId="5609" xr:uid="{00000000-0005-0000-0000-000084260000}"/>
    <cellStyle name="Calculation 2 4 3 2 2" xfId="6696" xr:uid="{00000000-0005-0000-0000-000085260000}"/>
    <cellStyle name="Calculation 2 4 3 2 2 2" xfId="20022" xr:uid="{00000000-0005-0000-0000-000086260000}"/>
    <cellStyle name="Calculation 2 4 3 2 2 2 2" xfId="25792" xr:uid="{00000000-0005-0000-0000-000087260000}"/>
    <cellStyle name="Calculation 2 4 3 2 2 2 3" xfId="33495" xr:uid="{00000000-0005-0000-0000-000088260000}"/>
    <cellStyle name="Calculation 2 4 3 2 2 3" xfId="18269" xr:uid="{00000000-0005-0000-0000-000089260000}"/>
    <cellStyle name="Calculation 2 4 3 2 2 3 2" xfId="24051" xr:uid="{00000000-0005-0000-0000-00008A260000}"/>
    <cellStyle name="Calculation 2 4 3 2 2 3 3" xfId="31752" xr:uid="{00000000-0005-0000-0000-00008B260000}"/>
    <cellStyle name="Calculation 2 4 3 2 2 4" xfId="16524" xr:uid="{00000000-0005-0000-0000-00008C260000}"/>
    <cellStyle name="Calculation 2 4 3 2 2 4 2" xfId="30120" xr:uid="{00000000-0005-0000-0000-00008D260000}"/>
    <cellStyle name="Calculation 2 4 3 2 2 5" xfId="22443" xr:uid="{00000000-0005-0000-0000-00008E260000}"/>
    <cellStyle name="Calculation 2 4 3 2 2 5 2" xfId="35906" xr:uid="{00000000-0005-0000-0000-00008F260000}"/>
    <cellStyle name="Calculation 2 4 3 2 2 6" xfId="28195" xr:uid="{00000000-0005-0000-0000-000090260000}"/>
    <cellStyle name="Calculation 2 4 3 2 3" xfId="19073" xr:uid="{00000000-0005-0000-0000-000091260000}"/>
    <cellStyle name="Calculation 2 4 3 2 3 2" xfId="24845" xr:uid="{00000000-0005-0000-0000-000092260000}"/>
    <cellStyle name="Calculation 2 4 3 2 3 3" xfId="32547" xr:uid="{00000000-0005-0000-0000-000093260000}"/>
    <cellStyle name="Calculation 2 4 3 2 4" xfId="17693" xr:uid="{00000000-0005-0000-0000-000094260000}"/>
    <cellStyle name="Calculation 2 4 3 2 4 2" xfId="23508" xr:uid="{00000000-0005-0000-0000-000095260000}"/>
    <cellStyle name="Calculation 2 4 3 2 4 2 2" xfId="36971" xr:uid="{00000000-0005-0000-0000-000096260000}"/>
    <cellStyle name="Calculation 2 4 3 2 4 3" xfId="31199" xr:uid="{00000000-0005-0000-0000-000097260000}"/>
    <cellStyle name="Calculation 2 4 3 2 5" xfId="15438" xr:uid="{00000000-0005-0000-0000-000098260000}"/>
    <cellStyle name="Calculation 2 4 3 2 5 2" xfId="29222" xr:uid="{00000000-0005-0000-0000-000099260000}"/>
    <cellStyle name="Calculation 2 4 3 2 6" xfId="21544" xr:uid="{00000000-0005-0000-0000-00009A260000}"/>
    <cellStyle name="Calculation 2 4 3 2 6 2" xfId="35007" xr:uid="{00000000-0005-0000-0000-00009B260000}"/>
    <cellStyle name="Calculation 2 4 3 2 7" xfId="27296" xr:uid="{00000000-0005-0000-0000-00009C260000}"/>
    <cellStyle name="Calculation 2 4 3 3" xfId="5350" xr:uid="{00000000-0005-0000-0000-00009D260000}"/>
    <cellStyle name="Calculation 2 4 3 3 2" xfId="6437" xr:uid="{00000000-0005-0000-0000-00009E260000}"/>
    <cellStyle name="Calculation 2 4 3 3 2 2" xfId="19802" xr:uid="{00000000-0005-0000-0000-00009F260000}"/>
    <cellStyle name="Calculation 2 4 3 3 2 2 2" xfId="25572" xr:uid="{00000000-0005-0000-0000-0000A0260000}"/>
    <cellStyle name="Calculation 2 4 3 3 2 2 3" xfId="33275" xr:uid="{00000000-0005-0000-0000-0000A1260000}"/>
    <cellStyle name="Calculation 2 4 3 3 2 3" xfId="17973" xr:uid="{00000000-0005-0000-0000-0000A2260000}"/>
    <cellStyle name="Calculation 2 4 3 3 2 3 2" xfId="23781" xr:uid="{00000000-0005-0000-0000-0000A3260000}"/>
    <cellStyle name="Calculation 2 4 3 3 2 3 2 2" xfId="37244" xr:uid="{00000000-0005-0000-0000-0000A4260000}"/>
    <cellStyle name="Calculation 2 4 3 3 2 3 3" xfId="31477" xr:uid="{00000000-0005-0000-0000-0000A5260000}"/>
    <cellStyle name="Calculation 2 4 3 3 2 4" xfId="16266" xr:uid="{00000000-0005-0000-0000-0000A6260000}"/>
    <cellStyle name="Calculation 2 4 3 3 2 4 2" xfId="29912" xr:uid="{00000000-0005-0000-0000-0000A7260000}"/>
    <cellStyle name="Calculation 2 4 3 3 2 5" xfId="22234" xr:uid="{00000000-0005-0000-0000-0000A8260000}"/>
    <cellStyle name="Calculation 2 4 3 3 2 5 2" xfId="35697" xr:uid="{00000000-0005-0000-0000-0000A9260000}"/>
    <cellStyle name="Calculation 2 4 3 3 2 6" xfId="27986" xr:uid="{00000000-0005-0000-0000-0000AA260000}"/>
    <cellStyle name="Calculation 2 4 3 3 3" xfId="18851" xr:uid="{00000000-0005-0000-0000-0000AB260000}"/>
    <cellStyle name="Calculation 2 4 3 3 3 2" xfId="24623" xr:uid="{00000000-0005-0000-0000-0000AC260000}"/>
    <cellStyle name="Calculation 2 4 3 3 3 3" xfId="32325" xr:uid="{00000000-0005-0000-0000-0000AD260000}"/>
    <cellStyle name="Calculation 2 4 3 3 4" xfId="17912" xr:uid="{00000000-0005-0000-0000-0000AE260000}"/>
    <cellStyle name="Calculation 2 4 3 3 4 2" xfId="23722" xr:uid="{00000000-0005-0000-0000-0000AF260000}"/>
    <cellStyle name="Calculation 2 4 3 3 4 2 2" xfId="37185" xr:uid="{00000000-0005-0000-0000-0000B0260000}"/>
    <cellStyle name="Calculation 2 4 3 3 4 3" xfId="31416" xr:uid="{00000000-0005-0000-0000-0000B1260000}"/>
    <cellStyle name="Calculation 2 4 3 3 5" xfId="15180" xr:uid="{00000000-0005-0000-0000-0000B2260000}"/>
    <cellStyle name="Calculation 2 4 3 3 5 2" xfId="29014" xr:uid="{00000000-0005-0000-0000-0000B3260000}"/>
    <cellStyle name="Calculation 2 4 3 3 6" xfId="21335" xr:uid="{00000000-0005-0000-0000-0000B4260000}"/>
    <cellStyle name="Calculation 2 4 3 3 6 2" xfId="34798" xr:uid="{00000000-0005-0000-0000-0000B5260000}"/>
    <cellStyle name="Calculation 2 4 3 3 7" xfId="27087" xr:uid="{00000000-0005-0000-0000-0000B6260000}"/>
    <cellStyle name="Calculation 2 4 3 4" xfId="6111" xr:uid="{00000000-0005-0000-0000-0000B7260000}"/>
    <cellStyle name="Calculation 2 4 3 4 2" xfId="19509" xr:uid="{00000000-0005-0000-0000-0000B8260000}"/>
    <cellStyle name="Calculation 2 4 3 4 2 2" xfId="25279" xr:uid="{00000000-0005-0000-0000-0000B9260000}"/>
    <cellStyle name="Calculation 2 4 3 4 2 3" xfId="32982" xr:uid="{00000000-0005-0000-0000-0000BA260000}"/>
    <cellStyle name="Calculation 2 4 3 4 3" xfId="17439" xr:uid="{00000000-0005-0000-0000-0000BB260000}"/>
    <cellStyle name="Calculation 2 4 3 4 3 2" xfId="23263" xr:uid="{00000000-0005-0000-0000-0000BC260000}"/>
    <cellStyle name="Calculation 2 4 3 4 3 2 2" xfId="36726" xr:uid="{00000000-0005-0000-0000-0000BD260000}"/>
    <cellStyle name="Calculation 2 4 3 4 3 3" xfId="30951" xr:uid="{00000000-0005-0000-0000-0000BE260000}"/>
    <cellStyle name="Calculation 2 4 3 4 4" xfId="15940" xr:uid="{00000000-0005-0000-0000-0000BF260000}"/>
    <cellStyle name="Calculation 2 4 3 4 4 2" xfId="29631" xr:uid="{00000000-0005-0000-0000-0000C0260000}"/>
    <cellStyle name="Calculation 2 4 3 4 5" xfId="21953" xr:uid="{00000000-0005-0000-0000-0000C1260000}"/>
    <cellStyle name="Calculation 2 4 3 4 5 2" xfId="35416" xr:uid="{00000000-0005-0000-0000-0000C2260000}"/>
    <cellStyle name="Calculation 2 4 3 4 6" xfId="27705" xr:uid="{00000000-0005-0000-0000-0000C3260000}"/>
    <cellStyle name="Calculation 2 4 3 5" xfId="18514" xr:uid="{00000000-0005-0000-0000-0000C4260000}"/>
    <cellStyle name="Calculation 2 4 3 5 2" xfId="24289" xr:uid="{00000000-0005-0000-0000-0000C5260000}"/>
    <cellStyle name="Calculation 2 4 3 5 3" xfId="31990" xr:uid="{00000000-0005-0000-0000-0000C6260000}"/>
    <cellStyle name="Calculation 2 4 3 6" xfId="18323" xr:uid="{00000000-0005-0000-0000-0000C7260000}"/>
    <cellStyle name="Calculation 2 4 3 6 2" xfId="24103" xr:uid="{00000000-0005-0000-0000-0000C8260000}"/>
    <cellStyle name="Calculation 2 4 3 6 3" xfId="31804" xr:uid="{00000000-0005-0000-0000-0000C9260000}"/>
    <cellStyle name="Calculation 2 4 3 7" xfId="14825" xr:uid="{00000000-0005-0000-0000-0000CA260000}"/>
    <cellStyle name="Calculation 2 4 3 7 2" xfId="28714" xr:uid="{00000000-0005-0000-0000-0000CB260000}"/>
    <cellStyle name="Calculation 2 4 3 8" xfId="21052" xr:uid="{00000000-0005-0000-0000-0000CC260000}"/>
    <cellStyle name="Calculation 2 4 3 8 2" xfId="34515" xr:uid="{00000000-0005-0000-0000-0000CD260000}"/>
    <cellStyle name="Calculation 2 4 3 9" xfId="26806" xr:uid="{00000000-0005-0000-0000-0000CE260000}"/>
    <cellStyle name="Calculation 2 4 4" xfId="5607" xr:uid="{00000000-0005-0000-0000-0000CF260000}"/>
    <cellStyle name="Calculation 2 4 4 2" xfId="6694" xr:uid="{00000000-0005-0000-0000-0000D0260000}"/>
    <cellStyle name="Calculation 2 4 4 2 2" xfId="20020" xr:uid="{00000000-0005-0000-0000-0000D1260000}"/>
    <cellStyle name="Calculation 2 4 4 2 2 2" xfId="25790" xr:uid="{00000000-0005-0000-0000-0000D2260000}"/>
    <cellStyle name="Calculation 2 4 4 2 2 3" xfId="33493" xr:uid="{00000000-0005-0000-0000-0000D3260000}"/>
    <cellStyle name="Calculation 2 4 4 2 3" xfId="18035" xr:uid="{00000000-0005-0000-0000-0000D4260000}"/>
    <cellStyle name="Calculation 2 4 4 2 3 2" xfId="23839" xr:uid="{00000000-0005-0000-0000-0000D5260000}"/>
    <cellStyle name="Calculation 2 4 4 2 3 3" xfId="31536" xr:uid="{00000000-0005-0000-0000-0000D6260000}"/>
    <cellStyle name="Calculation 2 4 4 2 4" xfId="16522" xr:uid="{00000000-0005-0000-0000-0000D7260000}"/>
    <cellStyle name="Calculation 2 4 4 2 4 2" xfId="30118" xr:uid="{00000000-0005-0000-0000-0000D8260000}"/>
    <cellStyle name="Calculation 2 4 4 2 5" xfId="22441" xr:uid="{00000000-0005-0000-0000-0000D9260000}"/>
    <cellStyle name="Calculation 2 4 4 2 5 2" xfId="35904" xr:uid="{00000000-0005-0000-0000-0000DA260000}"/>
    <cellStyle name="Calculation 2 4 4 2 6" xfId="28193" xr:uid="{00000000-0005-0000-0000-0000DB260000}"/>
    <cellStyle name="Calculation 2 4 4 3" xfId="19071" xr:uid="{00000000-0005-0000-0000-0000DC260000}"/>
    <cellStyle name="Calculation 2 4 4 3 2" xfId="24843" xr:uid="{00000000-0005-0000-0000-0000DD260000}"/>
    <cellStyle name="Calculation 2 4 4 3 3" xfId="32545" xr:uid="{00000000-0005-0000-0000-0000DE260000}"/>
    <cellStyle name="Calculation 2 4 4 4" xfId="17067" xr:uid="{00000000-0005-0000-0000-0000DF260000}"/>
    <cellStyle name="Calculation 2 4 4 4 2" xfId="22909" xr:uid="{00000000-0005-0000-0000-0000E0260000}"/>
    <cellStyle name="Calculation 2 4 4 4 2 2" xfId="36372" xr:uid="{00000000-0005-0000-0000-0000E1260000}"/>
    <cellStyle name="Calculation 2 4 4 4 3" xfId="30590" xr:uid="{00000000-0005-0000-0000-0000E2260000}"/>
    <cellStyle name="Calculation 2 4 4 5" xfId="15436" xr:uid="{00000000-0005-0000-0000-0000E3260000}"/>
    <cellStyle name="Calculation 2 4 4 5 2" xfId="29220" xr:uid="{00000000-0005-0000-0000-0000E4260000}"/>
    <cellStyle name="Calculation 2 4 4 6" xfId="21542" xr:uid="{00000000-0005-0000-0000-0000E5260000}"/>
    <cellStyle name="Calculation 2 4 4 6 2" xfId="35005" xr:uid="{00000000-0005-0000-0000-0000E6260000}"/>
    <cellStyle name="Calculation 2 4 4 7" xfId="27294" xr:uid="{00000000-0005-0000-0000-0000E7260000}"/>
    <cellStyle name="Calculation 2 4 5" xfId="5330" xr:uid="{00000000-0005-0000-0000-0000E8260000}"/>
    <cellStyle name="Calculation 2 4 5 2" xfId="6417" xr:uid="{00000000-0005-0000-0000-0000E9260000}"/>
    <cellStyle name="Calculation 2 4 5 2 2" xfId="19783" xr:uid="{00000000-0005-0000-0000-0000EA260000}"/>
    <cellStyle name="Calculation 2 4 5 2 2 2" xfId="25553" xr:uid="{00000000-0005-0000-0000-0000EB260000}"/>
    <cellStyle name="Calculation 2 4 5 2 2 3" xfId="33256" xr:uid="{00000000-0005-0000-0000-0000EC260000}"/>
    <cellStyle name="Calculation 2 4 5 2 3" xfId="17930" xr:uid="{00000000-0005-0000-0000-0000ED260000}"/>
    <cellStyle name="Calculation 2 4 5 2 3 2" xfId="23740" xr:uid="{00000000-0005-0000-0000-0000EE260000}"/>
    <cellStyle name="Calculation 2 4 5 2 3 2 2" xfId="37203" xr:uid="{00000000-0005-0000-0000-0000EF260000}"/>
    <cellStyle name="Calculation 2 4 5 2 3 3" xfId="31434" xr:uid="{00000000-0005-0000-0000-0000F0260000}"/>
    <cellStyle name="Calculation 2 4 5 2 4" xfId="16246" xr:uid="{00000000-0005-0000-0000-0000F1260000}"/>
    <cellStyle name="Calculation 2 4 5 2 4 2" xfId="29893" xr:uid="{00000000-0005-0000-0000-0000F2260000}"/>
    <cellStyle name="Calculation 2 4 5 2 5" xfId="22215" xr:uid="{00000000-0005-0000-0000-0000F3260000}"/>
    <cellStyle name="Calculation 2 4 5 2 5 2" xfId="35678" xr:uid="{00000000-0005-0000-0000-0000F4260000}"/>
    <cellStyle name="Calculation 2 4 5 2 6" xfId="27967" xr:uid="{00000000-0005-0000-0000-0000F5260000}"/>
    <cellStyle name="Calculation 2 4 5 3" xfId="18831" xr:uid="{00000000-0005-0000-0000-0000F6260000}"/>
    <cellStyle name="Calculation 2 4 5 3 2" xfId="24603" xr:uid="{00000000-0005-0000-0000-0000F7260000}"/>
    <cellStyle name="Calculation 2 4 5 3 3" xfId="32305" xr:uid="{00000000-0005-0000-0000-0000F8260000}"/>
    <cellStyle name="Calculation 2 4 5 4" xfId="17828" xr:uid="{00000000-0005-0000-0000-0000F9260000}"/>
    <cellStyle name="Calculation 2 4 5 4 2" xfId="23641" xr:uid="{00000000-0005-0000-0000-0000FA260000}"/>
    <cellStyle name="Calculation 2 4 5 4 2 2" xfId="37104" xr:uid="{00000000-0005-0000-0000-0000FB260000}"/>
    <cellStyle name="Calculation 2 4 5 4 3" xfId="31333" xr:uid="{00000000-0005-0000-0000-0000FC260000}"/>
    <cellStyle name="Calculation 2 4 5 5" xfId="15160" xr:uid="{00000000-0005-0000-0000-0000FD260000}"/>
    <cellStyle name="Calculation 2 4 5 5 2" xfId="28995" xr:uid="{00000000-0005-0000-0000-0000FE260000}"/>
    <cellStyle name="Calculation 2 4 5 6" xfId="21316" xr:uid="{00000000-0005-0000-0000-0000FF260000}"/>
    <cellStyle name="Calculation 2 4 5 6 2" xfId="34779" xr:uid="{00000000-0005-0000-0000-000000270000}"/>
    <cellStyle name="Calculation 2 4 5 7" xfId="27068" xr:uid="{00000000-0005-0000-0000-000001270000}"/>
    <cellStyle name="Calculation 2 4 6" xfId="6109" xr:uid="{00000000-0005-0000-0000-000002270000}"/>
    <cellStyle name="Calculation 2 4 6 2" xfId="19507" xr:uid="{00000000-0005-0000-0000-000003270000}"/>
    <cellStyle name="Calculation 2 4 6 2 2" xfId="25277" xr:uid="{00000000-0005-0000-0000-000004270000}"/>
    <cellStyle name="Calculation 2 4 6 2 3" xfId="32980" xr:uid="{00000000-0005-0000-0000-000005270000}"/>
    <cellStyle name="Calculation 2 4 6 3" xfId="17877" xr:uid="{00000000-0005-0000-0000-000006270000}"/>
    <cellStyle name="Calculation 2 4 6 3 2" xfId="23688" xr:uid="{00000000-0005-0000-0000-000007270000}"/>
    <cellStyle name="Calculation 2 4 6 3 2 2" xfId="37151" xr:uid="{00000000-0005-0000-0000-000008270000}"/>
    <cellStyle name="Calculation 2 4 6 3 3" xfId="31381" xr:uid="{00000000-0005-0000-0000-000009270000}"/>
    <cellStyle name="Calculation 2 4 6 4" xfId="15938" xr:uid="{00000000-0005-0000-0000-00000A270000}"/>
    <cellStyle name="Calculation 2 4 6 4 2" xfId="29629" xr:uid="{00000000-0005-0000-0000-00000B270000}"/>
    <cellStyle name="Calculation 2 4 6 5" xfId="21951" xr:uid="{00000000-0005-0000-0000-00000C270000}"/>
    <cellStyle name="Calculation 2 4 6 5 2" xfId="35414" xr:uid="{00000000-0005-0000-0000-00000D270000}"/>
    <cellStyle name="Calculation 2 4 6 6" xfId="27703" xr:uid="{00000000-0005-0000-0000-00000E270000}"/>
    <cellStyle name="Calculation 2 4 7" xfId="18512" xr:uid="{00000000-0005-0000-0000-00000F270000}"/>
    <cellStyle name="Calculation 2 4 7 2" xfId="24287" xr:uid="{00000000-0005-0000-0000-000010270000}"/>
    <cellStyle name="Calculation 2 4 7 3" xfId="31988" xr:uid="{00000000-0005-0000-0000-000011270000}"/>
    <cellStyle name="Calculation 2 4 8" xfId="17914" xr:uid="{00000000-0005-0000-0000-000012270000}"/>
    <cellStyle name="Calculation 2 4 8 2" xfId="23724" xr:uid="{00000000-0005-0000-0000-000013270000}"/>
    <cellStyle name="Calculation 2 4 8 2 2" xfId="37187" xr:uid="{00000000-0005-0000-0000-000014270000}"/>
    <cellStyle name="Calculation 2 4 8 3" xfId="31418" xr:uid="{00000000-0005-0000-0000-000015270000}"/>
    <cellStyle name="Calculation 2 4 9" xfId="14823" xr:uid="{00000000-0005-0000-0000-000016270000}"/>
    <cellStyle name="Calculation 2 4 9 2" xfId="28712" xr:uid="{00000000-0005-0000-0000-000017270000}"/>
    <cellStyle name="Calculation 2 5" xfId="4884" xr:uid="{00000000-0005-0000-0000-000018270000}"/>
    <cellStyle name="Calculation 2 5 2" xfId="5598" xr:uid="{00000000-0005-0000-0000-000019270000}"/>
    <cellStyle name="Calculation 2 5 2 2" xfId="6685" xr:uid="{00000000-0005-0000-0000-00001A270000}"/>
    <cellStyle name="Calculation 2 5 2 2 2" xfId="20011" xr:uid="{00000000-0005-0000-0000-00001B270000}"/>
    <cellStyle name="Calculation 2 5 2 2 2 2" xfId="25781" xr:uid="{00000000-0005-0000-0000-00001C270000}"/>
    <cellStyle name="Calculation 2 5 2 2 2 3" xfId="33484" xr:uid="{00000000-0005-0000-0000-00001D270000}"/>
    <cellStyle name="Calculation 2 5 2 2 3" xfId="17322" xr:uid="{00000000-0005-0000-0000-00001E270000}"/>
    <cellStyle name="Calculation 2 5 2 2 3 2" xfId="23151" xr:uid="{00000000-0005-0000-0000-00001F270000}"/>
    <cellStyle name="Calculation 2 5 2 2 3 2 2" xfId="36614" xr:uid="{00000000-0005-0000-0000-000020270000}"/>
    <cellStyle name="Calculation 2 5 2 2 3 3" xfId="30838" xr:uid="{00000000-0005-0000-0000-000021270000}"/>
    <cellStyle name="Calculation 2 5 2 2 4" xfId="16513" xr:uid="{00000000-0005-0000-0000-000022270000}"/>
    <cellStyle name="Calculation 2 5 2 2 4 2" xfId="30109" xr:uid="{00000000-0005-0000-0000-000023270000}"/>
    <cellStyle name="Calculation 2 5 2 2 5" xfId="22432" xr:uid="{00000000-0005-0000-0000-000024270000}"/>
    <cellStyle name="Calculation 2 5 2 2 5 2" xfId="35895" xr:uid="{00000000-0005-0000-0000-000025270000}"/>
    <cellStyle name="Calculation 2 5 2 2 6" xfId="28184" xr:uid="{00000000-0005-0000-0000-000026270000}"/>
    <cellStyle name="Calculation 2 5 2 3" xfId="19062" xr:uid="{00000000-0005-0000-0000-000027270000}"/>
    <cellStyle name="Calculation 2 5 2 3 2" xfId="24834" xr:uid="{00000000-0005-0000-0000-000028270000}"/>
    <cellStyle name="Calculation 2 5 2 3 3" xfId="32536" xr:uid="{00000000-0005-0000-0000-000029270000}"/>
    <cellStyle name="Calculation 2 5 2 4" xfId="20389" xr:uid="{00000000-0005-0000-0000-00002A270000}"/>
    <cellStyle name="Calculation 2 5 2 4 2" xfId="26158" xr:uid="{00000000-0005-0000-0000-00002B270000}"/>
    <cellStyle name="Calculation 2 5 2 4 3" xfId="33862" xr:uid="{00000000-0005-0000-0000-00002C270000}"/>
    <cellStyle name="Calculation 2 5 2 5" xfId="15427" xr:uid="{00000000-0005-0000-0000-00002D270000}"/>
    <cellStyle name="Calculation 2 5 2 5 2" xfId="29211" xr:uid="{00000000-0005-0000-0000-00002E270000}"/>
    <cellStyle name="Calculation 2 5 2 6" xfId="21533" xr:uid="{00000000-0005-0000-0000-00002F270000}"/>
    <cellStyle name="Calculation 2 5 2 6 2" xfId="34996" xr:uid="{00000000-0005-0000-0000-000030270000}"/>
    <cellStyle name="Calculation 2 5 2 7" xfId="27285" xr:uid="{00000000-0005-0000-0000-000031270000}"/>
    <cellStyle name="Calculation 2 5 3" xfId="5352" xr:uid="{00000000-0005-0000-0000-000032270000}"/>
    <cellStyle name="Calculation 2 5 3 2" xfId="6439" xr:uid="{00000000-0005-0000-0000-000033270000}"/>
    <cellStyle name="Calculation 2 5 3 2 2" xfId="19804" xr:uid="{00000000-0005-0000-0000-000034270000}"/>
    <cellStyle name="Calculation 2 5 3 2 2 2" xfId="25574" xr:uid="{00000000-0005-0000-0000-000035270000}"/>
    <cellStyle name="Calculation 2 5 3 2 2 3" xfId="33277" xr:uid="{00000000-0005-0000-0000-000036270000}"/>
    <cellStyle name="Calculation 2 5 3 2 3" xfId="18569" xr:uid="{00000000-0005-0000-0000-000037270000}"/>
    <cellStyle name="Calculation 2 5 3 2 3 2" xfId="24341" xr:uid="{00000000-0005-0000-0000-000038270000}"/>
    <cellStyle name="Calculation 2 5 3 2 3 3" xfId="32043" xr:uid="{00000000-0005-0000-0000-000039270000}"/>
    <cellStyle name="Calculation 2 5 3 2 4" xfId="16268" xr:uid="{00000000-0005-0000-0000-00003A270000}"/>
    <cellStyle name="Calculation 2 5 3 2 4 2" xfId="29914" xr:uid="{00000000-0005-0000-0000-00003B270000}"/>
    <cellStyle name="Calculation 2 5 3 2 5" xfId="22236" xr:uid="{00000000-0005-0000-0000-00003C270000}"/>
    <cellStyle name="Calculation 2 5 3 2 5 2" xfId="35699" xr:uid="{00000000-0005-0000-0000-00003D270000}"/>
    <cellStyle name="Calculation 2 5 3 2 6" xfId="27988" xr:uid="{00000000-0005-0000-0000-00003E270000}"/>
    <cellStyle name="Calculation 2 5 3 3" xfId="18853" xr:uid="{00000000-0005-0000-0000-00003F270000}"/>
    <cellStyle name="Calculation 2 5 3 3 2" xfId="24625" xr:uid="{00000000-0005-0000-0000-000040270000}"/>
    <cellStyle name="Calculation 2 5 3 3 3" xfId="32327" xr:uid="{00000000-0005-0000-0000-000041270000}"/>
    <cellStyle name="Calculation 2 5 3 4" xfId="18325" xr:uid="{00000000-0005-0000-0000-000042270000}"/>
    <cellStyle name="Calculation 2 5 3 4 2" xfId="24105" xr:uid="{00000000-0005-0000-0000-000043270000}"/>
    <cellStyle name="Calculation 2 5 3 4 3" xfId="31806" xr:uid="{00000000-0005-0000-0000-000044270000}"/>
    <cellStyle name="Calculation 2 5 3 5" xfId="15182" xr:uid="{00000000-0005-0000-0000-000045270000}"/>
    <cellStyle name="Calculation 2 5 3 5 2" xfId="29016" xr:uid="{00000000-0005-0000-0000-000046270000}"/>
    <cellStyle name="Calculation 2 5 3 6" xfId="21337" xr:uid="{00000000-0005-0000-0000-000047270000}"/>
    <cellStyle name="Calculation 2 5 3 6 2" xfId="34800" xr:uid="{00000000-0005-0000-0000-000048270000}"/>
    <cellStyle name="Calculation 2 5 3 7" xfId="27089" xr:uid="{00000000-0005-0000-0000-000049270000}"/>
    <cellStyle name="Calculation 2 5 4" xfId="6100" xr:uid="{00000000-0005-0000-0000-00004A270000}"/>
    <cellStyle name="Calculation 2 5 4 2" xfId="19498" xr:uid="{00000000-0005-0000-0000-00004B270000}"/>
    <cellStyle name="Calculation 2 5 4 2 2" xfId="25268" xr:uid="{00000000-0005-0000-0000-00004C270000}"/>
    <cellStyle name="Calculation 2 5 4 2 3" xfId="32971" xr:uid="{00000000-0005-0000-0000-00004D270000}"/>
    <cellStyle name="Calculation 2 5 4 3" xfId="20886" xr:uid="{00000000-0005-0000-0000-00004E270000}"/>
    <cellStyle name="Calculation 2 5 4 3 2" xfId="26646" xr:uid="{00000000-0005-0000-0000-00004F270000}"/>
    <cellStyle name="Calculation 2 5 4 3 3" xfId="34351" xr:uid="{00000000-0005-0000-0000-000050270000}"/>
    <cellStyle name="Calculation 2 5 4 4" xfId="15929" xr:uid="{00000000-0005-0000-0000-000051270000}"/>
    <cellStyle name="Calculation 2 5 4 4 2" xfId="29620" xr:uid="{00000000-0005-0000-0000-000052270000}"/>
    <cellStyle name="Calculation 2 5 4 5" xfId="21942" xr:uid="{00000000-0005-0000-0000-000053270000}"/>
    <cellStyle name="Calculation 2 5 4 5 2" xfId="35405" xr:uid="{00000000-0005-0000-0000-000054270000}"/>
    <cellStyle name="Calculation 2 5 4 6" xfId="27694" xr:uid="{00000000-0005-0000-0000-000055270000}"/>
    <cellStyle name="Calculation 2 5 5" xfId="18503" xr:uid="{00000000-0005-0000-0000-000056270000}"/>
    <cellStyle name="Calculation 2 5 5 2" xfId="24278" xr:uid="{00000000-0005-0000-0000-000057270000}"/>
    <cellStyle name="Calculation 2 5 5 3" xfId="31979" xr:uid="{00000000-0005-0000-0000-000058270000}"/>
    <cellStyle name="Calculation 2 5 6" xfId="18572" xr:uid="{00000000-0005-0000-0000-000059270000}"/>
    <cellStyle name="Calculation 2 5 6 2" xfId="24344" xr:uid="{00000000-0005-0000-0000-00005A270000}"/>
    <cellStyle name="Calculation 2 5 6 3" xfId="32046" xr:uid="{00000000-0005-0000-0000-00005B270000}"/>
    <cellStyle name="Calculation 2 5 7" xfId="14814" xr:uid="{00000000-0005-0000-0000-00005C270000}"/>
    <cellStyle name="Calculation 2 5 7 2" xfId="28703" xr:uid="{00000000-0005-0000-0000-00005D270000}"/>
    <cellStyle name="Calculation 2 5 8" xfId="21041" xr:uid="{00000000-0005-0000-0000-00005E270000}"/>
    <cellStyle name="Calculation 2 5 8 2" xfId="34504" xr:uid="{00000000-0005-0000-0000-00005F270000}"/>
    <cellStyle name="Calculation 2 5 9" xfId="26795" xr:uid="{00000000-0005-0000-0000-000060270000}"/>
    <cellStyle name="Calculation 2 6" xfId="7446" xr:uid="{00000000-0005-0000-0000-000061270000}"/>
    <cellStyle name="Calculation 2 7" xfId="37317" xr:uid="{00000000-0005-0000-0000-000062270000}"/>
    <cellStyle name="Calculation 3" xfId="1274" xr:uid="{00000000-0005-0000-0000-000063270000}"/>
    <cellStyle name="Calculation 3 2" xfId="5040" xr:uid="{00000000-0005-0000-0000-000064270000}"/>
    <cellStyle name="Calculation 3 2 2" xfId="10657" xr:uid="{00000000-0005-0000-0000-000065270000}"/>
    <cellStyle name="Calculation 3 3" xfId="7954" xr:uid="{00000000-0005-0000-0000-000066270000}"/>
    <cellStyle name="Calculation 4" xfId="1495" xr:uid="{00000000-0005-0000-0000-000067270000}"/>
    <cellStyle name="Calculation 4 2" xfId="8119" xr:uid="{00000000-0005-0000-0000-000068270000}"/>
    <cellStyle name="Calculation 5" xfId="11947" xr:uid="{00000000-0005-0000-0000-000069270000}"/>
    <cellStyle name="Calculation 6" xfId="7131" xr:uid="{00000000-0005-0000-0000-00006A270000}"/>
    <cellStyle name="Cálculo" xfId="3817" xr:uid="{00000000-0005-0000-0000-00006B270000}"/>
    <cellStyle name="Cálculo 10" xfId="9960" xr:uid="{00000000-0005-0000-0000-00006C270000}"/>
    <cellStyle name="Cálculo 2" xfId="3404" xr:uid="{00000000-0005-0000-0000-00006D270000}"/>
    <cellStyle name="Cálculo 2 10" xfId="9732" xr:uid="{00000000-0005-0000-0000-00006E270000}"/>
    <cellStyle name="Cálculo 2 2" xfId="5160" xr:uid="{00000000-0005-0000-0000-00006F270000}"/>
    <cellStyle name="Cálculo 2 2 2" xfId="5900" xr:uid="{00000000-0005-0000-0000-000070270000}"/>
    <cellStyle name="Cálculo 2 2 2 2" xfId="6987" xr:uid="{00000000-0005-0000-0000-000071270000}"/>
    <cellStyle name="Cálculo 2 2 2 2 2" xfId="20283" xr:uid="{00000000-0005-0000-0000-000072270000}"/>
    <cellStyle name="Cálculo 2 2 2 2 2 2" xfId="26053" xr:uid="{00000000-0005-0000-0000-000073270000}"/>
    <cellStyle name="Cálculo 2 2 2 2 2 3" xfId="33756" xr:uid="{00000000-0005-0000-0000-000074270000}"/>
    <cellStyle name="Cálculo 2 2 2 2 3" xfId="17410" xr:uid="{00000000-0005-0000-0000-000075270000}"/>
    <cellStyle name="Cálculo 2 2 2 2 3 2" xfId="23236" xr:uid="{00000000-0005-0000-0000-000076270000}"/>
    <cellStyle name="Cálculo 2 2 2 2 3 2 2" xfId="36699" xr:uid="{00000000-0005-0000-0000-000077270000}"/>
    <cellStyle name="Cálculo 2 2 2 2 3 3" xfId="30924" xr:uid="{00000000-0005-0000-0000-000078270000}"/>
    <cellStyle name="Cálculo 2 2 2 2 4" xfId="16815" xr:uid="{00000000-0005-0000-0000-000079270000}"/>
    <cellStyle name="Cálculo 2 2 2 2 4 2" xfId="30368" xr:uid="{00000000-0005-0000-0000-00007A270000}"/>
    <cellStyle name="Cálculo 2 2 2 2 5" xfId="22691" xr:uid="{00000000-0005-0000-0000-00007B270000}"/>
    <cellStyle name="Cálculo 2 2 2 2 5 2" xfId="36154" xr:uid="{00000000-0005-0000-0000-00007C270000}"/>
    <cellStyle name="Cálculo 2 2 2 2 6" xfId="28443" xr:uid="{00000000-0005-0000-0000-00007D270000}"/>
    <cellStyle name="Cálculo 2 2 2 2 7" xfId="11844" xr:uid="{00000000-0005-0000-0000-00007E270000}"/>
    <cellStyle name="Cálculo 2 2 2 3" xfId="19334" xr:uid="{00000000-0005-0000-0000-00007F270000}"/>
    <cellStyle name="Cálculo 2 2 2 3 2" xfId="25105" xr:uid="{00000000-0005-0000-0000-000080270000}"/>
    <cellStyle name="Cálculo 2 2 2 3 3" xfId="32807" xr:uid="{00000000-0005-0000-0000-000081270000}"/>
    <cellStyle name="Cálculo 2 2 2 4" xfId="17560" xr:uid="{00000000-0005-0000-0000-000082270000}"/>
    <cellStyle name="Cálculo 2 2 2 4 2" xfId="23381" xr:uid="{00000000-0005-0000-0000-000083270000}"/>
    <cellStyle name="Cálculo 2 2 2 4 2 2" xfId="36844" xr:uid="{00000000-0005-0000-0000-000084270000}"/>
    <cellStyle name="Cálculo 2 2 2 4 3" xfId="31069" xr:uid="{00000000-0005-0000-0000-000085270000}"/>
    <cellStyle name="Cálculo 2 2 2 5" xfId="15729" xr:uid="{00000000-0005-0000-0000-000086270000}"/>
    <cellStyle name="Cálculo 2 2 2 5 2" xfId="29470" xr:uid="{00000000-0005-0000-0000-000087270000}"/>
    <cellStyle name="Cálculo 2 2 2 6" xfId="21792" xr:uid="{00000000-0005-0000-0000-000088270000}"/>
    <cellStyle name="Cálculo 2 2 2 6 2" xfId="35255" xr:uid="{00000000-0005-0000-0000-000089270000}"/>
    <cellStyle name="Cálculo 2 2 2 7" xfId="27544" xr:uid="{00000000-0005-0000-0000-00008A270000}"/>
    <cellStyle name="Cálculo 2 2 2 8" xfId="11183" xr:uid="{00000000-0005-0000-0000-00008B270000}"/>
    <cellStyle name="Cálculo 2 2 3" xfId="6249" xr:uid="{00000000-0005-0000-0000-00008C270000}"/>
    <cellStyle name="Cálculo 2 2 3 2" xfId="19627" xr:uid="{00000000-0005-0000-0000-00008D270000}"/>
    <cellStyle name="Cálculo 2 2 3 2 2" xfId="25397" xr:uid="{00000000-0005-0000-0000-00008E270000}"/>
    <cellStyle name="Cálculo 2 2 3 2 3" xfId="33100" xr:uid="{00000000-0005-0000-0000-00008F270000}"/>
    <cellStyle name="Cálculo 2 2 3 3" xfId="18218" xr:uid="{00000000-0005-0000-0000-000090270000}"/>
    <cellStyle name="Cálculo 2 2 3 3 2" xfId="24011" xr:uid="{00000000-0005-0000-0000-000091270000}"/>
    <cellStyle name="Cálculo 2 2 3 3 3" xfId="31710" xr:uid="{00000000-0005-0000-0000-000092270000}"/>
    <cellStyle name="Cálculo 2 2 3 4" xfId="16078" xr:uid="{00000000-0005-0000-0000-000093270000}"/>
    <cellStyle name="Cálculo 2 2 3 4 2" xfId="29743" xr:uid="{00000000-0005-0000-0000-000094270000}"/>
    <cellStyle name="Cálculo 2 2 3 5" xfId="22065" xr:uid="{00000000-0005-0000-0000-000095270000}"/>
    <cellStyle name="Cálculo 2 2 3 5 2" xfId="35528" xr:uid="{00000000-0005-0000-0000-000096270000}"/>
    <cellStyle name="Cálculo 2 2 3 6" xfId="27817" xr:uid="{00000000-0005-0000-0000-000097270000}"/>
    <cellStyle name="Cálculo 2 2 3 7" xfId="11386" xr:uid="{00000000-0005-0000-0000-000098270000}"/>
    <cellStyle name="Cálculo 2 2 4" xfId="18672" xr:uid="{00000000-0005-0000-0000-000099270000}"/>
    <cellStyle name="Cálculo 2 2 4 2" xfId="24444" xr:uid="{00000000-0005-0000-0000-00009A270000}"/>
    <cellStyle name="Cálculo 2 2 4 3" xfId="32146" xr:uid="{00000000-0005-0000-0000-00009B270000}"/>
    <cellStyle name="Cálculo 2 2 5" xfId="17816" xr:uid="{00000000-0005-0000-0000-00009C270000}"/>
    <cellStyle name="Cálculo 2 2 5 2" xfId="23630" xr:uid="{00000000-0005-0000-0000-00009D270000}"/>
    <cellStyle name="Cálculo 2 2 5 2 2" xfId="37093" xr:uid="{00000000-0005-0000-0000-00009E270000}"/>
    <cellStyle name="Cálculo 2 2 5 3" xfId="31322" xr:uid="{00000000-0005-0000-0000-00009F270000}"/>
    <cellStyle name="Cálculo 2 2 6" xfId="14990" xr:uid="{00000000-0005-0000-0000-0000A0270000}"/>
    <cellStyle name="Cálculo 2 2 6 2" xfId="28843" xr:uid="{00000000-0005-0000-0000-0000A1270000}"/>
    <cellStyle name="Cálculo 2 2 7" xfId="21164" xr:uid="{00000000-0005-0000-0000-0000A2270000}"/>
    <cellStyle name="Cálculo 2 2 7 2" xfId="34627" xr:uid="{00000000-0005-0000-0000-0000A3270000}"/>
    <cellStyle name="Cálculo 2 2 8" xfId="26918" xr:uid="{00000000-0005-0000-0000-0000A4270000}"/>
    <cellStyle name="Cálculo 2 2 9" xfId="10723" xr:uid="{00000000-0005-0000-0000-0000A5270000}"/>
    <cellStyle name="Cálculo 2 3" xfId="5437" xr:uid="{00000000-0005-0000-0000-0000A6270000}"/>
    <cellStyle name="Cálculo 2 3 2" xfId="6524" xr:uid="{00000000-0005-0000-0000-0000A7270000}"/>
    <cellStyle name="Cálculo 2 3 2 2" xfId="19884" xr:uid="{00000000-0005-0000-0000-0000A8270000}"/>
    <cellStyle name="Cálculo 2 3 2 2 2" xfId="25654" xr:uid="{00000000-0005-0000-0000-0000A9270000}"/>
    <cellStyle name="Cálculo 2 3 2 2 3" xfId="33357" xr:uid="{00000000-0005-0000-0000-0000AA270000}"/>
    <cellStyle name="Cálculo 2 3 2 3" xfId="20807" xr:uid="{00000000-0005-0000-0000-0000AB270000}"/>
    <cellStyle name="Cálculo 2 3 2 3 2" xfId="26568" xr:uid="{00000000-0005-0000-0000-0000AC270000}"/>
    <cellStyle name="Cálculo 2 3 2 3 3" xfId="34273" xr:uid="{00000000-0005-0000-0000-0000AD270000}"/>
    <cellStyle name="Cálculo 2 3 2 4" xfId="16353" xr:uid="{00000000-0005-0000-0000-0000AE270000}"/>
    <cellStyle name="Cálculo 2 3 2 4 2" xfId="29992" xr:uid="{00000000-0005-0000-0000-0000AF270000}"/>
    <cellStyle name="Cálculo 2 3 2 5" xfId="22314" xr:uid="{00000000-0005-0000-0000-0000B0270000}"/>
    <cellStyle name="Cálculo 2 3 2 5 2" xfId="35777" xr:uid="{00000000-0005-0000-0000-0000B1270000}"/>
    <cellStyle name="Cálculo 2 3 2 6" xfId="28066" xr:uid="{00000000-0005-0000-0000-0000B2270000}"/>
    <cellStyle name="Cálculo 2 3 2 7" xfId="11583" xr:uid="{00000000-0005-0000-0000-0000B3270000}"/>
    <cellStyle name="Cálculo 2 3 3" xfId="18932" xr:uid="{00000000-0005-0000-0000-0000B4270000}"/>
    <cellStyle name="Cálculo 2 3 3 2" xfId="24704" xr:uid="{00000000-0005-0000-0000-0000B5270000}"/>
    <cellStyle name="Cálculo 2 3 3 3" xfId="32406" xr:uid="{00000000-0005-0000-0000-0000B6270000}"/>
    <cellStyle name="Cálculo 2 3 4" xfId="20427" xr:uid="{00000000-0005-0000-0000-0000B7270000}"/>
    <cellStyle name="Cálculo 2 3 4 2" xfId="26195" xr:uid="{00000000-0005-0000-0000-0000B8270000}"/>
    <cellStyle name="Cálculo 2 3 4 3" xfId="33899" xr:uid="{00000000-0005-0000-0000-0000B9270000}"/>
    <cellStyle name="Cálculo 2 3 5" xfId="15267" xr:uid="{00000000-0005-0000-0000-0000BA270000}"/>
    <cellStyle name="Cálculo 2 3 5 2" xfId="29094" xr:uid="{00000000-0005-0000-0000-0000BB270000}"/>
    <cellStyle name="Cálculo 2 3 6" xfId="21415" xr:uid="{00000000-0005-0000-0000-0000BC270000}"/>
    <cellStyle name="Cálculo 2 3 6 2" xfId="34878" xr:uid="{00000000-0005-0000-0000-0000BD270000}"/>
    <cellStyle name="Cálculo 2 3 7" xfId="27167" xr:uid="{00000000-0005-0000-0000-0000BE270000}"/>
    <cellStyle name="Cálculo 2 3 8" xfId="10922" xr:uid="{00000000-0005-0000-0000-0000BF270000}"/>
    <cellStyle name="Cálculo 2 4" xfId="5999" xr:uid="{00000000-0005-0000-0000-0000C0270000}"/>
    <cellStyle name="Cálculo 2 4 2" xfId="19419" xr:uid="{00000000-0005-0000-0000-0000C1270000}"/>
    <cellStyle name="Cálculo 2 4 2 2" xfId="25189" xr:uid="{00000000-0005-0000-0000-0000C2270000}"/>
    <cellStyle name="Cálculo 2 4 2 3" xfId="32892" xr:uid="{00000000-0005-0000-0000-0000C3270000}"/>
    <cellStyle name="Cálculo 2 4 3" xfId="18186" xr:uid="{00000000-0005-0000-0000-0000C4270000}"/>
    <cellStyle name="Cálculo 2 4 3 2" xfId="23984" xr:uid="{00000000-0005-0000-0000-0000C5270000}"/>
    <cellStyle name="Cálculo 2 4 3 3" xfId="31682" xr:uid="{00000000-0005-0000-0000-0000C6270000}"/>
    <cellStyle name="Cálculo 2 4 4" xfId="15828" xr:uid="{00000000-0005-0000-0000-0000C7270000}"/>
    <cellStyle name="Cálculo 2 4 4 2" xfId="29549" xr:uid="{00000000-0005-0000-0000-0000C8270000}"/>
    <cellStyle name="Cálculo 2 4 5" xfId="21871" xr:uid="{00000000-0005-0000-0000-0000C9270000}"/>
    <cellStyle name="Cálculo 2 4 5 2" xfId="35334" xr:uid="{00000000-0005-0000-0000-0000CA270000}"/>
    <cellStyle name="Cálculo 2 4 6" xfId="27623" xr:uid="{00000000-0005-0000-0000-0000CB270000}"/>
    <cellStyle name="Cálculo 2 4 7" xfId="11252" xr:uid="{00000000-0005-0000-0000-0000CC270000}"/>
    <cellStyle name="Cálculo 2 5" xfId="18003" xr:uid="{00000000-0005-0000-0000-0000CD270000}"/>
    <cellStyle name="Cálculo 2 5 2" xfId="23809" xr:uid="{00000000-0005-0000-0000-0000CE270000}"/>
    <cellStyle name="Cálculo 2 5 3" xfId="31506" xr:uid="{00000000-0005-0000-0000-0000CF270000}"/>
    <cellStyle name="Cálculo 2 6" xfId="20382" xr:uid="{00000000-0005-0000-0000-0000D0270000}"/>
    <cellStyle name="Cálculo 2 6 2" xfId="26152" xr:uid="{00000000-0005-0000-0000-0000D1270000}"/>
    <cellStyle name="Cálculo 2 6 3" xfId="33855" xr:uid="{00000000-0005-0000-0000-0000D2270000}"/>
    <cellStyle name="Cálculo 2 7" xfId="14095" xr:uid="{00000000-0005-0000-0000-0000D3270000}"/>
    <cellStyle name="Cálculo 2 7 2" xfId="28602" xr:uid="{00000000-0005-0000-0000-0000D4270000}"/>
    <cellStyle name="Cálculo 2 8" xfId="20961" xr:uid="{00000000-0005-0000-0000-0000D5270000}"/>
    <cellStyle name="Cálculo 2 8 2" xfId="34424" xr:uid="{00000000-0005-0000-0000-0000D6270000}"/>
    <cellStyle name="Cálculo 2 9" xfId="26728" xr:uid="{00000000-0005-0000-0000-0000D7270000}"/>
    <cellStyle name="Cálculo 3" xfId="5177" xr:uid="{00000000-0005-0000-0000-0000D8270000}"/>
    <cellStyle name="Cálculo 3 2" xfId="5916" xr:uid="{00000000-0005-0000-0000-0000D9270000}"/>
    <cellStyle name="Cálculo 3 2 2" xfId="7003" xr:uid="{00000000-0005-0000-0000-0000DA270000}"/>
    <cellStyle name="Cálculo 3 2 2 2" xfId="20299" xr:uid="{00000000-0005-0000-0000-0000DB270000}"/>
    <cellStyle name="Cálculo 3 2 2 2 2" xfId="26069" xr:uid="{00000000-0005-0000-0000-0000DC270000}"/>
    <cellStyle name="Cálculo 3 2 2 2 3" xfId="33772" xr:uid="{00000000-0005-0000-0000-0000DD270000}"/>
    <cellStyle name="Cálculo 3 2 2 3" xfId="17802" xr:uid="{00000000-0005-0000-0000-0000DE270000}"/>
    <cellStyle name="Cálculo 3 2 2 3 2" xfId="23617" xr:uid="{00000000-0005-0000-0000-0000DF270000}"/>
    <cellStyle name="Cálculo 3 2 2 3 2 2" xfId="37080" xr:uid="{00000000-0005-0000-0000-0000E0270000}"/>
    <cellStyle name="Cálculo 3 2 2 3 3" xfId="31308" xr:uid="{00000000-0005-0000-0000-0000E1270000}"/>
    <cellStyle name="Cálculo 3 2 2 4" xfId="16831" xr:uid="{00000000-0005-0000-0000-0000E2270000}"/>
    <cellStyle name="Cálculo 3 2 2 4 2" xfId="30384" xr:uid="{00000000-0005-0000-0000-0000E3270000}"/>
    <cellStyle name="Cálculo 3 2 2 5" xfId="22707" xr:uid="{00000000-0005-0000-0000-0000E4270000}"/>
    <cellStyle name="Cálculo 3 2 2 5 2" xfId="36170" xr:uid="{00000000-0005-0000-0000-0000E5270000}"/>
    <cellStyle name="Cálculo 3 2 2 6" xfId="28459" xr:uid="{00000000-0005-0000-0000-0000E6270000}"/>
    <cellStyle name="Cálculo 3 2 2 7" xfId="11857" xr:uid="{00000000-0005-0000-0000-0000E7270000}"/>
    <cellStyle name="Cálculo 3 2 3" xfId="19350" xr:uid="{00000000-0005-0000-0000-0000E8270000}"/>
    <cellStyle name="Cálculo 3 2 3 2" xfId="25121" xr:uid="{00000000-0005-0000-0000-0000E9270000}"/>
    <cellStyle name="Cálculo 3 2 3 3" xfId="32823" xr:uid="{00000000-0005-0000-0000-0000EA270000}"/>
    <cellStyle name="Cálculo 3 2 4" xfId="16967" xr:uid="{00000000-0005-0000-0000-0000EB270000}"/>
    <cellStyle name="Cálculo 3 2 4 2" xfId="22817" xr:uid="{00000000-0005-0000-0000-0000EC270000}"/>
    <cellStyle name="Cálculo 3 2 4 2 2" xfId="36280" xr:uid="{00000000-0005-0000-0000-0000ED270000}"/>
    <cellStyle name="Cálculo 3 2 4 3" xfId="30495" xr:uid="{00000000-0005-0000-0000-0000EE270000}"/>
    <cellStyle name="Cálculo 3 2 5" xfId="15745" xr:uid="{00000000-0005-0000-0000-0000EF270000}"/>
    <cellStyle name="Cálculo 3 2 5 2" xfId="29486" xr:uid="{00000000-0005-0000-0000-0000F0270000}"/>
    <cellStyle name="Cálculo 3 2 6" xfId="21808" xr:uid="{00000000-0005-0000-0000-0000F1270000}"/>
    <cellStyle name="Cálculo 3 2 6 2" xfId="35271" xr:uid="{00000000-0005-0000-0000-0000F2270000}"/>
    <cellStyle name="Cálculo 3 2 7" xfId="27560" xr:uid="{00000000-0005-0000-0000-0000F3270000}"/>
    <cellStyle name="Cálculo 3 2 8" xfId="11196" xr:uid="{00000000-0005-0000-0000-0000F4270000}"/>
    <cellStyle name="Cálculo 3 3" xfId="6266" xr:uid="{00000000-0005-0000-0000-0000F5270000}"/>
    <cellStyle name="Cálculo 3 3 2" xfId="19644" xr:uid="{00000000-0005-0000-0000-0000F6270000}"/>
    <cellStyle name="Cálculo 3 3 2 2" xfId="25414" xr:uid="{00000000-0005-0000-0000-0000F7270000}"/>
    <cellStyle name="Cálculo 3 3 2 3" xfId="33117" xr:uid="{00000000-0005-0000-0000-0000F8270000}"/>
    <cellStyle name="Cálculo 3 3 3" xfId="20677" xr:uid="{00000000-0005-0000-0000-0000F9270000}"/>
    <cellStyle name="Cálculo 3 3 3 2" xfId="26440" xr:uid="{00000000-0005-0000-0000-0000FA270000}"/>
    <cellStyle name="Cálculo 3 3 3 3" xfId="34145" xr:uid="{00000000-0005-0000-0000-0000FB270000}"/>
    <cellStyle name="Cálculo 3 3 4" xfId="16095" xr:uid="{00000000-0005-0000-0000-0000FC270000}"/>
    <cellStyle name="Cálculo 3 3 4 2" xfId="29759" xr:uid="{00000000-0005-0000-0000-0000FD270000}"/>
    <cellStyle name="Cálculo 3 3 5" xfId="22081" xr:uid="{00000000-0005-0000-0000-0000FE270000}"/>
    <cellStyle name="Cálculo 3 3 5 2" xfId="35544" xr:uid="{00000000-0005-0000-0000-0000FF270000}"/>
    <cellStyle name="Cálculo 3 3 6" xfId="27833" xr:uid="{00000000-0005-0000-0000-000000280000}"/>
    <cellStyle name="Cálculo 3 3 7" xfId="11399" xr:uid="{00000000-0005-0000-0000-000001280000}"/>
    <cellStyle name="Cálculo 3 4" xfId="18688" xr:uid="{00000000-0005-0000-0000-000002280000}"/>
    <cellStyle name="Cálculo 3 4 2" xfId="24460" xr:uid="{00000000-0005-0000-0000-000003280000}"/>
    <cellStyle name="Cálculo 3 4 3" xfId="32162" xr:uid="{00000000-0005-0000-0000-000004280000}"/>
    <cellStyle name="Cálculo 3 5" xfId="18585" xr:uid="{00000000-0005-0000-0000-000005280000}"/>
    <cellStyle name="Cálculo 3 5 2" xfId="24357" xr:uid="{00000000-0005-0000-0000-000006280000}"/>
    <cellStyle name="Cálculo 3 5 3" xfId="32059" xr:uid="{00000000-0005-0000-0000-000007280000}"/>
    <cellStyle name="Cálculo 3 6" xfId="15007" xr:uid="{00000000-0005-0000-0000-000008280000}"/>
    <cellStyle name="Cálculo 3 6 2" xfId="28859" xr:uid="{00000000-0005-0000-0000-000009280000}"/>
    <cellStyle name="Cálculo 3 7" xfId="21180" xr:uid="{00000000-0005-0000-0000-00000A280000}"/>
    <cellStyle name="Cálculo 3 7 2" xfId="34643" xr:uid="{00000000-0005-0000-0000-00000B280000}"/>
    <cellStyle name="Cálculo 3 8" xfId="26934" xr:uid="{00000000-0005-0000-0000-00000C280000}"/>
    <cellStyle name="Cálculo 3 9" xfId="10736" xr:uid="{00000000-0005-0000-0000-00000D280000}"/>
    <cellStyle name="Cálculo 4" xfId="5372" xr:uid="{00000000-0005-0000-0000-00000E280000}"/>
    <cellStyle name="Cálculo 4 2" xfId="6459" xr:uid="{00000000-0005-0000-0000-00000F280000}"/>
    <cellStyle name="Cálculo 4 2 2" xfId="19824" xr:uid="{00000000-0005-0000-0000-000010280000}"/>
    <cellStyle name="Cálculo 4 2 2 2" xfId="25594" xr:uid="{00000000-0005-0000-0000-000011280000}"/>
    <cellStyle name="Cálculo 4 2 2 3" xfId="33297" xr:uid="{00000000-0005-0000-0000-000012280000}"/>
    <cellStyle name="Cálculo 4 2 3" xfId="17099" xr:uid="{00000000-0005-0000-0000-000013280000}"/>
    <cellStyle name="Cálculo 4 2 3 2" xfId="22940" xr:uid="{00000000-0005-0000-0000-000014280000}"/>
    <cellStyle name="Cálculo 4 2 3 2 2" xfId="36403" xr:uid="{00000000-0005-0000-0000-000015280000}"/>
    <cellStyle name="Cálculo 4 2 3 3" xfId="30621" xr:uid="{00000000-0005-0000-0000-000016280000}"/>
    <cellStyle name="Cálculo 4 2 4" xfId="16288" xr:uid="{00000000-0005-0000-0000-000017280000}"/>
    <cellStyle name="Cálculo 4 2 4 2" xfId="29934" xr:uid="{00000000-0005-0000-0000-000018280000}"/>
    <cellStyle name="Cálculo 4 2 5" xfId="22256" xr:uid="{00000000-0005-0000-0000-000019280000}"/>
    <cellStyle name="Cálculo 4 2 5 2" xfId="35719" xr:uid="{00000000-0005-0000-0000-00001A280000}"/>
    <cellStyle name="Cálculo 4 2 6" xfId="28008" xr:uid="{00000000-0005-0000-0000-00001B280000}"/>
    <cellStyle name="Cálculo 4 2 7" xfId="11541" xr:uid="{00000000-0005-0000-0000-00001C280000}"/>
    <cellStyle name="Cálculo 4 3" xfId="18873" xr:uid="{00000000-0005-0000-0000-00001D280000}"/>
    <cellStyle name="Cálculo 4 3 2" xfId="24645" xr:uid="{00000000-0005-0000-0000-00001E280000}"/>
    <cellStyle name="Cálculo 4 3 3" xfId="32347" xr:uid="{00000000-0005-0000-0000-00001F280000}"/>
    <cellStyle name="Cálculo 4 4" xfId="17714" xr:uid="{00000000-0005-0000-0000-000020280000}"/>
    <cellStyle name="Cálculo 4 4 2" xfId="23529" xr:uid="{00000000-0005-0000-0000-000021280000}"/>
    <cellStyle name="Cálculo 4 4 2 2" xfId="36992" xr:uid="{00000000-0005-0000-0000-000022280000}"/>
    <cellStyle name="Cálculo 4 4 3" xfId="31220" xr:uid="{00000000-0005-0000-0000-000023280000}"/>
    <cellStyle name="Cálculo 4 5" xfId="15202" xr:uid="{00000000-0005-0000-0000-000024280000}"/>
    <cellStyle name="Cálculo 4 5 2" xfId="29036" xr:uid="{00000000-0005-0000-0000-000025280000}"/>
    <cellStyle name="Cálculo 4 6" xfId="21357" xr:uid="{00000000-0005-0000-0000-000026280000}"/>
    <cellStyle name="Cálculo 4 6 2" xfId="34820" xr:uid="{00000000-0005-0000-0000-000027280000}"/>
    <cellStyle name="Cálculo 4 7" xfId="27109" xr:uid="{00000000-0005-0000-0000-000028280000}"/>
    <cellStyle name="Cálculo 4 8" xfId="10880" xr:uid="{00000000-0005-0000-0000-000029280000}"/>
    <cellStyle name="Cálculo 5" xfId="18124" xr:uid="{00000000-0005-0000-0000-00002A280000}"/>
    <cellStyle name="Cálculo 5 2" xfId="23925" xr:uid="{00000000-0005-0000-0000-00002B280000}"/>
    <cellStyle name="Cálculo 5 3" xfId="31622" xr:uid="{00000000-0005-0000-0000-00002C280000}"/>
    <cellStyle name="Cálculo 6" xfId="17702" xr:uid="{00000000-0005-0000-0000-00002D280000}"/>
    <cellStyle name="Cálculo 6 2" xfId="23517" xr:uid="{00000000-0005-0000-0000-00002E280000}"/>
    <cellStyle name="Cálculo 6 2 2" xfId="36980" xr:uid="{00000000-0005-0000-0000-00002F280000}"/>
    <cellStyle name="Cálculo 6 3" xfId="31208" xr:uid="{00000000-0005-0000-0000-000030280000}"/>
    <cellStyle name="Cálculo 7" xfId="14226" xr:uid="{00000000-0005-0000-0000-000031280000}"/>
    <cellStyle name="Cálculo 7 2" xfId="28619" xr:uid="{00000000-0005-0000-0000-000032280000}"/>
    <cellStyle name="Cálculo 8" xfId="20976" xr:uid="{00000000-0005-0000-0000-000033280000}"/>
    <cellStyle name="Cálculo 8 2" xfId="34439" xr:uid="{00000000-0005-0000-0000-000034280000}"/>
    <cellStyle name="Cálculo 9" xfId="26743" xr:uid="{00000000-0005-0000-0000-000035280000}"/>
    <cellStyle name="CAP-NAV" xfId="214" xr:uid="{00000000-0005-0000-0000-000036280000}"/>
    <cellStyle name="CAP-NAV 2" xfId="7204" xr:uid="{00000000-0005-0000-0000-000037280000}"/>
    <cellStyle name="CAP-NAV 3" xfId="37406" xr:uid="{00000000-0005-0000-0000-000038280000}"/>
    <cellStyle name="Celda de comprobación" xfId="3818" xr:uid="{00000000-0005-0000-0000-000039280000}"/>
    <cellStyle name="Celda de comprobación 2" xfId="9961" xr:uid="{00000000-0005-0000-0000-00003A280000}"/>
    <cellStyle name="Celda vinculada" xfId="3819" xr:uid="{00000000-0005-0000-0000-00003B280000}"/>
    <cellStyle name="CenterHeader1" xfId="215" xr:uid="{00000000-0005-0000-0000-00003C280000}"/>
    <cellStyle name="CenterHeader1 2" xfId="3820" xr:uid="{00000000-0005-0000-0000-00003D280000}"/>
    <cellStyle name="CenterHeader1 2 2" xfId="9962" xr:uid="{00000000-0005-0000-0000-00003E280000}"/>
    <cellStyle name="CenterHeader1 3" xfId="7205" xr:uid="{00000000-0005-0000-0000-00003F280000}"/>
    <cellStyle name="CenterHeader2" xfId="216" xr:uid="{00000000-0005-0000-0000-000040280000}"/>
    <cellStyle name="CenterHeader2 2" xfId="3821" xr:uid="{00000000-0005-0000-0000-000041280000}"/>
    <cellStyle name="CenterHeader2 2 2" xfId="5393" xr:uid="{00000000-0005-0000-0000-000042280000}"/>
    <cellStyle name="CenterHeader2 2 2 2" xfId="6480" xr:uid="{00000000-0005-0000-0000-000043280000}"/>
    <cellStyle name="CenterHeader2 2 2 2 10" xfId="28028" xr:uid="{00000000-0005-0000-0000-000044280000}"/>
    <cellStyle name="CenterHeader2 2 2 2 11" xfId="11554" xr:uid="{00000000-0005-0000-0000-000045280000}"/>
    <cellStyle name="CenterHeader2 2 2 2 2" xfId="19844" xr:uid="{00000000-0005-0000-0000-000046280000}"/>
    <cellStyle name="CenterHeader2 2 2 2 2 2" xfId="25614" xr:uid="{00000000-0005-0000-0000-000047280000}"/>
    <cellStyle name="CenterHeader2 2 2 2 2 3" xfId="33317" xr:uid="{00000000-0005-0000-0000-000048280000}"/>
    <cellStyle name="CenterHeader2 2 2 2 3" xfId="20716" xr:uid="{00000000-0005-0000-0000-000049280000}"/>
    <cellStyle name="CenterHeader2 2 2 2 3 2" xfId="26479" xr:uid="{00000000-0005-0000-0000-00004A280000}"/>
    <cellStyle name="CenterHeader2 2 2 2 3 3" xfId="34184" xr:uid="{00000000-0005-0000-0000-00004B280000}"/>
    <cellStyle name="CenterHeader2 2 2 2 4" xfId="19710" xr:uid="{00000000-0005-0000-0000-00004C280000}"/>
    <cellStyle name="CenterHeader2 2 2 2 4 2" xfId="25480" xr:uid="{00000000-0005-0000-0000-00004D280000}"/>
    <cellStyle name="CenterHeader2 2 2 2 4 3" xfId="33183" xr:uid="{00000000-0005-0000-0000-00004E280000}"/>
    <cellStyle name="CenterHeader2 2 2 2 5" xfId="17865" xr:uid="{00000000-0005-0000-0000-00004F280000}"/>
    <cellStyle name="CenterHeader2 2 2 2 5 2" xfId="23676" xr:uid="{00000000-0005-0000-0000-000050280000}"/>
    <cellStyle name="CenterHeader2 2 2 2 5 2 2" xfId="37139" xr:uid="{00000000-0005-0000-0000-000051280000}"/>
    <cellStyle name="CenterHeader2 2 2 2 5 3" xfId="31369" xr:uid="{00000000-0005-0000-0000-000052280000}"/>
    <cellStyle name="CenterHeader2 2 2 2 6" xfId="20880" xr:uid="{00000000-0005-0000-0000-000053280000}"/>
    <cellStyle name="CenterHeader2 2 2 2 6 2" xfId="26640" xr:uid="{00000000-0005-0000-0000-000054280000}"/>
    <cellStyle name="CenterHeader2 2 2 2 6 3" xfId="34345" xr:uid="{00000000-0005-0000-0000-000055280000}"/>
    <cellStyle name="CenterHeader2 2 2 2 7" xfId="18728" xr:uid="{00000000-0005-0000-0000-000056280000}"/>
    <cellStyle name="CenterHeader2 2 2 2 7 2" xfId="24500" xr:uid="{00000000-0005-0000-0000-000057280000}"/>
    <cellStyle name="CenterHeader2 2 2 2 7 3" xfId="32202" xr:uid="{00000000-0005-0000-0000-000058280000}"/>
    <cellStyle name="CenterHeader2 2 2 2 8" xfId="16309" xr:uid="{00000000-0005-0000-0000-000059280000}"/>
    <cellStyle name="CenterHeader2 2 2 2 8 2" xfId="29954" xr:uid="{00000000-0005-0000-0000-00005A280000}"/>
    <cellStyle name="CenterHeader2 2 2 2 9" xfId="22276" xr:uid="{00000000-0005-0000-0000-00005B280000}"/>
    <cellStyle name="CenterHeader2 2 2 2 9 2" xfId="35739" xr:uid="{00000000-0005-0000-0000-00005C280000}"/>
    <cellStyle name="CenterHeader2 2 2 3" xfId="18893" xr:uid="{00000000-0005-0000-0000-00005D280000}"/>
    <cellStyle name="CenterHeader2 2 2 3 2" xfId="24665" xr:uid="{00000000-0005-0000-0000-00005E280000}"/>
    <cellStyle name="CenterHeader2 2 2 3 3" xfId="32367" xr:uid="{00000000-0005-0000-0000-00005F280000}"/>
    <cellStyle name="CenterHeader2 2 2 4" xfId="16999" xr:uid="{00000000-0005-0000-0000-000060280000}"/>
    <cellStyle name="CenterHeader2 2 2 4 2" xfId="22847" xr:uid="{00000000-0005-0000-0000-000061280000}"/>
    <cellStyle name="CenterHeader2 2 2 4 2 2" xfId="36310" xr:uid="{00000000-0005-0000-0000-000062280000}"/>
    <cellStyle name="CenterHeader2 2 2 4 3" xfId="30527" xr:uid="{00000000-0005-0000-0000-000063280000}"/>
    <cellStyle name="CenterHeader2 2 2 5" xfId="18114" xr:uid="{00000000-0005-0000-0000-000064280000}"/>
    <cellStyle name="CenterHeader2 2 2 5 2" xfId="23916" xr:uid="{00000000-0005-0000-0000-000065280000}"/>
    <cellStyle name="CenterHeader2 2 2 5 3" xfId="31613" xr:uid="{00000000-0005-0000-0000-000066280000}"/>
    <cellStyle name="CenterHeader2 2 2 6" xfId="15223" xr:uid="{00000000-0005-0000-0000-000067280000}"/>
    <cellStyle name="CenterHeader2 2 2 6 2" xfId="29056" xr:uid="{00000000-0005-0000-0000-000068280000}"/>
    <cellStyle name="CenterHeader2 2 2 7" xfId="21377" xr:uid="{00000000-0005-0000-0000-000069280000}"/>
    <cellStyle name="CenterHeader2 2 2 7 2" xfId="34840" xr:uid="{00000000-0005-0000-0000-00006A280000}"/>
    <cellStyle name="CenterHeader2 2 2 8" xfId="27129" xr:uid="{00000000-0005-0000-0000-00006B280000}"/>
    <cellStyle name="CenterHeader2 2 2 9" xfId="10893" xr:uid="{00000000-0005-0000-0000-00006C280000}"/>
    <cellStyle name="CenterHeader2 2 3" xfId="14227" xr:uid="{00000000-0005-0000-0000-00006D280000}"/>
    <cellStyle name="CenterHeader2 2 3 2" xfId="28620" xr:uid="{00000000-0005-0000-0000-00006E280000}"/>
    <cellStyle name="CenterHeader2 2 4" xfId="9963" xr:uid="{00000000-0005-0000-0000-00006F280000}"/>
    <cellStyle name="CenterHeader2 3" xfId="5787" xr:uid="{00000000-0005-0000-0000-000070280000}"/>
    <cellStyle name="CenterHeader2 3 2" xfId="6874" xr:uid="{00000000-0005-0000-0000-000071280000}"/>
    <cellStyle name="CenterHeader2 3 2 10" xfId="28331" xr:uid="{00000000-0005-0000-0000-000072280000}"/>
    <cellStyle name="CenterHeader2 3 2 11" xfId="11775" xr:uid="{00000000-0005-0000-0000-000073280000}"/>
    <cellStyle name="CenterHeader2 3 2 2" xfId="20171" xr:uid="{00000000-0005-0000-0000-000074280000}"/>
    <cellStyle name="CenterHeader2 3 2 2 2" xfId="25941" xr:uid="{00000000-0005-0000-0000-000075280000}"/>
    <cellStyle name="CenterHeader2 3 2 2 3" xfId="33644" xr:uid="{00000000-0005-0000-0000-000076280000}"/>
    <cellStyle name="CenterHeader2 3 2 3" xfId="20832" xr:uid="{00000000-0005-0000-0000-000077280000}"/>
    <cellStyle name="CenterHeader2 3 2 3 2" xfId="26592" xr:uid="{00000000-0005-0000-0000-000078280000}"/>
    <cellStyle name="CenterHeader2 3 2 3 3" xfId="34297" xr:uid="{00000000-0005-0000-0000-000079280000}"/>
    <cellStyle name="CenterHeader2 3 2 4" xfId="17331" xr:uid="{00000000-0005-0000-0000-00007A280000}"/>
    <cellStyle name="CenterHeader2 3 2 4 2" xfId="23160" xr:uid="{00000000-0005-0000-0000-00007B280000}"/>
    <cellStyle name="CenterHeader2 3 2 4 2 2" xfId="36623" xr:uid="{00000000-0005-0000-0000-00007C280000}"/>
    <cellStyle name="CenterHeader2 3 2 4 3" xfId="30847" xr:uid="{00000000-0005-0000-0000-00007D280000}"/>
    <cellStyle name="CenterHeader2 3 2 5" xfId="20813" xr:uid="{00000000-0005-0000-0000-00007E280000}"/>
    <cellStyle name="CenterHeader2 3 2 5 2" xfId="26574" xr:uid="{00000000-0005-0000-0000-00007F280000}"/>
    <cellStyle name="CenterHeader2 3 2 5 3" xfId="34279" xr:uid="{00000000-0005-0000-0000-000080280000}"/>
    <cellStyle name="CenterHeader2 3 2 6" xfId="17447" xr:uid="{00000000-0005-0000-0000-000081280000}"/>
    <cellStyle name="CenterHeader2 3 2 6 2" xfId="23271" xr:uid="{00000000-0005-0000-0000-000082280000}"/>
    <cellStyle name="CenterHeader2 3 2 6 2 2" xfId="36734" xr:uid="{00000000-0005-0000-0000-000083280000}"/>
    <cellStyle name="CenterHeader2 3 2 6 3" xfId="30959" xr:uid="{00000000-0005-0000-0000-000084280000}"/>
    <cellStyle name="CenterHeader2 3 2 7" xfId="20878" xr:uid="{00000000-0005-0000-0000-000085280000}"/>
    <cellStyle name="CenterHeader2 3 2 7 2" xfId="26638" xr:uid="{00000000-0005-0000-0000-000086280000}"/>
    <cellStyle name="CenterHeader2 3 2 7 3" xfId="34343" xr:uid="{00000000-0005-0000-0000-000087280000}"/>
    <cellStyle name="CenterHeader2 3 2 8" xfId="16702" xr:uid="{00000000-0005-0000-0000-000088280000}"/>
    <cellStyle name="CenterHeader2 3 2 8 2" xfId="30256" xr:uid="{00000000-0005-0000-0000-000089280000}"/>
    <cellStyle name="CenterHeader2 3 2 9" xfId="22579" xr:uid="{00000000-0005-0000-0000-00008A280000}"/>
    <cellStyle name="CenterHeader2 3 2 9 2" xfId="36042" xr:uid="{00000000-0005-0000-0000-00008B280000}"/>
    <cellStyle name="CenterHeader2 3 3" xfId="19221" xr:uid="{00000000-0005-0000-0000-00008C280000}"/>
    <cellStyle name="CenterHeader2 3 3 2" xfId="24992" xr:uid="{00000000-0005-0000-0000-00008D280000}"/>
    <cellStyle name="CenterHeader2 3 3 3" xfId="32694" xr:uid="{00000000-0005-0000-0000-00008E280000}"/>
    <cellStyle name="CenterHeader2 3 4" xfId="17986" xr:uid="{00000000-0005-0000-0000-00008F280000}"/>
    <cellStyle name="CenterHeader2 3 4 2" xfId="23793" xr:uid="{00000000-0005-0000-0000-000090280000}"/>
    <cellStyle name="CenterHeader2 3 4 2 2" xfId="37256" xr:uid="{00000000-0005-0000-0000-000091280000}"/>
    <cellStyle name="CenterHeader2 3 4 3" xfId="31489" xr:uid="{00000000-0005-0000-0000-000092280000}"/>
    <cellStyle name="CenterHeader2 3 5" xfId="20860" xr:uid="{00000000-0005-0000-0000-000093280000}"/>
    <cellStyle name="CenterHeader2 3 5 2" xfId="26620" xr:uid="{00000000-0005-0000-0000-000094280000}"/>
    <cellStyle name="CenterHeader2 3 5 3" xfId="34325" xr:uid="{00000000-0005-0000-0000-000095280000}"/>
    <cellStyle name="CenterHeader2 3 6" xfId="15616" xr:uid="{00000000-0005-0000-0000-000096280000}"/>
    <cellStyle name="CenterHeader2 3 6 2" xfId="29358" xr:uid="{00000000-0005-0000-0000-000097280000}"/>
    <cellStyle name="CenterHeader2 3 7" xfId="21680" xr:uid="{00000000-0005-0000-0000-000098280000}"/>
    <cellStyle name="CenterHeader2 3 7 2" xfId="35143" xr:uid="{00000000-0005-0000-0000-000099280000}"/>
    <cellStyle name="CenterHeader2 3 8" xfId="27432" xr:uid="{00000000-0005-0000-0000-00009A280000}"/>
    <cellStyle name="CenterHeader2 3 9" xfId="11114" xr:uid="{00000000-0005-0000-0000-00009B280000}"/>
    <cellStyle name="CenterHeader2 4" xfId="11980" xr:uid="{00000000-0005-0000-0000-00009C280000}"/>
    <cellStyle name="CenterHeader2 4 2" xfId="28522" xr:uid="{00000000-0005-0000-0000-00009D280000}"/>
    <cellStyle name="CenterHeader2 5" xfId="7206" xr:uid="{00000000-0005-0000-0000-00009E280000}"/>
    <cellStyle name="Check Cell" xfId="26" builtinId="23" customBuiltin="1"/>
    <cellStyle name="Check Cell 2" xfId="583" xr:uid="{00000000-0005-0000-0000-0000A0280000}"/>
    <cellStyle name="Check Cell 2 2" xfId="4189" xr:uid="{00000000-0005-0000-0000-0000A1280000}"/>
    <cellStyle name="Check Cell 2 2 2" xfId="4898" xr:uid="{00000000-0005-0000-0000-0000A2280000}"/>
    <cellStyle name="Check Cell 2 2 3" xfId="4899" xr:uid="{00000000-0005-0000-0000-0000A3280000}"/>
    <cellStyle name="Check Cell 2 2 4" xfId="4897" xr:uid="{00000000-0005-0000-0000-0000A4280000}"/>
    <cellStyle name="Check Cell 2 2 5" xfId="10145" xr:uid="{00000000-0005-0000-0000-0000A5280000}"/>
    <cellStyle name="Check Cell 2 3" xfId="3822" xr:uid="{00000000-0005-0000-0000-0000A6280000}"/>
    <cellStyle name="Check Cell 2 3 2" xfId="9964" xr:uid="{00000000-0005-0000-0000-0000A7280000}"/>
    <cellStyle name="Check Cell 2 4" xfId="4896" xr:uid="{00000000-0005-0000-0000-0000A8280000}"/>
    <cellStyle name="Check Cell 2 5" xfId="7447" xr:uid="{00000000-0005-0000-0000-0000A9280000}"/>
    <cellStyle name="Check Cell 3" xfId="1275" xr:uid="{00000000-0005-0000-0000-0000AA280000}"/>
    <cellStyle name="Check Cell 3 2" xfId="3823" xr:uid="{00000000-0005-0000-0000-0000AB280000}"/>
    <cellStyle name="Check Cell 3 2 2" xfId="9965" xr:uid="{00000000-0005-0000-0000-0000AC280000}"/>
    <cellStyle name="Check Cell 3 3" xfId="5042" xr:uid="{00000000-0005-0000-0000-0000AD280000}"/>
    <cellStyle name="Check Cell 3 3 2" xfId="10658" xr:uid="{00000000-0005-0000-0000-0000AE280000}"/>
    <cellStyle name="Check Cell 3 4" xfId="7955" xr:uid="{00000000-0005-0000-0000-0000AF280000}"/>
    <cellStyle name="Check Cell 4" xfId="1497" xr:uid="{00000000-0005-0000-0000-0000B0280000}"/>
    <cellStyle name="Check Cell 4 2" xfId="8120" xr:uid="{00000000-0005-0000-0000-0000B1280000}"/>
    <cellStyle name="Check Cell 5" xfId="11949" xr:uid="{00000000-0005-0000-0000-0000B2280000}"/>
    <cellStyle name="Check Cell 6" xfId="7133" xr:uid="{00000000-0005-0000-0000-0000B3280000}"/>
    <cellStyle name="Claudio1" xfId="3824" xr:uid="{00000000-0005-0000-0000-0000B4280000}"/>
    <cellStyle name="coalcost" xfId="217" xr:uid="{00000000-0005-0000-0000-0000B5280000}"/>
    <cellStyle name="coalcost 2" xfId="5580" xr:uid="{00000000-0005-0000-0000-0000B6280000}"/>
    <cellStyle name="coalcost 2 2" xfId="6667" xr:uid="{00000000-0005-0000-0000-0000B7280000}"/>
    <cellStyle name="coalcost 2 2 2" xfId="20002" xr:uid="{00000000-0005-0000-0000-0000B8280000}"/>
    <cellStyle name="coalcost 2 2 2 2" xfId="25772" xr:uid="{00000000-0005-0000-0000-0000B9280000}"/>
    <cellStyle name="coalcost 2 2 2 3" xfId="33475" xr:uid="{00000000-0005-0000-0000-0000BA280000}"/>
    <cellStyle name="coalcost 2 2 3" xfId="18239" xr:uid="{00000000-0005-0000-0000-0000BB280000}"/>
    <cellStyle name="coalcost 2 2 3 2" xfId="24028" xr:uid="{00000000-0005-0000-0000-0000BC280000}"/>
    <cellStyle name="coalcost 2 2 3 3" xfId="31728" xr:uid="{00000000-0005-0000-0000-0000BD280000}"/>
    <cellStyle name="coalcost 2 2 4" xfId="16495" xr:uid="{00000000-0005-0000-0000-0000BE280000}"/>
    <cellStyle name="coalcost 2 2 4 2" xfId="30103" xr:uid="{00000000-0005-0000-0000-0000BF280000}"/>
    <cellStyle name="coalcost 2 2 5" xfId="22426" xr:uid="{00000000-0005-0000-0000-0000C0280000}"/>
    <cellStyle name="coalcost 2 2 5 2" xfId="35889" xr:uid="{00000000-0005-0000-0000-0000C1280000}"/>
    <cellStyle name="coalcost 2 2 6" xfId="28178" xr:uid="{00000000-0005-0000-0000-0000C2280000}"/>
    <cellStyle name="coalcost 2 3" xfId="19055" xr:uid="{00000000-0005-0000-0000-0000C3280000}"/>
    <cellStyle name="coalcost 2 3 2" xfId="24827" xr:uid="{00000000-0005-0000-0000-0000C4280000}"/>
    <cellStyle name="coalcost 2 3 3" xfId="32529" xr:uid="{00000000-0005-0000-0000-0000C5280000}"/>
    <cellStyle name="coalcost 2 4" xfId="20695" xr:uid="{00000000-0005-0000-0000-0000C6280000}"/>
    <cellStyle name="coalcost 2 4 2" xfId="26458" xr:uid="{00000000-0005-0000-0000-0000C7280000}"/>
    <cellStyle name="coalcost 2 4 3" xfId="34163" xr:uid="{00000000-0005-0000-0000-0000C8280000}"/>
    <cellStyle name="coalcost 2 5" xfId="15409" xr:uid="{00000000-0005-0000-0000-0000C9280000}"/>
    <cellStyle name="coalcost 2 5 2" xfId="29205" xr:uid="{00000000-0005-0000-0000-0000CA280000}"/>
    <cellStyle name="coalcost 2 6" xfId="21527" xr:uid="{00000000-0005-0000-0000-0000CB280000}"/>
    <cellStyle name="coalcost 2 6 2" xfId="34990" xr:uid="{00000000-0005-0000-0000-0000CC280000}"/>
    <cellStyle name="coalcost 2 7" xfId="27279" xr:uid="{00000000-0005-0000-0000-0000CD280000}"/>
    <cellStyle name="coalcost 3" xfId="16966" xr:uid="{00000000-0005-0000-0000-0000CE280000}"/>
    <cellStyle name="coalcost 3 2" xfId="22816" xr:uid="{00000000-0005-0000-0000-0000CF280000}"/>
    <cellStyle name="coalcost 3 2 2" xfId="36279" xr:uid="{00000000-0005-0000-0000-0000D0280000}"/>
    <cellStyle name="coalcost 3 3" xfId="30494" xr:uid="{00000000-0005-0000-0000-0000D1280000}"/>
    <cellStyle name="coalcost 4" xfId="20816" xr:uid="{00000000-0005-0000-0000-0000D2280000}"/>
    <cellStyle name="coalcost 4 2" xfId="26577" xr:uid="{00000000-0005-0000-0000-0000D3280000}"/>
    <cellStyle name="coalcost 4 3" xfId="34282" xr:uid="{00000000-0005-0000-0000-0000D4280000}"/>
    <cellStyle name="coalcost 5" xfId="14264" xr:uid="{00000000-0005-0000-0000-0000D5280000}"/>
    <cellStyle name="coalcost 5 2" xfId="28646" xr:uid="{00000000-0005-0000-0000-0000D6280000}"/>
    <cellStyle name="Col head bold" xfId="3825" xr:uid="{00000000-0005-0000-0000-0000D7280000}"/>
    <cellStyle name="Col head bold 2" xfId="9966" xr:uid="{00000000-0005-0000-0000-0000D8280000}"/>
    <cellStyle name="Col head light" xfId="218" xr:uid="{00000000-0005-0000-0000-0000D9280000}"/>
    <cellStyle name="Col head light 2" xfId="7207" xr:uid="{00000000-0005-0000-0000-0000DA280000}"/>
    <cellStyle name="Col head light 2 2" xfId="37432" xr:uid="{00000000-0005-0000-0000-0000DB280000}"/>
    <cellStyle name="ColBlue" xfId="3826" xr:uid="{00000000-0005-0000-0000-0000DC280000}"/>
    <cellStyle name="ColBlue 2" xfId="9967" xr:uid="{00000000-0005-0000-0000-0000DD280000}"/>
    <cellStyle name="ColGreen" xfId="3827" xr:uid="{00000000-0005-0000-0000-0000DE280000}"/>
    <cellStyle name="ColGreen 2" xfId="9968" xr:uid="{00000000-0005-0000-0000-0000DF280000}"/>
    <cellStyle name="ColRed" xfId="3828" xr:uid="{00000000-0005-0000-0000-0000E0280000}"/>
    <cellStyle name="ColRed 2" xfId="9969" xr:uid="{00000000-0005-0000-0000-0000E1280000}"/>
    <cellStyle name="Column Heading" xfId="3829" xr:uid="{00000000-0005-0000-0000-0000E2280000}"/>
    <cellStyle name="Column Heading 2" xfId="5371" xr:uid="{00000000-0005-0000-0000-0000E3280000}"/>
    <cellStyle name="Column Heading 2 2" xfId="6458" xr:uid="{00000000-0005-0000-0000-0000E4280000}"/>
    <cellStyle name="Column Heading 2 2 10" xfId="28007" xr:uid="{00000000-0005-0000-0000-0000E5280000}"/>
    <cellStyle name="Column Heading 2 2 11" xfId="11540" xr:uid="{00000000-0005-0000-0000-0000E6280000}"/>
    <cellStyle name="Column Heading 2 2 2" xfId="19823" xr:uid="{00000000-0005-0000-0000-0000E7280000}"/>
    <cellStyle name="Column Heading 2 2 2 2" xfId="25593" xr:uid="{00000000-0005-0000-0000-0000E8280000}"/>
    <cellStyle name="Column Heading 2 2 2 3" xfId="33296" xr:uid="{00000000-0005-0000-0000-0000E9280000}"/>
    <cellStyle name="Column Heading 2 2 3" xfId="20708" xr:uid="{00000000-0005-0000-0000-0000EA280000}"/>
    <cellStyle name="Column Heading 2 2 3 2" xfId="26471" xr:uid="{00000000-0005-0000-0000-0000EB280000}"/>
    <cellStyle name="Column Heading 2 2 3 3" xfId="34176" xr:uid="{00000000-0005-0000-0000-0000EC280000}"/>
    <cellStyle name="Column Heading 2 2 4" xfId="17874" xr:uid="{00000000-0005-0000-0000-0000ED280000}"/>
    <cellStyle name="Column Heading 2 2 4 2" xfId="23685" xr:uid="{00000000-0005-0000-0000-0000EE280000}"/>
    <cellStyle name="Column Heading 2 2 4 2 2" xfId="37148" xr:uid="{00000000-0005-0000-0000-0000EF280000}"/>
    <cellStyle name="Column Heading 2 2 4 3" xfId="31378" xr:uid="{00000000-0005-0000-0000-0000F0280000}"/>
    <cellStyle name="Column Heading 2 2 5" xfId="20719" xr:uid="{00000000-0005-0000-0000-0000F1280000}"/>
    <cellStyle name="Column Heading 2 2 5 2" xfId="26482" xr:uid="{00000000-0005-0000-0000-0000F2280000}"/>
    <cellStyle name="Column Heading 2 2 5 3" xfId="34187" xr:uid="{00000000-0005-0000-0000-0000F3280000}"/>
    <cellStyle name="Column Heading 2 2 6" xfId="17426" xr:uid="{00000000-0005-0000-0000-0000F4280000}"/>
    <cellStyle name="Column Heading 2 2 6 2" xfId="23251" xr:uid="{00000000-0005-0000-0000-0000F5280000}"/>
    <cellStyle name="Column Heading 2 2 6 2 2" xfId="36714" xr:uid="{00000000-0005-0000-0000-0000F6280000}"/>
    <cellStyle name="Column Heading 2 2 6 3" xfId="30939" xr:uid="{00000000-0005-0000-0000-0000F7280000}"/>
    <cellStyle name="Column Heading 2 2 7" xfId="18914" xr:uid="{00000000-0005-0000-0000-0000F8280000}"/>
    <cellStyle name="Column Heading 2 2 7 2" xfId="24686" xr:uid="{00000000-0005-0000-0000-0000F9280000}"/>
    <cellStyle name="Column Heading 2 2 7 3" xfId="32388" xr:uid="{00000000-0005-0000-0000-0000FA280000}"/>
    <cellStyle name="Column Heading 2 2 8" xfId="16287" xr:uid="{00000000-0005-0000-0000-0000FB280000}"/>
    <cellStyle name="Column Heading 2 2 8 2" xfId="29933" xr:uid="{00000000-0005-0000-0000-0000FC280000}"/>
    <cellStyle name="Column Heading 2 2 9" xfId="22255" xr:uid="{00000000-0005-0000-0000-0000FD280000}"/>
    <cellStyle name="Column Heading 2 2 9 2" xfId="35718" xr:uid="{00000000-0005-0000-0000-0000FE280000}"/>
    <cellStyle name="Column Heading 2 3" xfId="18872" xr:uid="{00000000-0005-0000-0000-0000FF280000}"/>
    <cellStyle name="Column Heading 2 3 2" xfId="24644" xr:uid="{00000000-0005-0000-0000-000000290000}"/>
    <cellStyle name="Column Heading 2 3 3" xfId="32346" xr:uid="{00000000-0005-0000-0000-000001290000}"/>
    <cellStyle name="Column Heading 2 4" xfId="18360" xr:uid="{00000000-0005-0000-0000-000002290000}"/>
    <cellStyle name="Column Heading 2 4 2" xfId="24140" xr:uid="{00000000-0005-0000-0000-000003290000}"/>
    <cellStyle name="Column Heading 2 4 3" xfId="31841" xr:uid="{00000000-0005-0000-0000-000004290000}"/>
    <cellStyle name="Column Heading 2 5" xfId="17820" xr:uid="{00000000-0005-0000-0000-000005290000}"/>
    <cellStyle name="Column Heading 2 5 2" xfId="23634" xr:uid="{00000000-0005-0000-0000-000006290000}"/>
    <cellStyle name="Column Heading 2 5 2 2" xfId="37097" xr:uid="{00000000-0005-0000-0000-000007290000}"/>
    <cellStyle name="Column Heading 2 5 3" xfId="31326" xr:uid="{00000000-0005-0000-0000-000008290000}"/>
    <cellStyle name="Column Heading 2 6" xfId="15201" xr:uid="{00000000-0005-0000-0000-000009290000}"/>
    <cellStyle name="Column Heading 2 6 2" xfId="29035" xr:uid="{00000000-0005-0000-0000-00000A290000}"/>
    <cellStyle name="Column Heading 2 7" xfId="21356" xr:uid="{00000000-0005-0000-0000-00000B290000}"/>
    <cellStyle name="Column Heading 2 7 2" xfId="34819" xr:uid="{00000000-0005-0000-0000-00000C290000}"/>
    <cellStyle name="Column Heading 2 8" xfId="27108" xr:uid="{00000000-0005-0000-0000-00000D290000}"/>
    <cellStyle name="Column Heading 2 9" xfId="10879" xr:uid="{00000000-0005-0000-0000-00000E290000}"/>
    <cellStyle name="Column Heading 3" xfId="14228" xr:uid="{00000000-0005-0000-0000-00000F290000}"/>
    <cellStyle name="Column Heading 3 2" xfId="28621" xr:uid="{00000000-0005-0000-0000-000010290000}"/>
    <cellStyle name="Column Heading 4" xfId="9970" xr:uid="{00000000-0005-0000-0000-000011290000}"/>
    <cellStyle name="Column Heading Input" xfId="3830" xr:uid="{00000000-0005-0000-0000-000012290000}"/>
    <cellStyle name="Column Heading Input 2" xfId="5434" xr:uid="{00000000-0005-0000-0000-000013290000}"/>
    <cellStyle name="Column Heading Input 2 2" xfId="6521" xr:uid="{00000000-0005-0000-0000-000014290000}"/>
    <cellStyle name="Column Heading Input 2 2 10" xfId="28063" xr:uid="{00000000-0005-0000-0000-000015290000}"/>
    <cellStyle name="Column Heading Input 2 2 11" xfId="11580" xr:uid="{00000000-0005-0000-0000-000016290000}"/>
    <cellStyle name="Column Heading Input 2 2 2" xfId="19881" xr:uid="{00000000-0005-0000-0000-000017290000}"/>
    <cellStyle name="Column Heading Input 2 2 2 2" xfId="25651" xr:uid="{00000000-0005-0000-0000-000018290000}"/>
    <cellStyle name="Column Heading Input 2 2 2 3" xfId="33354" xr:uid="{00000000-0005-0000-0000-000019290000}"/>
    <cellStyle name="Column Heading Input 2 2 3" xfId="20731" xr:uid="{00000000-0005-0000-0000-00001A290000}"/>
    <cellStyle name="Column Heading Input 2 2 3 2" xfId="26494" xr:uid="{00000000-0005-0000-0000-00001B290000}"/>
    <cellStyle name="Column Heading Input 2 2 3 3" xfId="34199" xr:uid="{00000000-0005-0000-0000-00001C290000}"/>
    <cellStyle name="Column Heading Input 2 2 4" xfId="17628" xr:uid="{00000000-0005-0000-0000-00001D290000}"/>
    <cellStyle name="Column Heading Input 2 2 4 2" xfId="23446" xr:uid="{00000000-0005-0000-0000-00001E290000}"/>
    <cellStyle name="Column Heading Input 2 2 4 2 2" xfId="36909" xr:uid="{00000000-0005-0000-0000-00001F290000}"/>
    <cellStyle name="Column Heading Input 2 2 4 3" xfId="31136" xr:uid="{00000000-0005-0000-0000-000020290000}"/>
    <cellStyle name="Column Heading Input 2 2 5" xfId="17236" xr:uid="{00000000-0005-0000-0000-000021290000}"/>
    <cellStyle name="Column Heading Input 2 2 5 2" xfId="23070" xr:uid="{00000000-0005-0000-0000-000022290000}"/>
    <cellStyle name="Column Heading Input 2 2 5 2 2" xfId="36533" xr:uid="{00000000-0005-0000-0000-000023290000}"/>
    <cellStyle name="Column Heading Input 2 2 5 3" xfId="30755" xr:uid="{00000000-0005-0000-0000-000024290000}"/>
    <cellStyle name="Column Heading Input 2 2 6" xfId="20472" xr:uid="{00000000-0005-0000-0000-000025290000}"/>
    <cellStyle name="Column Heading Input 2 2 6 2" xfId="26240" xr:uid="{00000000-0005-0000-0000-000026290000}"/>
    <cellStyle name="Column Heading Input 2 2 6 3" xfId="33944" xr:uid="{00000000-0005-0000-0000-000027290000}"/>
    <cellStyle name="Column Heading Input 2 2 7" xfId="20791" xr:uid="{00000000-0005-0000-0000-000028290000}"/>
    <cellStyle name="Column Heading Input 2 2 7 2" xfId="26552" xr:uid="{00000000-0005-0000-0000-000029290000}"/>
    <cellStyle name="Column Heading Input 2 2 7 3" xfId="34257" xr:uid="{00000000-0005-0000-0000-00002A290000}"/>
    <cellStyle name="Column Heading Input 2 2 8" xfId="16350" xr:uid="{00000000-0005-0000-0000-00002B290000}"/>
    <cellStyle name="Column Heading Input 2 2 8 2" xfId="29989" xr:uid="{00000000-0005-0000-0000-00002C290000}"/>
    <cellStyle name="Column Heading Input 2 2 9" xfId="22311" xr:uid="{00000000-0005-0000-0000-00002D290000}"/>
    <cellStyle name="Column Heading Input 2 2 9 2" xfId="35774" xr:uid="{00000000-0005-0000-0000-00002E290000}"/>
    <cellStyle name="Column Heading Input 2 3" xfId="18929" xr:uid="{00000000-0005-0000-0000-00002F290000}"/>
    <cellStyle name="Column Heading Input 2 3 2" xfId="24701" xr:uid="{00000000-0005-0000-0000-000030290000}"/>
    <cellStyle name="Column Heading Input 2 3 3" xfId="32403" xr:uid="{00000000-0005-0000-0000-000031290000}"/>
    <cellStyle name="Column Heading Input 2 4" xfId="17815" xr:uid="{00000000-0005-0000-0000-000032290000}"/>
    <cellStyle name="Column Heading Input 2 4 2" xfId="23629" xr:uid="{00000000-0005-0000-0000-000033290000}"/>
    <cellStyle name="Column Heading Input 2 4 2 2" xfId="37092" xr:uid="{00000000-0005-0000-0000-000034290000}"/>
    <cellStyle name="Column Heading Input 2 4 3" xfId="31321" xr:uid="{00000000-0005-0000-0000-000035290000}"/>
    <cellStyle name="Column Heading Input 2 5" xfId="18262" xr:uid="{00000000-0005-0000-0000-000036290000}"/>
    <cellStyle name="Column Heading Input 2 5 2" xfId="24044" xr:uid="{00000000-0005-0000-0000-000037290000}"/>
    <cellStyle name="Column Heading Input 2 5 3" xfId="31745" xr:uid="{00000000-0005-0000-0000-000038290000}"/>
    <cellStyle name="Column Heading Input 2 6" xfId="15264" xr:uid="{00000000-0005-0000-0000-000039290000}"/>
    <cellStyle name="Column Heading Input 2 6 2" xfId="29091" xr:uid="{00000000-0005-0000-0000-00003A290000}"/>
    <cellStyle name="Column Heading Input 2 7" xfId="21412" xr:uid="{00000000-0005-0000-0000-00003B290000}"/>
    <cellStyle name="Column Heading Input 2 7 2" xfId="34875" xr:uid="{00000000-0005-0000-0000-00003C290000}"/>
    <cellStyle name="Column Heading Input 2 8" xfId="27164" xr:uid="{00000000-0005-0000-0000-00003D290000}"/>
    <cellStyle name="Column Heading Input 2 9" xfId="10919" xr:uid="{00000000-0005-0000-0000-00003E290000}"/>
    <cellStyle name="Column Heading Input 3" xfId="14229" xr:uid="{00000000-0005-0000-0000-00003F290000}"/>
    <cellStyle name="Column Heading Input 3 2" xfId="28622" xr:uid="{00000000-0005-0000-0000-000040290000}"/>
    <cellStyle name="Column Heading Input 4" xfId="9971" xr:uid="{00000000-0005-0000-0000-000041290000}"/>
    <cellStyle name="Column_Title" xfId="3831" xr:uid="{00000000-0005-0000-0000-000042290000}"/>
    <cellStyle name="Comet" xfId="219" xr:uid="{00000000-0005-0000-0000-000043290000}"/>
    <cellStyle name="Comet 2" xfId="953" xr:uid="{00000000-0005-0000-0000-000044290000}"/>
    <cellStyle name="Comma" xfId="3" builtinId="3"/>
    <cellStyle name="Comma  - Style1" xfId="3832" xr:uid="{00000000-0005-0000-0000-000046290000}"/>
    <cellStyle name="Comma  - Style1 2" xfId="9972" xr:uid="{00000000-0005-0000-0000-000047290000}"/>
    <cellStyle name="Comma  - Style2" xfId="3833" xr:uid="{00000000-0005-0000-0000-000048290000}"/>
    <cellStyle name="Comma  - Style2 2" xfId="9973" xr:uid="{00000000-0005-0000-0000-000049290000}"/>
    <cellStyle name="Comma  - Style3" xfId="3834" xr:uid="{00000000-0005-0000-0000-00004A290000}"/>
    <cellStyle name="Comma  - Style3 2" xfId="9974" xr:uid="{00000000-0005-0000-0000-00004B290000}"/>
    <cellStyle name="Comma  - Style4" xfId="3835" xr:uid="{00000000-0005-0000-0000-00004C290000}"/>
    <cellStyle name="Comma  - Style4 2" xfId="9975" xr:uid="{00000000-0005-0000-0000-00004D290000}"/>
    <cellStyle name="Comma  - Style5" xfId="3836" xr:uid="{00000000-0005-0000-0000-00004E290000}"/>
    <cellStyle name="Comma  - Style5 2" xfId="9976" xr:uid="{00000000-0005-0000-0000-00004F290000}"/>
    <cellStyle name="Comma  - Style6" xfId="3837" xr:uid="{00000000-0005-0000-0000-000050290000}"/>
    <cellStyle name="Comma  - Style6 2" xfId="9977" xr:uid="{00000000-0005-0000-0000-000051290000}"/>
    <cellStyle name="Comma  - Style7" xfId="3838" xr:uid="{00000000-0005-0000-0000-000052290000}"/>
    <cellStyle name="Comma  - Style7 2" xfId="9978" xr:uid="{00000000-0005-0000-0000-000053290000}"/>
    <cellStyle name="Comma  - Style8" xfId="3839" xr:uid="{00000000-0005-0000-0000-000054290000}"/>
    <cellStyle name="Comma  - Style8 2" xfId="9979" xr:uid="{00000000-0005-0000-0000-000055290000}"/>
    <cellStyle name="Comma (0)" xfId="220" xr:uid="{00000000-0005-0000-0000-000056290000}"/>
    <cellStyle name="Comma (0) 2" xfId="954" xr:uid="{00000000-0005-0000-0000-000057290000}"/>
    <cellStyle name="Comma (0) 2 2" xfId="7683" xr:uid="{00000000-0005-0000-0000-000058290000}"/>
    <cellStyle name="Comma (0) 3" xfId="841" xr:uid="{00000000-0005-0000-0000-000059290000}"/>
    <cellStyle name="Comma (0) 3 2" xfId="7641" xr:uid="{00000000-0005-0000-0000-00005A290000}"/>
    <cellStyle name="Comma (0) 4" xfId="7208" xr:uid="{00000000-0005-0000-0000-00005B290000}"/>
    <cellStyle name="Comma (0)," xfId="221" xr:uid="{00000000-0005-0000-0000-00005D290000}"/>
    <cellStyle name="Comma (0), 2" xfId="955" xr:uid="{00000000-0005-0000-0000-00005E290000}"/>
    <cellStyle name="Comma (0), 2 2" xfId="7684" xr:uid="{00000000-0005-0000-0000-00005F290000}"/>
    <cellStyle name="Comma (0), 3" xfId="842" xr:uid="{00000000-0005-0000-0000-000060290000}"/>
    <cellStyle name="Comma (0), 3 2" xfId="7642" xr:uid="{00000000-0005-0000-0000-000061290000}"/>
    <cellStyle name="Comma (0), 4" xfId="7209" xr:uid="{00000000-0005-0000-0000-000062290000}"/>
    <cellStyle name="Comma (0)_Act Data" xfId="3840" xr:uid="{00000000-0005-0000-0000-00005C290000}"/>
    <cellStyle name="Comma (1)" xfId="3841" xr:uid="{00000000-0005-0000-0000-000063290000}"/>
    <cellStyle name="Comma (1) 2" xfId="9980" xr:uid="{00000000-0005-0000-0000-000064290000}"/>
    <cellStyle name="Comma (2)" xfId="3842" xr:uid="{00000000-0005-0000-0000-000065290000}"/>
    <cellStyle name="Comma (2) 2" xfId="9981" xr:uid="{00000000-0005-0000-0000-000066290000}"/>
    <cellStyle name="Comma [0] 2" xfId="7111" xr:uid="{00000000-0005-0000-0000-000067290000}"/>
    <cellStyle name="Comma [0] 2 2" xfId="37557" xr:uid="{00000000-0005-0000-0000-000068290000}"/>
    <cellStyle name="Comma [0] 2 3" xfId="37554" xr:uid="{00000000-0005-0000-0000-000069290000}"/>
    <cellStyle name="Comma [0] 3" xfId="37556" xr:uid="{00000000-0005-0000-0000-00006A290000}"/>
    <cellStyle name="Comma [0] 4" xfId="68" xr:uid="{00000000-0005-0000-0000-00006B290000}"/>
    <cellStyle name="Comma [0]," xfId="222" xr:uid="{00000000-0005-0000-0000-00006C290000}"/>
    <cellStyle name="Comma [0], 2" xfId="956" xr:uid="{00000000-0005-0000-0000-00006D290000}"/>
    <cellStyle name="Comma [00]" xfId="223" xr:uid="{00000000-0005-0000-0000-00006E290000}"/>
    <cellStyle name="Comma [00] 2" xfId="957" xr:uid="{00000000-0005-0000-0000-00006F290000}"/>
    <cellStyle name="Comma [00] 2 2" xfId="37433" xr:uid="{00000000-0005-0000-0000-000070290000}"/>
    <cellStyle name="Comma [00] 3" xfId="843" xr:uid="{00000000-0005-0000-0000-000071290000}"/>
    <cellStyle name="Comma [00] 4" xfId="3843" xr:uid="{00000000-0005-0000-0000-000072290000}"/>
    <cellStyle name="Comma [1]" xfId="224" xr:uid="{00000000-0005-0000-0000-000073290000}"/>
    <cellStyle name="Comma [1] 2" xfId="7210" xr:uid="{00000000-0005-0000-0000-000074290000}"/>
    <cellStyle name="Comma [2]" xfId="225" xr:uid="{00000000-0005-0000-0000-000075290000}"/>
    <cellStyle name="Comma [2] 2" xfId="7211" xr:uid="{00000000-0005-0000-0000-000076290000}"/>
    <cellStyle name="Comma [3]" xfId="226" xr:uid="{00000000-0005-0000-0000-000077290000}"/>
    <cellStyle name="Comma [3] 2" xfId="7212" xr:uid="{00000000-0005-0000-0000-000078290000}"/>
    <cellStyle name="Comma 0" xfId="227" xr:uid="{00000000-0005-0000-0000-000079290000}"/>
    <cellStyle name="Comma 0 2" xfId="37434" xr:uid="{00000000-0005-0000-0000-00007A290000}"/>
    <cellStyle name="Comma 1" xfId="228" xr:uid="{00000000-0005-0000-0000-00007B290000}"/>
    <cellStyle name="Comma 1 2" xfId="37435" xr:uid="{00000000-0005-0000-0000-00007C290000}"/>
    <cellStyle name="Comma 10" xfId="3041" xr:uid="{00000000-0005-0000-0000-00007D290000}"/>
    <cellStyle name="Comma 10 2" xfId="3844" xr:uid="{00000000-0005-0000-0000-00007E290000}"/>
    <cellStyle name="Comma 10 3" xfId="5151" xr:uid="{00000000-0005-0000-0000-00007F290000}"/>
    <cellStyle name="Comma 10 3 2" xfId="5736" xr:uid="{00000000-0005-0000-0000-000080290000}"/>
    <cellStyle name="Comma 10 3 2 2" xfId="6823" xr:uid="{00000000-0005-0000-0000-000081290000}"/>
    <cellStyle name="Comma 10 3 2 2 2" xfId="16651" xr:uid="{00000000-0005-0000-0000-000082290000}"/>
    <cellStyle name="Comma 10 3 2 3" xfId="15565" xr:uid="{00000000-0005-0000-0000-000083290000}"/>
    <cellStyle name="Comma 10 3 3" xfId="6240" xr:uid="{00000000-0005-0000-0000-000084290000}"/>
    <cellStyle name="Comma 10 3 3 2" xfId="16069" xr:uid="{00000000-0005-0000-0000-000085290000}"/>
    <cellStyle name="Comma 10 3 4" xfId="14981" xr:uid="{00000000-0005-0000-0000-000086290000}"/>
    <cellStyle name="Comma 10 4" xfId="5461" xr:uid="{00000000-0005-0000-0000-000087290000}"/>
    <cellStyle name="Comma 10 4 2" xfId="6548" xr:uid="{00000000-0005-0000-0000-000088290000}"/>
    <cellStyle name="Comma 10 4 2 2" xfId="16377" xr:uid="{00000000-0005-0000-0000-000089290000}"/>
    <cellStyle name="Comma 10 4 3" xfId="15291" xr:uid="{00000000-0005-0000-0000-00008A290000}"/>
    <cellStyle name="Comma 10 5" xfId="5989" xr:uid="{00000000-0005-0000-0000-00008B290000}"/>
    <cellStyle name="Comma 10 5 2" xfId="15818" xr:uid="{00000000-0005-0000-0000-00008C290000}"/>
    <cellStyle name="Comma 10 6" xfId="13769" xr:uid="{00000000-0005-0000-0000-00008D290000}"/>
    <cellStyle name="Comma 11" xfId="3350" xr:uid="{00000000-0005-0000-0000-00008E290000}"/>
    <cellStyle name="Comma 11 2" xfId="4538" xr:uid="{00000000-0005-0000-0000-00008F290000}"/>
    <cellStyle name="Comma 11 2 2" xfId="5222" xr:uid="{00000000-0005-0000-0000-000090290000}"/>
    <cellStyle name="Comma 11 2 2 2" xfId="5776" xr:uid="{00000000-0005-0000-0000-000091290000}"/>
    <cellStyle name="Comma 11 2 2 2 2" xfId="6863" xr:uid="{00000000-0005-0000-0000-000092290000}"/>
    <cellStyle name="Comma 11 2 2 2 2 2" xfId="16691" xr:uid="{00000000-0005-0000-0000-000093290000}"/>
    <cellStyle name="Comma 11 2 2 2 3" xfId="15605" xr:uid="{00000000-0005-0000-0000-000094290000}"/>
    <cellStyle name="Comma 11 2 2 3" xfId="6310" xr:uid="{00000000-0005-0000-0000-000095290000}"/>
    <cellStyle name="Comma 11 2 2 3 2" xfId="16139" xr:uid="{00000000-0005-0000-0000-000096290000}"/>
    <cellStyle name="Comma 11 2 2 4" xfId="15052" xr:uid="{00000000-0005-0000-0000-000097290000}"/>
    <cellStyle name="Comma 11 2 3" xfId="5562" xr:uid="{00000000-0005-0000-0000-000098290000}"/>
    <cellStyle name="Comma 11 2 3 2" xfId="6649" xr:uid="{00000000-0005-0000-0000-000099290000}"/>
    <cellStyle name="Comma 11 2 3 2 2" xfId="16477" xr:uid="{00000000-0005-0000-0000-00009A290000}"/>
    <cellStyle name="Comma 11 2 3 3" xfId="15391" xr:uid="{00000000-0005-0000-0000-00009B290000}"/>
    <cellStyle name="Comma 11 2 4" xfId="6053" xr:uid="{00000000-0005-0000-0000-00009C290000}"/>
    <cellStyle name="Comma 11 2 4 2" xfId="15882" xr:uid="{00000000-0005-0000-0000-00009D290000}"/>
    <cellStyle name="Comma 11 2 5" xfId="14595" xr:uid="{00000000-0005-0000-0000-00009E290000}"/>
    <cellStyle name="Comma 11 3" xfId="3845" xr:uid="{00000000-0005-0000-0000-00009F290000}"/>
    <cellStyle name="Comma 11 3 2" xfId="5178" xr:uid="{00000000-0005-0000-0000-0000A0290000}"/>
    <cellStyle name="Comma 11 3 2 2" xfId="5750" xr:uid="{00000000-0005-0000-0000-0000A1290000}"/>
    <cellStyle name="Comma 11 3 2 2 2" xfId="6837" xr:uid="{00000000-0005-0000-0000-0000A2290000}"/>
    <cellStyle name="Comma 11 3 2 2 2 2" xfId="16665" xr:uid="{00000000-0005-0000-0000-0000A3290000}"/>
    <cellStyle name="Comma 11 3 2 2 3" xfId="15579" xr:uid="{00000000-0005-0000-0000-0000A4290000}"/>
    <cellStyle name="Comma 11 3 2 3" xfId="6267" xr:uid="{00000000-0005-0000-0000-0000A5290000}"/>
    <cellStyle name="Comma 11 3 2 3 2" xfId="16096" xr:uid="{00000000-0005-0000-0000-0000A6290000}"/>
    <cellStyle name="Comma 11 3 2 4" xfId="15008" xr:uid="{00000000-0005-0000-0000-0000A7290000}"/>
    <cellStyle name="Comma 11 3 3" xfId="5519" xr:uid="{00000000-0005-0000-0000-0000A8290000}"/>
    <cellStyle name="Comma 11 3 3 2" xfId="6606" xr:uid="{00000000-0005-0000-0000-0000A9290000}"/>
    <cellStyle name="Comma 11 3 3 2 2" xfId="16435" xr:uid="{00000000-0005-0000-0000-0000AA290000}"/>
    <cellStyle name="Comma 11 3 3 3" xfId="15349" xr:uid="{00000000-0005-0000-0000-0000AB290000}"/>
    <cellStyle name="Comma 11 3 4" xfId="6015" xr:uid="{00000000-0005-0000-0000-0000AC290000}"/>
    <cellStyle name="Comma 11 3 4 2" xfId="15844" xr:uid="{00000000-0005-0000-0000-0000AD290000}"/>
    <cellStyle name="Comma 11 3 5" xfId="14230" xr:uid="{00000000-0005-0000-0000-0000AE290000}"/>
    <cellStyle name="Comma 11 4" xfId="5153" xr:uid="{00000000-0005-0000-0000-0000AF290000}"/>
    <cellStyle name="Comma 11 4 2" xfId="5738" xr:uid="{00000000-0005-0000-0000-0000B0290000}"/>
    <cellStyle name="Comma 11 4 2 2" xfId="6825" xr:uid="{00000000-0005-0000-0000-0000B1290000}"/>
    <cellStyle name="Comma 11 4 2 2 2" xfId="16653" xr:uid="{00000000-0005-0000-0000-0000B2290000}"/>
    <cellStyle name="Comma 11 4 2 3" xfId="15567" xr:uid="{00000000-0005-0000-0000-0000B3290000}"/>
    <cellStyle name="Comma 11 4 3" xfId="6242" xr:uid="{00000000-0005-0000-0000-0000B4290000}"/>
    <cellStyle name="Comma 11 4 3 2" xfId="16071" xr:uid="{00000000-0005-0000-0000-0000B5290000}"/>
    <cellStyle name="Comma 11 4 4" xfId="14983" xr:uid="{00000000-0005-0000-0000-0000B6290000}"/>
    <cellStyle name="Comma 11 5" xfId="5480" xr:uid="{00000000-0005-0000-0000-0000B7290000}"/>
    <cellStyle name="Comma 11 5 2" xfId="6567" xr:uid="{00000000-0005-0000-0000-0000B8290000}"/>
    <cellStyle name="Comma 11 5 2 2" xfId="16396" xr:uid="{00000000-0005-0000-0000-0000B9290000}"/>
    <cellStyle name="Comma 11 5 3" xfId="15310" xr:uid="{00000000-0005-0000-0000-0000BA290000}"/>
    <cellStyle name="Comma 11 6" xfId="5991" xr:uid="{00000000-0005-0000-0000-0000BB290000}"/>
    <cellStyle name="Comma 11 6 2" xfId="15820" xr:uid="{00000000-0005-0000-0000-0000BC290000}"/>
    <cellStyle name="Comma 11 7" xfId="14078" xr:uid="{00000000-0005-0000-0000-0000BD290000}"/>
    <cellStyle name="Comma 12" xfId="2821" xr:uid="{00000000-0005-0000-0000-0000BE290000}"/>
    <cellStyle name="Comma 12 2" xfId="5149" xr:uid="{00000000-0005-0000-0000-0000BF290000}"/>
    <cellStyle name="Comma 12 2 2" xfId="5734" xr:uid="{00000000-0005-0000-0000-0000C0290000}"/>
    <cellStyle name="Comma 12 2 2 2" xfId="6821" xr:uid="{00000000-0005-0000-0000-0000C1290000}"/>
    <cellStyle name="Comma 12 2 2 2 2" xfId="16649" xr:uid="{00000000-0005-0000-0000-0000C2290000}"/>
    <cellStyle name="Comma 12 2 2 3" xfId="15563" xr:uid="{00000000-0005-0000-0000-0000C3290000}"/>
    <cellStyle name="Comma 12 2 3" xfId="6238" xr:uid="{00000000-0005-0000-0000-0000C4290000}"/>
    <cellStyle name="Comma 12 2 3 2" xfId="16067" xr:uid="{00000000-0005-0000-0000-0000C5290000}"/>
    <cellStyle name="Comma 12 2 4" xfId="14979" xr:uid="{00000000-0005-0000-0000-0000C6290000}"/>
    <cellStyle name="Comma 12 3" xfId="5446" xr:uid="{00000000-0005-0000-0000-0000C7290000}"/>
    <cellStyle name="Comma 12 3 2" xfId="6533" xr:uid="{00000000-0005-0000-0000-0000C8290000}"/>
    <cellStyle name="Comma 12 3 2 2" xfId="16362" xr:uid="{00000000-0005-0000-0000-0000C9290000}"/>
    <cellStyle name="Comma 12 3 3" xfId="15276" xr:uid="{00000000-0005-0000-0000-0000CA290000}"/>
    <cellStyle name="Comma 12 4" xfId="5987" xr:uid="{00000000-0005-0000-0000-0000CB290000}"/>
    <cellStyle name="Comma 12 4 2" xfId="15816" xr:uid="{00000000-0005-0000-0000-0000CC290000}"/>
    <cellStyle name="Comma 12 5" xfId="13549" xr:uid="{00000000-0005-0000-0000-0000CD290000}"/>
    <cellStyle name="Comma 13" xfId="2369" xr:uid="{00000000-0005-0000-0000-0000CE290000}"/>
    <cellStyle name="Comma 13 2" xfId="5146" xr:uid="{00000000-0005-0000-0000-0000CF290000}"/>
    <cellStyle name="Comma 13 2 2" xfId="5731" xr:uid="{00000000-0005-0000-0000-0000D0290000}"/>
    <cellStyle name="Comma 13 2 2 2" xfId="6818" xr:uid="{00000000-0005-0000-0000-0000D1290000}"/>
    <cellStyle name="Comma 13 2 2 2 2" xfId="16646" xr:uid="{00000000-0005-0000-0000-0000D2290000}"/>
    <cellStyle name="Comma 13 2 2 3" xfId="15560" xr:uid="{00000000-0005-0000-0000-0000D3290000}"/>
    <cellStyle name="Comma 13 2 3" xfId="6235" xr:uid="{00000000-0005-0000-0000-0000D4290000}"/>
    <cellStyle name="Comma 13 2 3 2" xfId="16064" xr:uid="{00000000-0005-0000-0000-0000D5290000}"/>
    <cellStyle name="Comma 13 2 4" xfId="14976" xr:uid="{00000000-0005-0000-0000-0000D6290000}"/>
    <cellStyle name="Comma 13 3" xfId="5418" xr:uid="{00000000-0005-0000-0000-0000D7290000}"/>
    <cellStyle name="Comma 13 3 2" xfId="6505" xr:uid="{00000000-0005-0000-0000-0000D8290000}"/>
    <cellStyle name="Comma 13 3 2 2" xfId="16334" xr:uid="{00000000-0005-0000-0000-0000D9290000}"/>
    <cellStyle name="Comma 13 3 3" xfId="15248" xr:uid="{00000000-0005-0000-0000-0000DA290000}"/>
    <cellStyle name="Comma 13 4" xfId="5984" xr:uid="{00000000-0005-0000-0000-0000DB290000}"/>
    <cellStyle name="Comma 13 4 2" xfId="15813" xr:uid="{00000000-0005-0000-0000-0000DC290000}"/>
    <cellStyle name="Comma 13 5" xfId="13097" xr:uid="{00000000-0005-0000-0000-0000DD290000}"/>
    <cellStyle name="Comma 14" xfId="4747" xr:uid="{00000000-0005-0000-0000-0000DE290000}"/>
    <cellStyle name="Comma 14 2" xfId="5582" xr:uid="{00000000-0005-0000-0000-0000DF290000}"/>
    <cellStyle name="Comma 14 2 2" xfId="6669" xr:uid="{00000000-0005-0000-0000-0000E0290000}"/>
    <cellStyle name="Comma 14 2 2 2" xfId="16497" xr:uid="{00000000-0005-0000-0000-0000E1290000}"/>
    <cellStyle name="Comma 14 2 3" xfId="15411" xr:uid="{00000000-0005-0000-0000-0000E2290000}"/>
    <cellStyle name="Comma 14 3" xfId="6088" xr:uid="{00000000-0005-0000-0000-0000E3290000}"/>
    <cellStyle name="Comma 14 3 2" xfId="15917" xr:uid="{00000000-0005-0000-0000-0000E4290000}"/>
    <cellStyle name="Comma 14 4" xfId="14792" xr:uid="{00000000-0005-0000-0000-0000E5290000}"/>
    <cellStyle name="Comma 14 5" xfId="37284" xr:uid="{00000000-0005-0000-0000-0000E6290000}"/>
    <cellStyle name="Comma 15" xfId="4765" xr:uid="{00000000-0005-0000-0000-0000E7290000}"/>
    <cellStyle name="Comma 15 2" xfId="5585" xr:uid="{00000000-0005-0000-0000-0000E8290000}"/>
    <cellStyle name="Comma 15 2 2" xfId="6672" xr:uid="{00000000-0005-0000-0000-0000E9290000}"/>
    <cellStyle name="Comma 15 2 2 2" xfId="16500" xr:uid="{00000000-0005-0000-0000-0000EA290000}"/>
    <cellStyle name="Comma 15 2 3" xfId="15414" xr:uid="{00000000-0005-0000-0000-0000EB290000}"/>
    <cellStyle name="Comma 15 3" xfId="6091" xr:uid="{00000000-0005-0000-0000-0000EC290000}"/>
    <cellStyle name="Comma 15 3 2" xfId="15920" xr:uid="{00000000-0005-0000-0000-0000ED290000}"/>
    <cellStyle name="Comma 15 4" xfId="14800" xr:uid="{00000000-0005-0000-0000-0000EE290000}"/>
    <cellStyle name="Comma 16" xfId="4787" xr:uid="{00000000-0005-0000-0000-0000EF290000}"/>
    <cellStyle name="Comma 16 2" xfId="5593" xr:uid="{00000000-0005-0000-0000-0000F0290000}"/>
    <cellStyle name="Comma 16 2 2" xfId="6680" xr:uid="{00000000-0005-0000-0000-0000F1290000}"/>
    <cellStyle name="Comma 16 2 2 2" xfId="16508" xr:uid="{00000000-0005-0000-0000-0000F2290000}"/>
    <cellStyle name="Comma 16 2 3" xfId="15422" xr:uid="{00000000-0005-0000-0000-0000F3290000}"/>
    <cellStyle name="Comma 16 3" xfId="6097" xr:uid="{00000000-0005-0000-0000-0000F4290000}"/>
    <cellStyle name="Comma 16 3 2" xfId="15926" xr:uid="{00000000-0005-0000-0000-0000F5290000}"/>
    <cellStyle name="Comma 16 4" xfId="14808" xr:uid="{00000000-0005-0000-0000-0000F6290000}"/>
    <cellStyle name="Comma 17" xfId="4786" xr:uid="{00000000-0005-0000-0000-0000F7290000}"/>
    <cellStyle name="Comma 17 2" xfId="5592" xr:uid="{00000000-0005-0000-0000-0000F8290000}"/>
    <cellStyle name="Comma 17 2 2" xfId="6679" xr:uid="{00000000-0005-0000-0000-0000F9290000}"/>
    <cellStyle name="Comma 17 2 2 2" xfId="16507" xr:uid="{00000000-0005-0000-0000-0000FA290000}"/>
    <cellStyle name="Comma 17 2 3" xfId="15421" xr:uid="{00000000-0005-0000-0000-0000FB290000}"/>
    <cellStyle name="Comma 17 3" xfId="6096" xr:uid="{00000000-0005-0000-0000-0000FC290000}"/>
    <cellStyle name="Comma 17 3 2" xfId="15925" xr:uid="{00000000-0005-0000-0000-0000FD290000}"/>
    <cellStyle name="Comma 17 4" xfId="14807" xr:uid="{00000000-0005-0000-0000-0000FE290000}"/>
    <cellStyle name="Comma 18" xfId="4793" xr:uid="{00000000-0005-0000-0000-0000FF290000}"/>
    <cellStyle name="Comma 18 2" xfId="5595" xr:uid="{00000000-0005-0000-0000-0000002A0000}"/>
    <cellStyle name="Comma 18 2 2" xfId="6682" xr:uid="{00000000-0005-0000-0000-0000012A0000}"/>
    <cellStyle name="Comma 18 2 2 2" xfId="16510" xr:uid="{00000000-0005-0000-0000-0000022A0000}"/>
    <cellStyle name="Comma 18 2 3" xfId="15424" xr:uid="{00000000-0005-0000-0000-0000032A0000}"/>
    <cellStyle name="Comma 18 3" xfId="6098" xr:uid="{00000000-0005-0000-0000-0000042A0000}"/>
    <cellStyle name="Comma 18 3 2" xfId="15927" xr:uid="{00000000-0005-0000-0000-0000052A0000}"/>
    <cellStyle name="Comma 18 4" xfId="14812" xr:uid="{00000000-0005-0000-0000-0000062A0000}"/>
    <cellStyle name="Comma 19" xfId="5034" xr:uid="{00000000-0005-0000-0000-0000072A0000}"/>
    <cellStyle name="Comma 19 2" xfId="5644" xr:uid="{00000000-0005-0000-0000-0000082A0000}"/>
    <cellStyle name="Comma 19 2 2" xfId="6731" xr:uid="{00000000-0005-0000-0000-0000092A0000}"/>
    <cellStyle name="Comma 19 2 2 2" xfId="16559" xr:uid="{00000000-0005-0000-0000-00000A2A0000}"/>
    <cellStyle name="Comma 19 2 3" xfId="15473" xr:uid="{00000000-0005-0000-0000-00000B2A0000}"/>
    <cellStyle name="Comma 19 3" xfId="6148" xr:uid="{00000000-0005-0000-0000-00000C2A0000}"/>
    <cellStyle name="Comma 19 3 2" xfId="15977" xr:uid="{00000000-0005-0000-0000-00000D2A0000}"/>
    <cellStyle name="Comma 19 4" xfId="14886" xr:uid="{00000000-0005-0000-0000-00000E2A0000}"/>
    <cellStyle name="Comma 2" xfId="15" xr:uid="{00000000-0005-0000-0000-00000F2A0000}"/>
    <cellStyle name="Comma 2 2" xfId="4539" xr:uid="{00000000-0005-0000-0000-0000102A0000}"/>
    <cellStyle name="Comma 2 2 2" xfId="4774" xr:uid="{00000000-0005-0000-0000-0000112A0000}"/>
    <cellStyle name="Comma 2 2 2 2" xfId="5588" xr:uid="{00000000-0005-0000-0000-0000122A0000}"/>
    <cellStyle name="Comma 2 2 2 2 2" xfId="6675" xr:uid="{00000000-0005-0000-0000-0000132A0000}"/>
    <cellStyle name="Comma 2 2 2 2 2 2" xfId="16503" xr:uid="{00000000-0005-0000-0000-0000142A0000}"/>
    <cellStyle name="Comma 2 2 2 2 3" xfId="15417" xr:uid="{00000000-0005-0000-0000-0000152A0000}"/>
    <cellStyle name="Comma 2 2 2 3" xfId="6094" xr:uid="{00000000-0005-0000-0000-0000162A0000}"/>
    <cellStyle name="Comma 2 2 2 3 2" xfId="15923" xr:uid="{00000000-0005-0000-0000-0000172A0000}"/>
    <cellStyle name="Comma 2 2 2 4" xfId="14804" xr:uid="{00000000-0005-0000-0000-0000182A0000}"/>
    <cellStyle name="Comma 2 2 3" xfId="4760" xr:uid="{00000000-0005-0000-0000-0000192A0000}"/>
    <cellStyle name="Comma 2 2 3 2" xfId="5583" xr:uid="{00000000-0005-0000-0000-00001A2A0000}"/>
    <cellStyle name="Comma 2 2 3 2 2" xfId="6670" xr:uid="{00000000-0005-0000-0000-00001B2A0000}"/>
    <cellStyle name="Comma 2 2 3 2 2 2" xfId="16498" xr:uid="{00000000-0005-0000-0000-00001C2A0000}"/>
    <cellStyle name="Comma 2 2 3 2 3" xfId="15412" xr:uid="{00000000-0005-0000-0000-00001D2A0000}"/>
    <cellStyle name="Comma 2 2 3 3" xfId="6089" xr:uid="{00000000-0005-0000-0000-00001E2A0000}"/>
    <cellStyle name="Comma 2 2 3 3 2" xfId="15918" xr:uid="{00000000-0005-0000-0000-00001F2A0000}"/>
    <cellStyle name="Comma 2 2 3 4" xfId="14796" xr:uid="{00000000-0005-0000-0000-0000202A0000}"/>
    <cellStyle name="Comma 2 2 4" xfId="4900" xr:uid="{00000000-0005-0000-0000-0000212A0000}"/>
    <cellStyle name="Comma 2 2 4 2" xfId="5610" xr:uid="{00000000-0005-0000-0000-0000222A0000}"/>
    <cellStyle name="Comma 2 2 4 2 2" xfId="6697" xr:uid="{00000000-0005-0000-0000-0000232A0000}"/>
    <cellStyle name="Comma 2 2 4 2 2 2" xfId="16525" xr:uid="{00000000-0005-0000-0000-0000242A0000}"/>
    <cellStyle name="Comma 2 2 4 2 3" xfId="15439" xr:uid="{00000000-0005-0000-0000-0000252A0000}"/>
    <cellStyle name="Comma 2 2 4 3" xfId="6112" xr:uid="{00000000-0005-0000-0000-0000262A0000}"/>
    <cellStyle name="Comma 2 2 4 3 2" xfId="15941" xr:uid="{00000000-0005-0000-0000-0000272A0000}"/>
    <cellStyle name="Comma 2 2 4 4" xfId="14826" xr:uid="{00000000-0005-0000-0000-0000282A0000}"/>
    <cellStyle name="Comma 2 2 5" xfId="5563" xr:uid="{00000000-0005-0000-0000-0000292A0000}"/>
    <cellStyle name="Comma 2 2 5 2" xfId="6650" xr:uid="{00000000-0005-0000-0000-00002A2A0000}"/>
    <cellStyle name="Comma 2 2 5 2 2" xfId="16478" xr:uid="{00000000-0005-0000-0000-00002B2A0000}"/>
    <cellStyle name="Comma 2 2 5 3" xfId="15392" xr:uid="{00000000-0005-0000-0000-00002C2A0000}"/>
    <cellStyle name="Comma 2 2 6" xfId="6054" xr:uid="{00000000-0005-0000-0000-00002D2A0000}"/>
    <cellStyle name="Comma 2 2 6 2" xfId="15883" xr:uid="{00000000-0005-0000-0000-00002E2A0000}"/>
    <cellStyle name="Comma 2 2 7" xfId="7115" xr:uid="{00000000-0005-0000-0000-00002F2A0000}"/>
    <cellStyle name="Comma 2 2 7 2" xfId="14596" xr:uid="{00000000-0005-0000-0000-0000302A0000}"/>
    <cellStyle name="Comma 2 2 8" xfId="37436" xr:uid="{00000000-0005-0000-0000-0000312A0000}"/>
    <cellStyle name="Comma 2 3" xfId="3846" xr:uid="{00000000-0005-0000-0000-0000322A0000}"/>
    <cellStyle name="Comma 2 3 2" xfId="4772" xr:uid="{00000000-0005-0000-0000-0000332A0000}"/>
    <cellStyle name="Comma 2 3 2 2" xfId="5587" xr:uid="{00000000-0005-0000-0000-0000342A0000}"/>
    <cellStyle name="Comma 2 3 2 2 2" xfId="6674" xr:uid="{00000000-0005-0000-0000-0000352A0000}"/>
    <cellStyle name="Comma 2 3 2 2 2 2" xfId="16502" xr:uid="{00000000-0005-0000-0000-0000362A0000}"/>
    <cellStyle name="Comma 2 3 2 2 3" xfId="15416" xr:uid="{00000000-0005-0000-0000-0000372A0000}"/>
    <cellStyle name="Comma 2 3 2 3" xfId="6093" xr:uid="{00000000-0005-0000-0000-0000382A0000}"/>
    <cellStyle name="Comma 2 3 2 3 2" xfId="15922" xr:uid="{00000000-0005-0000-0000-0000392A0000}"/>
    <cellStyle name="Comma 2 3 2 4" xfId="14803" xr:uid="{00000000-0005-0000-0000-00003A2A0000}"/>
    <cellStyle name="Comma 2 3 3" xfId="5520" xr:uid="{00000000-0005-0000-0000-00003B2A0000}"/>
    <cellStyle name="Comma 2 3 3 2" xfId="6607" xr:uid="{00000000-0005-0000-0000-00003C2A0000}"/>
    <cellStyle name="Comma 2 3 3 2 2" xfId="16436" xr:uid="{00000000-0005-0000-0000-00003D2A0000}"/>
    <cellStyle name="Comma 2 3 3 3" xfId="15350" xr:uid="{00000000-0005-0000-0000-00003E2A0000}"/>
    <cellStyle name="Comma 2 3 4" xfId="6016" xr:uid="{00000000-0005-0000-0000-00003F2A0000}"/>
    <cellStyle name="Comma 2 3 4 2" xfId="15845" xr:uid="{00000000-0005-0000-0000-0000402A0000}"/>
    <cellStyle name="Comma 2 3 5" xfId="14231" xr:uid="{00000000-0005-0000-0000-0000412A0000}"/>
    <cellStyle name="Comma 2 4" xfId="4901" xr:uid="{00000000-0005-0000-0000-0000422A0000}"/>
    <cellStyle name="Comma 2 4 2" xfId="5611" xr:uid="{00000000-0005-0000-0000-0000432A0000}"/>
    <cellStyle name="Comma 2 4 2 2" xfId="6698" xr:uid="{00000000-0005-0000-0000-0000442A0000}"/>
    <cellStyle name="Comma 2 4 2 2 2" xfId="16526" xr:uid="{00000000-0005-0000-0000-0000452A0000}"/>
    <cellStyle name="Comma 2 4 2 3" xfId="15440" xr:uid="{00000000-0005-0000-0000-0000462A0000}"/>
    <cellStyle name="Comma 2 4 3" xfId="6113" xr:uid="{00000000-0005-0000-0000-0000472A0000}"/>
    <cellStyle name="Comma 2 4 3 2" xfId="15942" xr:uid="{00000000-0005-0000-0000-0000482A0000}"/>
    <cellStyle name="Comma 2 4 4" xfId="14827" xr:uid="{00000000-0005-0000-0000-0000492A0000}"/>
    <cellStyle name="Comma 2 5" xfId="5057" xr:uid="{00000000-0005-0000-0000-00004A2A0000}"/>
    <cellStyle name="Comma 2 5 2" xfId="5646" xr:uid="{00000000-0005-0000-0000-00004B2A0000}"/>
    <cellStyle name="Comma 2 5 2 2" xfId="6733" xr:uid="{00000000-0005-0000-0000-00004C2A0000}"/>
    <cellStyle name="Comma 2 5 2 2 2" xfId="16561" xr:uid="{00000000-0005-0000-0000-00004D2A0000}"/>
    <cellStyle name="Comma 2 5 2 3" xfId="15475" xr:uid="{00000000-0005-0000-0000-00004E2A0000}"/>
    <cellStyle name="Comma 2 5 3" xfId="6150" xr:uid="{00000000-0005-0000-0000-00004F2A0000}"/>
    <cellStyle name="Comma 2 5 3 2" xfId="15979" xr:uid="{00000000-0005-0000-0000-0000502A0000}"/>
    <cellStyle name="Comma 2 5 4" xfId="14888" xr:uid="{00000000-0005-0000-0000-0000512A0000}"/>
    <cellStyle name="Comma 2 6" xfId="11981" xr:uid="{00000000-0005-0000-0000-0000522A0000}"/>
    <cellStyle name="Comma 2 7" xfId="7213" xr:uid="{00000000-0005-0000-0000-0000532A0000}"/>
    <cellStyle name="Comma 2 8" xfId="229" xr:uid="{00000000-0005-0000-0000-0000542A0000}"/>
    <cellStyle name="Comma 20" xfId="5078" xr:uid="{00000000-0005-0000-0000-0000552A0000}"/>
    <cellStyle name="Comma 20 2" xfId="5666" xr:uid="{00000000-0005-0000-0000-0000562A0000}"/>
    <cellStyle name="Comma 20 2 2" xfId="6753" xr:uid="{00000000-0005-0000-0000-0000572A0000}"/>
    <cellStyle name="Comma 20 2 2 2" xfId="16581" xr:uid="{00000000-0005-0000-0000-0000582A0000}"/>
    <cellStyle name="Comma 20 2 3" xfId="15495" xr:uid="{00000000-0005-0000-0000-0000592A0000}"/>
    <cellStyle name="Comma 20 3" xfId="6170" xr:uid="{00000000-0005-0000-0000-00005A2A0000}"/>
    <cellStyle name="Comma 20 3 2" xfId="15999" xr:uid="{00000000-0005-0000-0000-00005B2A0000}"/>
    <cellStyle name="Comma 20 4" xfId="14908" xr:uid="{00000000-0005-0000-0000-00005C2A0000}"/>
    <cellStyle name="Comma 21" xfId="5284" xr:uid="{00000000-0005-0000-0000-00005D2A0000}"/>
    <cellStyle name="Comma 21 2" xfId="6371" xr:uid="{00000000-0005-0000-0000-00005E2A0000}"/>
    <cellStyle name="Comma 21 2 2" xfId="16200" xr:uid="{00000000-0005-0000-0000-00005F2A0000}"/>
    <cellStyle name="Comma 21 3" xfId="15114" xr:uid="{00000000-0005-0000-0000-0000602A0000}"/>
    <cellStyle name="Comma 22" xfId="5331" xr:uid="{00000000-0005-0000-0000-0000612A0000}"/>
    <cellStyle name="Comma 22 2" xfId="6418" xr:uid="{00000000-0005-0000-0000-0000622A0000}"/>
    <cellStyle name="Comma 22 2 2" xfId="16247" xr:uid="{00000000-0005-0000-0000-0000632A0000}"/>
    <cellStyle name="Comma 22 3" xfId="15161" xr:uid="{00000000-0005-0000-0000-0000642A0000}"/>
    <cellStyle name="Comma 23" xfId="5978" xr:uid="{00000000-0005-0000-0000-0000652A0000}"/>
    <cellStyle name="Comma 23 2" xfId="15807" xr:uid="{00000000-0005-0000-0000-0000662A0000}"/>
    <cellStyle name="Comma 24" xfId="7107" xr:uid="{00000000-0005-0000-0000-0000672A0000}"/>
    <cellStyle name="Comma 24 2" xfId="12022" xr:uid="{00000000-0005-0000-0000-0000682A0000}"/>
    <cellStyle name="Comma 25" xfId="12" xr:uid="{00000000-0005-0000-0000-0000692A0000}"/>
    <cellStyle name="Comma 25 2" xfId="7114" xr:uid="{00000000-0005-0000-0000-00006A2A0000}"/>
    <cellStyle name="Comma 26" xfId="7117" xr:uid="{00000000-0005-0000-0000-00006B2A0000}"/>
    <cellStyle name="Comma 26 2" xfId="18199" xr:uid="{00000000-0005-0000-0000-00006C2A0000}"/>
    <cellStyle name="Comma 27" xfId="18369" xr:uid="{00000000-0005-0000-0000-00006D2A0000}"/>
    <cellStyle name="Comma 28" xfId="18132" xr:uid="{00000000-0005-0000-0000-00006E2A0000}"/>
    <cellStyle name="Comma 29" xfId="17423" xr:uid="{00000000-0005-0000-0000-00006F2A0000}"/>
    <cellStyle name="Comma 3" xfId="230" xr:uid="{00000000-0005-0000-0000-0000702A0000}"/>
    <cellStyle name="Comma 3 2" xfId="2365" xr:uid="{00000000-0005-0000-0000-0000712A0000}"/>
    <cellStyle name="Comma 3 2 2" xfId="4541" xr:uid="{00000000-0005-0000-0000-0000722A0000}"/>
    <cellStyle name="Comma 3 2 2 2" xfId="5224" xr:uid="{00000000-0005-0000-0000-0000732A0000}"/>
    <cellStyle name="Comma 3 2 2 2 2" xfId="5778" xr:uid="{00000000-0005-0000-0000-0000742A0000}"/>
    <cellStyle name="Comma 3 2 2 2 2 2" xfId="6865" xr:uid="{00000000-0005-0000-0000-0000752A0000}"/>
    <cellStyle name="Comma 3 2 2 2 2 2 2" xfId="16693" xr:uid="{00000000-0005-0000-0000-0000762A0000}"/>
    <cellStyle name="Comma 3 2 2 2 2 3" xfId="15607" xr:uid="{00000000-0005-0000-0000-0000772A0000}"/>
    <cellStyle name="Comma 3 2 2 2 3" xfId="6312" xr:uid="{00000000-0005-0000-0000-0000782A0000}"/>
    <cellStyle name="Comma 3 2 2 2 3 2" xfId="16141" xr:uid="{00000000-0005-0000-0000-0000792A0000}"/>
    <cellStyle name="Comma 3 2 2 2 4" xfId="15054" xr:uid="{00000000-0005-0000-0000-00007A2A0000}"/>
    <cellStyle name="Comma 3 2 2 3" xfId="5565" xr:uid="{00000000-0005-0000-0000-00007B2A0000}"/>
    <cellStyle name="Comma 3 2 2 3 2" xfId="6652" xr:uid="{00000000-0005-0000-0000-00007C2A0000}"/>
    <cellStyle name="Comma 3 2 2 3 2 2" xfId="16480" xr:uid="{00000000-0005-0000-0000-00007D2A0000}"/>
    <cellStyle name="Comma 3 2 2 3 3" xfId="15394" xr:uid="{00000000-0005-0000-0000-00007E2A0000}"/>
    <cellStyle name="Comma 3 2 2 4" xfId="6056" xr:uid="{00000000-0005-0000-0000-00007F2A0000}"/>
    <cellStyle name="Comma 3 2 2 4 2" xfId="15885" xr:uid="{00000000-0005-0000-0000-0000802A0000}"/>
    <cellStyle name="Comma 3 2 2 5" xfId="14598" xr:uid="{00000000-0005-0000-0000-0000812A0000}"/>
    <cellStyle name="Comma 3 2 3" xfId="3848" xr:uid="{00000000-0005-0000-0000-0000822A0000}"/>
    <cellStyle name="Comma 3 2 3 2" xfId="5180" xr:uid="{00000000-0005-0000-0000-0000832A0000}"/>
    <cellStyle name="Comma 3 2 3 2 2" xfId="5752" xr:uid="{00000000-0005-0000-0000-0000842A0000}"/>
    <cellStyle name="Comma 3 2 3 2 2 2" xfId="6839" xr:uid="{00000000-0005-0000-0000-0000852A0000}"/>
    <cellStyle name="Comma 3 2 3 2 2 2 2" xfId="16667" xr:uid="{00000000-0005-0000-0000-0000862A0000}"/>
    <cellStyle name="Comma 3 2 3 2 2 3" xfId="15581" xr:uid="{00000000-0005-0000-0000-0000872A0000}"/>
    <cellStyle name="Comma 3 2 3 2 3" xfId="6269" xr:uid="{00000000-0005-0000-0000-0000882A0000}"/>
    <cellStyle name="Comma 3 2 3 2 3 2" xfId="16098" xr:uid="{00000000-0005-0000-0000-0000892A0000}"/>
    <cellStyle name="Comma 3 2 3 2 4" xfId="15010" xr:uid="{00000000-0005-0000-0000-00008A2A0000}"/>
    <cellStyle name="Comma 3 2 3 3" xfId="5522" xr:uid="{00000000-0005-0000-0000-00008B2A0000}"/>
    <cellStyle name="Comma 3 2 3 3 2" xfId="6609" xr:uid="{00000000-0005-0000-0000-00008C2A0000}"/>
    <cellStyle name="Comma 3 2 3 3 2 2" xfId="16438" xr:uid="{00000000-0005-0000-0000-00008D2A0000}"/>
    <cellStyle name="Comma 3 2 3 3 3" xfId="15352" xr:uid="{00000000-0005-0000-0000-00008E2A0000}"/>
    <cellStyle name="Comma 3 2 3 4" xfId="6018" xr:uid="{00000000-0005-0000-0000-00008F2A0000}"/>
    <cellStyle name="Comma 3 2 3 4 2" xfId="15847" xr:uid="{00000000-0005-0000-0000-0000902A0000}"/>
    <cellStyle name="Comma 3 2 3 5" xfId="14233" xr:uid="{00000000-0005-0000-0000-0000912A0000}"/>
    <cellStyle name="Comma 3 2 4" xfId="5143" xr:uid="{00000000-0005-0000-0000-0000922A0000}"/>
    <cellStyle name="Comma 3 2 4 2" xfId="5728" xr:uid="{00000000-0005-0000-0000-0000932A0000}"/>
    <cellStyle name="Comma 3 2 4 2 2" xfId="6815" xr:uid="{00000000-0005-0000-0000-0000942A0000}"/>
    <cellStyle name="Comma 3 2 4 2 2 2" xfId="16643" xr:uid="{00000000-0005-0000-0000-0000952A0000}"/>
    <cellStyle name="Comma 3 2 4 2 3" xfId="15557" xr:uid="{00000000-0005-0000-0000-0000962A0000}"/>
    <cellStyle name="Comma 3 2 4 3" xfId="6232" xr:uid="{00000000-0005-0000-0000-0000972A0000}"/>
    <cellStyle name="Comma 3 2 4 3 2" xfId="16061" xr:uid="{00000000-0005-0000-0000-0000982A0000}"/>
    <cellStyle name="Comma 3 2 4 4" xfId="14973" xr:uid="{00000000-0005-0000-0000-0000992A0000}"/>
    <cellStyle name="Comma 3 2 5" xfId="5415" xr:uid="{00000000-0005-0000-0000-00009A2A0000}"/>
    <cellStyle name="Comma 3 2 5 2" xfId="6502" xr:uid="{00000000-0005-0000-0000-00009B2A0000}"/>
    <cellStyle name="Comma 3 2 5 2 2" xfId="16331" xr:uid="{00000000-0005-0000-0000-00009C2A0000}"/>
    <cellStyle name="Comma 3 2 5 3" xfId="15245" xr:uid="{00000000-0005-0000-0000-00009D2A0000}"/>
    <cellStyle name="Comma 3 2 6" xfId="5981" xr:uid="{00000000-0005-0000-0000-00009E2A0000}"/>
    <cellStyle name="Comma 3 2 6 2" xfId="15810" xr:uid="{00000000-0005-0000-0000-00009F2A0000}"/>
    <cellStyle name="Comma 3 2 7" xfId="13093" xr:uid="{00000000-0005-0000-0000-0000A02A0000}"/>
    <cellStyle name="Comma 3 3" xfId="4540" xr:uid="{00000000-0005-0000-0000-0000A12A0000}"/>
    <cellStyle name="Comma 3 3 2" xfId="5223" xr:uid="{00000000-0005-0000-0000-0000A22A0000}"/>
    <cellStyle name="Comma 3 3 2 2" xfId="5777" xr:uid="{00000000-0005-0000-0000-0000A32A0000}"/>
    <cellStyle name="Comma 3 3 2 2 2" xfId="6864" xr:uid="{00000000-0005-0000-0000-0000A42A0000}"/>
    <cellStyle name="Comma 3 3 2 2 2 2" xfId="16692" xr:uid="{00000000-0005-0000-0000-0000A52A0000}"/>
    <cellStyle name="Comma 3 3 2 2 3" xfId="15606" xr:uid="{00000000-0005-0000-0000-0000A62A0000}"/>
    <cellStyle name="Comma 3 3 2 3" xfId="6311" xr:uid="{00000000-0005-0000-0000-0000A72A0000}"/>
    <cellStyle name="Comma 3 3 2 3 2" xfId="16140" xr:uid="{00000000-0005-0000-0000-0000A82A0000}"/>
    <cellStyle name="Comma 3 3 2 4" xfId="15053" xr:uid="{00000000-0005-0000-0000-0000A92A0000}"/>
    <cellStyle name="Comma 3 3 3" xfId="5564" xr:uid="{00000000-0005-0000-0000-0000AA2A0000}"/>
    <cellStyle name="Comma 3 3 3 2" xfId="6651" xr:uid="{00000000-0005-0000-0000-0000AB2A0000}"/>
    <cellStyle name="Comma 3 3 3 2 2" xfId="16479" xr:uid="{00000000-0005-0000-0000-0000AC2A0000}"/>
    <cellStyle name="Comma 3 3 3 3" xfId="15393" xr:uid="{00000000-0005-0000-0000-0000AD2A0000}"/>
    <cellStyle name="Comma 3 3 4" xfId="6055" xr:uid="{00000000-0005-0000-0000-0000AE2A0000}"/>
    <cellStyle name="Comma 3 3 4 2" xfId="15884" xr:uid="{00000000-0005-0000-0000-0000AF2A0000}"/>
    <cellStyle name="Comma 3 3 5" xfId="14597" xr:uid="{00000000-0005-0000-0000-0000B02A0000}"/>
    <cellStyle name="Comma 3 4" xfId="3847" xr:uid="{00000000-0005-0000-0000-0000B12A0000}"/>
    <cellStyle name="Comma 3 4 2" xfId="5179" xr:uid="{00000000-0005-0000-0000-0000B22A0000}"/>
    <cellStyle name="Comma 3 4 2 2" xfId="5751" xr:uid="{00000000-0005-0000-0000-0000B32A0000}"/>
    <cellStyle name="Comma 3 4 2 2 2" xfId="6838" xr:uid="{00000000-0005-0000-0000-0000B42A0000}"/>
    <cellStyle name="Comma 3 4 2 2 2 2" xfId="16666" xr:uid="{00000000-0005-0000-0000-0000B52A0000}"/>
    <cellStyle name="Comma 3 4 2 2 3" xfId="15580" xr:uid="{00000000-0005-0000-0000-0000B62A0000}"/>
    <cellStyle name="Comma 3 4 2 3" xfId="6268" xr:uid="{00000000-0005-0000-0000-0000B72A0000}"/>
    <cellStyle name="Comma 3 4 2 3 2" xfId="16097" xr:uid="{00000000-0005-0000-0000-0000B82A0000}"/>
    <cellStyle name="Comma 3 4 2 4" xfId="15009" xr:uid="{00000000-0005-0000-0000-0000B92A0000}"/>
    <cellStyle name="Comma 3 4 3" xfId="5521" xr:uid="{00000000-0005-0000-0000-0000BA2A0000}"/>
    <cellStyle name="Comma 3 4 3 2" xfId="6608" xr:uid="{00000000-0005-0000-0000-0000BB2A0000}"/>
    <cellStyle name="Comma 3 4 3 2 2" xfId="16437" xr:uid="{00000000-0005-0000-0000-0000BC2A0000}"/>
    <cellStyle name="Comma 3 4 3 3" xfId="15351" xr:uid="{00000000-0005-0000-0000-0000BD2A0000}"/>
    <cellStyle name="Comma 3 4 4" xfId="6017" xr:uid="{00000000-0005-0000-0000-0000BE2A0000}"/>
    <cellStyle name="Comma 3 4 4 2" xfId="15846" xr:uid="{00000000-0005-0000-0000-0000BF2A0000}"/>
    <cellStyle name="Comma 3 4 5" xfId="14232" xr:uid="{00000000-0005-0000-0000-0000C02A0000}"/>
    <cellStyle name="Comma 3 5" xfId="4771" xr:uid="{00000000-0005-0000-0000-0000C12A0000}"/>
    <cellStyle name="Comma 3 5 2" xfId="5586" xr:uid="{00000000-0005-0000-0000-0000C22A0000}"/>
    <cellStyle name="Comma 3 5 2 2" xfId="6673" xr:uid="{00000000-0005-0000-0000-0000C32A0000}"/>
    <cellStyle name="Comma 3 5 2 2 2" xfId="16501" xr:uid="{00000000-0005-0000-0000-0000C42A0000}"/>
    <cellStyle name="Comma 3 5 2 3" xfId="15415" xr:uid="{00000000-0005-0000-0000-0000C52A0000}"/>
    <cellStyle name="Comma 3 5 3" xfId="6092" xr:uid="{00000000-0005-0000-0000-0000C62A0000}"/>
    <cellStyle name="Comma 3 5 3 2" xfId="15921" xr:uid="{00000000-0005-0000-0000-0000C72A0000}"/>
    <cellStyle name="Comma 3 5 4" xfId="14802" xr:uid="{00000000-0005-0000-0000-0000C82A0000}"/>
    <cellStyle name="Comma 3 6" xfId="4902" xr:uid="{00000000-0005-0000-0000-0000C92A0000}"/>
    <cellStyle name="Comma 3 6 2" xfId="5612" xr:uid="{00000000-0005-0000-0000-0000CA2A0000}"/>
    <cellStyle name="Comma 3 6 2 2" xfId="6699" xr:uid="{00000000-0005-0000-0000-0000CB2A0000}"/>
    <cellStyle name="Comma 3 6 2 2 2" xfId="16527" xr:uid="{00000000-0005-0000-0000-0000CC2A0000}"/>
    <cellStyle name="Comma 3 6 2 3" xfId="15441" xr:uid="{00000000-0005-0000-0000-0000CD2A0000}"/>
    <cellStyle name="Comma 3 6 3" xfId="6114" xr:uid="{00000000-0005-0000-0000-0000CE2A0000}"/>
    <cellStyle name="Comma 3 6 3 2" xfId="15943" xr:uid="{00000000-0005-0000-0000-0000CF2A0000}"/>
    <cellStyle name="Comma 3 6 4" xfId="14828" xr:uid="{00000000-0005-0000-0000-0000D02A0000}"/>
    <cellStyle name="Comma 3 7" xfId="11982" xr:uid="{00000000-0005-0000-0000-0000D12A0000}"/>
    <cellStyle name="Comma 30" xfId="16952" xr:uid="{00000000-0005-0000-0000-0000D22A0000}"/>
    <cellStyle name="Comma 31" xfId="7324" xr:uid="{00000000-0005-0000-0000-0000D32A0000}"/>
    <cellStyle name="Comma 32" xfId="26726" xr:uid="{00000000-0005-0000-0000-0000D42A0000}"/>
    <cellStyle name="Comma 33" xfId="37264" xr:uid="{00000000-0005-0000-0000-0000D52A0000}"/>
    <cellStyle name="Comma 34" xfId="37411" xr:uid="{00000000-0005-0000-0000-0000D62A0000}"/>
    <cellStyle name="Comma 35" xfId="37521" xr:uid="{00000000-0005-0000-0000-0000D72A0000}"/>
    <cellStyle name="Comma 36" xfId="37327" xr:uid="{00000000-0005-0000-0000-0000D82A0000}"/>
    <cellStyle name="Comma 37" xfId="37525" xr:uid="{00000000-0005-0000-0000-0000D92A0000}"/>
    <cellStyle name="Comma 38" xfId="37518" xr:uid="{00000000-0005-0000-0000-0000DA2A0000}"/>
    <cellStyle name="Comma 39" xfId="37261" xr:uid="{00000000-0005-0000-0000-0000DB2A0000}"/>
    <cellStyle name="Comma 4" xfId="231" xr:uid="{00000000-0005-0000-0000-0000DC2A0000}"/>
    <cellStyle name="Comma 4 2" xfId="4542" xr:uid="{00000000-0005-0000-0000-0000DD2A0000}"/>
    <cellStyle name="Comma 4 2 2" xfId="5225" xr:uid="{00000000-0005-0000-0000-0000DE2A0000}"/>
    <cellStyle name="Comma 4 2 2 2" xfId="5779" xr:uid="{00000000-0005-0000-0000-0000DF2A0000}"/>
    <cellStyle name="Comma 4 2 2 2 2" xfId="6866" xr:uid="{00000000-0005-0000-0000-0000E02A0000}"/>
    <cellStyle name="Comma 4 2 2 2 2 2" xfId="16694" xr:uid="{00000000-0005-0000-0000-0000E12A0000}"/>
    <cellStyle name="Comma 4 2 2 2 3" xfId="15608" xr:uid="{00000000-0005-0000-0000-0000E22A0000}"/>
    <cellStyle name="Comma 4 2 2 3" xfId="6313" xr:uid="{00000000-0005-0000-0000-0000E32A0000}"/>
    <cellStyle name="Comma 4 2 2 3 2" xfId="16142" xr:uid="{00000000-0005-0000-0000-0000E42A0000}"/>
    <cellStyle name="Comma 4 2 2 4" xfId="15055" xr:uid="{00000000-0005-0000-0000-0000E52A0000}"/>
    <cellStyle name="Comma 4 2 3" xfId="5566" xr:uid="{00000000-0005-0000-0000-0000E62A0000}"/>
    <cellStyle name="Comma 4 2 3 2" xfId="6653" xr:uid="{00000000-0005-0000-0000-0000E72A0000}"/>
    <cellStyle name="Comma 4 2 3 2 2" xfId="16481" xr:uid="{00000000-0005-0000-0000-0000E82A0000}"/>
    <cellStyle name="Comma 4 2 3 3" xfId="15395" xr:uid="{00000000-0005-0000-0000-0000E92A0000}"/>
    <cellStyle name="Comma 4 2 4" xfId="6057" xr:uid="{00000000-0005-0000-0000-0000EA2A0000}"/>
    <cellStyle name="Comma 4 2 4 2" xfId="15886" xr:uid="{00000000-0005-0000-0000-0000EB2A0000}"/>
    <cellStyle name="Comma 4 2 5" xfId="7106" xr:uid="{00000000-0005-0000-0000-0000EC2A0000}"/>
    <cellStyle name="Comma 4 2 5 2" xfId="14599" xr:uid="{00000000-0005-0000-0000-0000ED2A0000}"/>
    <cellStyle name="Comma 4 2 6" xfId="37552" xr:uid="{00000000-0005-0000-0000-0000EE2A0000}"/>
    <cellStyle name="Comma 4 2 7" xfId="37570" xr:uid="{00000000-0005-0000-0000-0000EF2A0000}"/>
    <cellStyle name="Comma 4 2 8" xfId="37575" xr:uid="{00000000-0005-0000-0000-0000F02A0000}"/>
    <cellStyle name="Comma 4 3" xfId="3849" xr:uid="{00000000-0005-0000-0000-0000F12A0000}"/>
    <cellStyle name="Comma 4 3 2" xfId="5181" xr:uid="{00000000-0005-0000-0000-0000F22A0000}"/>
    <cellStyle name="Comma 4 3 2 2" xfId="5753" xr:uid="{00000000-0005-0000-0000-0000F32A0000}"/>
    <cellStyle name="Comma 4 3 2 2 2" xfId="6840" xr:uid="{00000000-0005-0000-0000-0000F42A0000}"/>
    <cellStyle name="Comma 4 3 2 2 2 2" xfId="16668" xr:uid="{00000000-0005-0000-0000-0000F52A0000}"/>
    <cellStyle name="Comma 4 3 2 2 3" xfId="15582" xr:uid="{00000000-0005-0000-0000-0000F62A0000}"/>
    <cellStyle name="Comma 4 3 2 3" xfId="6270" xr:uid="{00000000-0005-0000-0000-0000F72A0000}"/>
    <cellStyle name="Comma 4 3 2 3 2" xfId="16099" xr:uid="{00000000-0005-0000-0000-0000F82A0000}"/>
    <cellStyle name="Comma 4 3 2 4" xfId="15011" xr:uid="{00000000-0005-0000-0000-0000F92A0000}"/>
    <cellStyle name="Comma 4 3 3" xfId="5523" xr:uid="{00000000-0005-0000-0000-0000FA2A0000}"/>
    <cellStyle name="Comma 4 3 3 2" xfId="6610" xr:uid="{00000000-0005-0000-0000-0000FB2A0000}"/>
    <cellStyle name="Comma 4 3 3 2 2" xfId="16439" xr:uid="{00000000-0005-0000-0000-0000FC2A0000}"/>
    <cellStyle name="Comma 4 3 3 3" xfId="15353" xr:uid="{00000000-0005-0000-0000-0000FD2A0000}"/>
    <cellStyle name="Comma 4 3 4" xfId="6019" xr:uid="{00000000-0005-0000-0000-0000FE2A0000}"/>
    <cellStyle name="Comma 4 3 4 2" xfId="15848" xr:uid="{00000000-0005-0000-0000-0000FF2A0000}"/>
    <cellStyle name="Comma 4 3 5" xfId="14234" xr:uid="{00000000-0005-0000-0000-0000002B0000}"/>
    <cellStyle name="Comma 4 4" xfId="4903" xr:uid="{00000000-0005-0000-0000-0000012B0000}"/>
    <cellStyle name="Comma 4 4 2" xfId="5613" xr:uid="{00000000-0005-0000-0000-0000022B0000}"/>
    <cellStyle name="Comma 4 4 2 2" xfId="6700" xr:uid="{00000000-0005-0000-0000-0000032B0000}"/>
    <cellStyle name="Comma 4 4 2 2 2" xfId="16528" xr:uid="{00000000-0005-0000-0000-0000042B0000}"/>
    <cellStyle name="Comma 4 4 2 3" xfId="15442" xr:uid="{00000000-0005-0000-0000-0000052B0000}"/>
    <cellStyle name="Comma 4 4 3" xfId="6115" xr:uid="{00000000-0005-0000-0000-0000062B0000}"/>
    <cellStyle name="Comma 4 4 3 2" xfId="15944" xr:uid="{00000000-0005-0000-0000-0000072B0000}"/>
    <cellStyle name="Comma 4 4 4" xfId="14829" xr:uid="{00000000-0005-0000-0000-0000082B0000}"/>
    <cellStyle name="Comma 40" xfId="37397" xr:uid="{00000000-0005-0000-0000-0000092B0000}"/>
    <cellStyle name="Comma 41" xfId="37516" xr:uid="{00000000-0005-0000-0000-00000A2B0000}"/>
    <cellStyle name="Comma 42" xfId="37523" xr:uid="{00000000-0005-0000-0000-00000B2B0000}"/>
    <cellStyle name="Comma 43" xfId="37408" xr:uid="{00000000-0005-0000-0000-00000C2B0000}"/>
    <cellStyle name="Comma 44" xfId="37573" xr:uid="{00000000-0005-0000-0000-00000D2B0000}"/>
    <cellStyle name="Comma 45" xfId="460" xr:uid="{00000000-0005-0000-0000-00000E2B0000}"/>
    <cellStyle name="Comma 46" xfId="63" xr:uid="{00000000-0005-0000-0000-00000F2B0000}"/>
    <cellStyle name="Comma 5" xfId="1602" xr:uid="{00000000-0005-0000-0000-0000102B0000}"/>
    <cellStyle name="Comma 5 2" xfId="2864" xr:uid="{00000000-0005-0000-0000-0000112B0000}"/>
    <cellStyle name="Comma 5 2 2" xfId="5150" xr:uid="{00000000-0005-0000-0000-0000122B0000}"/>
    <cellStyle name="Comma 5 2 2 2" xfId="5735" xr:uid="{00000000-0005-0000-0000-0000132B0000}"/>
    <cellStyle name="Comma 5 2 2 2 2" xfId="6822" xr:uid="{00000000-0005-0000-0000-0000142B0000}"/>
    <cellStyle name="Comma 5 2 2 2 2 2" xfId="16650" xr:uid="{00000000-0005-0000-0000-0000152B0000}"/>
    <cellStyle name="Comma 5 2 2 2 3" xfId="15564" xr:uid="{00000000-0005-0000-0000-0000162B0000}"/>
    <cellStyle name="Comma 5 2 2 3" xfId="6239" xr:uid="{00000000-0005-0000-0000-0000172B0000}"/>
    <cellStyle name="Comma 5 2 2 3 2" xfId="16068" xr:uid="{00000000-0005-0000-0000-0000182B0000}"/>
    <cellStyle name="Comma 5 2 2 4" xfId="14980" xr:uid="{00000000-0005-0000-0000-0000192B0000}"/>
    <cellStyle name="Comma 5 2 3" xfId="5452" xr:uid="{00000000-0005-0000-0000-00001A2B0000}"/>
    <cellStyle name="Comma 5 2 3 2" xfId="6539" xr:uid="{00000000-0005-0000-0000-00001B2B0000}"/>
    <cellStyle name="Comma 5 2 3 2 2" xfId="16368" xr:uid="{00000000-0005-0000-0000-00001C2B0000}"/>
    <cellStyle name="Comma 5 2 3 3" xfId="15282" xr:uid="{00000000-0005-0000-0000-00001D2B0000}"/>
    <cellStyle name="Comma 5 2 4" xfId="5988" xr:uid="{00000000-0005-0000-0000-00001E2B0000}"/>
    <cellStyle name="Comma 5 2 4 2" xfId="15817" xr:uid="{00000000-0005-0000-0000-00001F2B0000}"/>
    <cellStyle name="Comma 5 2 5" xfId="13592" xr:uid="{00000000-0005-0000-0000-0000202B0000}"/>
    <cellStyle name="Comma 5 3" xfId="3850" xr:uid="{00000000-0005-0000-0000-0000212B0000}"/>
    <cellStyle name="Comma 5 4" xfId="5032" xr:uid="{00000000-0005-0000-0000-0000222B0000}"/>
    <cellStyle name="Comma 5 4 2" xfId="5643" xr:uid="{00000000-0005-0000-0000-0000232B0000}"/>
    <cellStyle name="Comma 5 4 2 2" xfId="6730" xr:uid="{00000000-0005-0000-0000-0000242B0000}"/>
    <cellStyle name="Comma 5 4 2 2 2" xfId="16558" xr:uid="{00000000-0005-0000-0000-0000252B0000}"/>
    <cellStyle name="Comma 5 4 2 3" xfId="15472" xr:uid="{00000000-0005-0000-0000-0000262B0000}"/>
    <cellStyle name="Comma 5 4 3" xfId="6147" xr:uid="{00000000-0005-0000-0000-0000272B0000}"/>
    <cellStyle name="Comma 5 4 3 2" xfId="15976" xr:uid="{00000000-0005-0000-0000-0000282B0000}"/>
    <cellStyle name="Comma 5 4 4" xfId="14885" xr:uid="{00000000-0005-0000-0000-0000292B0000}"/>
    <cellStyle name="Comma 5 5" xfId="5391" xr:uid="{00000000-0005-0000-0000-00002A2B0000}"/>
    <cellStyle name="Comma 5 5 2" xfId="6478" xr:uid="{00000000-0005-0000-0000-00002B2B0000}"/>
    <cellStyle name="Comma 5 5 2 2" xfId="16307" xr:uid="{00000000-0005-0000-0000-00002C2B0000}"/>
    <cellStyle name="Comma 5 5 3" xfId="15221" xr:uid="{00000000-0005-0000-0000-00002D2B0000}"/>
    <cellStyle name="Comma 5 6" xfId="5979" xr:uid="{00000000-0005-0000-0000-00002E2B0000}"/>
    <cellStyle name="Comma 5 6 2" xfId="15808" xr:uid="{00000000-0005-0000-0000-00002F2B0000}"/>
    <cellStyle name="Comma 5 7" xfId="12559" xr:uid="{00000000-0005-0000-0000-0000302B0000}"/>
    <cellStyle name="Comma 6" xfId="2173" xr:uid="{00000000-0005-0000-0000-0000312B0000}"/>
    <cellStyle name="Comma 6 2" xfId="3345" xr:uid="{00000000-0005-0000-0000-0000322B0000}"/>
    <cellStyle name="Comma 6 2 2" xfId="5152" xr:uid="{00000000-0005-0000-0000-0000332B0000}"/>
    <cellStyle name="Comma 6 2 2 2" xfId="5737" xr:uid="{00000000-0005-0000-0000-0000342B0000}"/>
    <cellStyle name="Comma 6 2 2 2 2" xfId="6824" xr:uid="{00000000-0005-0000-0000-0000352B0000}"/>
    <cellStyle name="Comma 6 2 2 2 2 2" xfId="16652" xr:uid="{00000000-0005-0000-0000-0000362B0000}"/>
    <cellStyle name="Comma 6 2 2 2 3" xfId="15566" xr:uid="{00000000-0005-0000-0000-0000372B0000}"/>
    <cellStyle name="Comma 6 2 2 3" xfId="6241" xr:uid="{00000000-0005-0000-0000-0000382B0000}"/>
    <cellStyle name="Comma 6 2 2 3 2" xfId="16070" xr:uid="{00000000-0005-0000-0000-0000392B0000}"/>
    <cellStyle name="Comma 6 2 2 4" xfId="14982" xr:uid="{00000000-0005-0000-0000-00003A2B0000}"/>
    <cellStyle name="Comma 6 2 3" xfId="5479" xr:uid="{00000000-0005-0000-0000-00003B2B0000}"/>
    <cellStyle name="Comma 6 2 3 2" xfId="6566" xr:uid="{00000000-0005-0000-0000-00003C2B0000}"/>
    <cellStyle name="Comma 6 2 3 2 2" xfId="16395" xr:uid="{00000000-0005-0000-0000-00003D2B0000}"/>
    <cellStyle name="Comma 6 2 3 3" xfId="15309" xr:uid="{00000000-0005-0000-0000-00003E2B0000}"/>
    <cellStyle name="Comma 6 2 4" xfId="5990" xr:uid="{00000000-0005-0000-0000-00003F2B0000}"/>
    <cellStyle name="Comma 6 2 4 2" xfId="15819" xr:uid="{00000000-0005-0000-0000-0000402B0000}"/>
    <cellStyle name="Comma 6 2 5" xfId="14073" xr:uid="{00000000-0005-0000-0000-0000412B0000}"/>
    <cellStyle name="Comma 6 3" xfId="3851" xr:uid="{00000000-0005-0000-0000-0000422B0000}"/>
    <cellStyle name="Comma 6 4" xfId="5139" xr:uid="{00000000-0005-0000-0000-0000432B0000}"/>
    <cellStyle name="Comma 6 4 2" xfId="5727" xr:uid="{00000000-0005-0000-0000-0000442B0000}"/>
    <cellStyle name="Comma 6 4 2 2" xfId="6814" xr:uid="{00000000-0005-0000-0000-0000452B0000}"/>
    <cellStyle name="Comma 6 4 2 2 2" xfId="16642" xr:uid="{00000000-0005-0000-0000-0000462B0000}"/>
    <cellStyle name="Comma 6 4 2 3" xfId="15556" xr:uid="{00000000-0005-0000-0000-0000472B0000}"/>
    <cellStyle name="Comma 6 4 3" xfId="6231" xr:uid="{00000000-0005-0000-0000-0000482B0000}"/>
    <cellStyle name="Comma 6 4 3 2" xfId="16060" xr:uid="{00000000-0005-0000-0000-0000492B0000}"/>
    <cellStyle name="Comma 6 4 4" xfId="14969" xr:uid="{00000000-0005-0000-0000-00004A2B0000}"/>
    <cellStyle name="Comma 6 5" xfId="5414" xr:uid="{00000000-0005-0000-0000-00004B2B0000}"/>
    <cellStyle name="Comma 6 5 2" xfId="6501" xr:uid="{00000000-0005-0000-0000-00004C2B0000}"/>
    <cellStyle name="Comma 6 5 2 2" xfId="16330" xr:uid="{00000000-0005-0000-0000-00004D2B0000}"/>
    <cellStyle name="Comma 6 5 3" xfId="15244" xr:uid="{00000000-0005-0000-0000-00004E2B0000}"/>
    <cellStyle name="Comma 6 6" xfId="5980" xr:uid="{00000000-0005-0000-0000-00004F2B0000}"/>
    <cellStyle name="Comma 6 6 2" xfId="15809" xr:uid="{00000000-0005-0000-0000-0000502B0000}"/>
    <cellStyle name="Comma 6 7" xfId="13039" xr:uid="{00000000-0005-0000-0000-0000512B0000}"/>
    <cellStyle name="Comma 7" xfId="232" xr:uid="{00000000-0005-0000-0000-0000522B0000}"/>
    <cellStyle name="Comma 7 2" xfId="2366" xr:uid="{00000000-0005-0000-0000-0000532B0000}"/>
    <cellStyle name="Comma 7 2 2" xfId="5144" xr:uid="{00000000-0005-0000-0000-0000542B0000}"/>
    <cellStyle name="Comma 7 2 2 2" xfId="5729" xr:uid="{00000000-0005-0000-0000-0000552B0000}"/>
    <cellStyle name="Comma 7 2 2 2 2" xfId="6816" xr:uid="{00000000-0005-0000-0000-0000562B0000}"/>
    <cellStyle name="Comma 7 2 2 2 2 2" xfId="16644" xr:uid="{00000000-0005-0000-0000-0000572B0000}"/>
    <cellStyle name="Comma 7 2 2 2 3" xfId="15558" xr:uid="{00000000-0005-0000-0000-0000582B0000}"/>
    <cellStyle name="Comma 7 2 2 3" xfId="6233" xr:uid="{00000000-0005-0000-0000-0000592B0000}"/>
    <cellStyle name="Comma 7 2 2 3 2" xfId="16062" xr:uid="{00000000-0005-0000-0000-00005A2B0000}"/>
    <cellStyle name="Comma 7 2 2 4" xfId="14974" xr:uid="{00000000-0005-0000-0000-00005B2B0000}"/>
    <cellStyle name="Comma 7 2 3" xfId="5416" xr:uid="{00000000-0005-0000-0000-00005C2B0000}"/>
    <cellStyle name="Comma 7 2 3 2" xfId="6503" xr:uid="{00000000-0005-0000-0000-00005D2B0000}"/>
    <cellStyle name="Comma 7 2 3 2 2" xfId="16332" xr:uid="{00000000-0005-0000-0000-00005E2B0000}"/>
    <cellStyle name="Comma 7 2 3 3" xfId="15246" xr:uid="{00000000-0005-0000-0000-00005F2B0000}"/>
    <cellStyle name="Comma 7 2 4" xfId="5982" xr:uid="{00000000-0005-0000-0000-0000602B0000}"/>
    <cellStyle name="Comma 7 2 4 2" xfId="15811" xr:uid="{00000000-0005-0000-0000-0000612B0000}"/>
    <cellStyle name="Comma 7 2 5" xfId="13094" xr:uid="{00000000-0005-0000-0000-0000622B0000}"/>
    <cellStyle name="Comma 7 3" xfId="3852" xr:uid="{00000000-0005-0000-0000-0000632B0000}"/>
    <cellStyle name="Comma 7 4" xfId="11983" xr:uid="{00000000-0005-0000-0000-0000642B0000}"/>
    <cellStyle name="Comma 8" xfId="2370" xr:uid="{00000000-0005-0000-0000-0000652B0000}"/>
    <cellStyle name="Comma 8 2" xfId="3853" xr:uid="{00000000-0005-0000-0000-0000662B0000}"/>
    <cellStyle name="Comma 8 3" xfId="5147" xr:uid="{00000000-0005-0000-0000-0000672B0000}"/>
    <cellStyle name="Comma 8 3 2" xfId="5732" xr:uid="{00000000-0005-0000-0000-0000682B0000}"/>
    <cellStyle name="Comma 8 3 2 2" xfId="6819" xr:uid="{00000000-0005-0000-0000-0000692B0000}"/>
    <cellStyle name="Comma 8 3 2 2 2" xfId="16647" xr:uid="{00000000-0005-0000-0000-00006A2B0000}"/>
    <cellStyle name="Comma 8 3 2 3" xfId="15561" xr:uid="{00000000-0005-0000-0000-00006B2B0000}"/>
    <cellStyle name="Comma 8 3 3" xfId="6236" xr:uid="{00000000-0005-0000-0000-00006C2B0000}"/>
    <cellStyle name="Comma 8 3 3 2" xfId="16065" xr:uid="{00000000-0005-0000-0000-00006D2B0000}"/>
    <cellStyle name="Comma 8 3 4" xfId="14977" xr:uid="{00000000-0005-0000-0000-00006E2B0000}"/>
    <cellStyle name="Comma 8 4" xfId="5419" xr:uid="{00000000-0005-0000-0000-00006F2B0000}"/>
    <cellStyle name="Comma 8 4 2" xfId="6506" xr:uid="{00000000-0005-0000-0000-0000702B0000}"/>
    <cellStyle name="Comma 8 4 2 2" xfId="16335" xr:uid="{00000000-0005-0000-0000-0000712B0000}"/>
    <cellStyle name="Comma 8 4 3" xfId="15249" xr:uid="{00000000-0005-0000-0000-0000722B0000}"/>
    <cellStyle name="Comma 8 5" xfId="5985" xr:uid="{00000000-0005-0000-0000-0000732B0000}"/>
    <cellStyle name="Comma 8 5 2" xfId="15814" xr:uid="{00000000-0005-0000-0000-0000742B0000}"/>
    <cellStyle name="Comma 8 6" xfId="13098" xr:uid="{00000000-0005-0000-0000-0000752B0000}"/>
    <cellStyle name="Comma 9" xfId="2756" xr:uid="{00000000-0005-0000-0000-0000762B0000}"/>
    <cellStyle name="Comma 9 2" xfId="3854" xr:uid="{00000000-0005-0000-0000-0000772B0000}"/>
    <cellStyle name="Comma 9 3" xfId="5148" xr:uid="{00000000-0005-0000-0000-0000782B0000}"/>
    <cellStyle name="Comma 9 3 2" xfId="5733" xr:uid="{00000000-0005-0000-0000-0000792B0000}"/>
    <cellStyle name="Comma 9 3 2 2" xfId="6820" xr:uid="{00000000-0005-0000-0000-00007A2B0000}"/>
    <cellStyle name="Comma 9 3 2 2 2" xfId="16648" xr:uid="{00000000-0005-0000-0000-00007B2B0000}"/>
    <cellStyle name="Comma 9 3 2 3" xfId="15562" xr:uid="{00000000-0005-0000-0000-00007C2B0000}"/>
    <cellStyle name="Comma 9 3 3" xfId="6237" xr:uid="{00000000-0005-0000-0000-00007D2B0000}"/>
    <cellStyle name="Comma 9 3 3 2" xfId="16066" xr:uid="{00000000-0005-0000-0000-00007E2B0000}"/>
    <cellStyle name="Comma 9 3 4" xfId="14978" xr:uid="{00000000-0005-0000-0000-00007F2B0000}"/>
    <cellStyle name="Comma 9 4" xfId="5438" xr:uid="{00000000-0005-0000-0000-0000802B0000}"/>
    <cellStyle name="Comma 9 4 2" xfId="6525" xr:uid="{00000000-0005-0000-0000-0000812B0000}"/>
    <cellStyle name="Comma 9 4 2 2" xfId="16354" xr:uid="{00000000-0005-0000-0000-0000822B0000}"/>
    <cellStyle name="Comma 9 4 3" xfId="15268" xr:uid="{00000000-0005-0000-0000-0000832B0000}"/>
    <cellStyle name="Comma 9 5" xfId="5986" xr:uid="{00000000-0005-0000-0000-0000842B0000}"/>
    <cellStyle name="Comma 9 5 2" xfId="15815" xr:uid="{00000000-0005-0000-0000-0000852B0000}"/>
    <cellStyle name="Comma 9 6" xfId="13484" xr:uid="{00000000-0005-0000-0000-0000862B0000}"/>
    <cellStyle name="Comma0" xfId="233" xr:uid="{00000000-0005-0000-0000-0000872B0000}"/>
    <cellStyle name="Comma0 - Modelo1" xfId="234" xr:uid="{00000000-0005-0000-0000-0000882B0000}"/>
    <cellStyle name="Comma0 - Modelo1 2" xfId="844" xr:uid="{00000000-0005-0000-0000-0000892B0000}"/>
    <cellStyle name="Comma0 - Modelo1 2 2" xfId="7643" xr:uid="{00000000-0005-0000-0000-00008A2B0000}"/>
    <cellStyle name="Comma0 - Modelo1 3" xfId="7214" xr:uid="{00000000-0005-0000-0000-00008B2B0000}"/>
    <cellStyle name="Comma0 - Style1" xfId="235" xr:uid="{00000000-0005-0000-0000-00008C2B0000}"/>
    <cellStyle name="Comma0 - Style1 2" xfId="845" xr:uid="{00000000-0005-0000-0000-00008D2B0000}"/>
    <cellStyle name="Comma0 - Style1 2 2" xfId="7644" xr:uid="{00000000-0005-0000-0000-00008E2B0000}"/>
    <cellStyle name="Comma0 - Style1 3" xfId="7215" xr:uid="{00000000-0005-0000-0000-00008F2B0000}"/>
    <cellStyle name="Comma0 - Style4" xfId="236" xr:uid="{00000000-0005-0000-0000-0000902B0000}"/>
    <cellStyle name="Comma0 - Style4 2" xfId="846" xr:uid="{00000000-0005-0000-0000-0000912B0000}"/>
    <cellStyle name="Comma0 - Style4 2 2" xfId="7645" xr:uid="{00000000-0005-0000-0000-0000922B0000}"/>
    <cellStyle name="Comma0 - Style4 3" xfId="7216" xr:uid="{00000000-0005-0000-0000-0000932B0000}"/>
    <cellStyle name="Comma0 - Style6" xfId="3855" xr:uid="{00000000-0005-0000-0000-0000942B0000}"/>
    <cellStyle name="Comma0 - Style6 2" xfId="9982" xr:uid="{00000000-0005-0000-0000-0000952B0000}"/>
    <cellStyle name="Comma0 2" xfId="37437" xr:uid="{00000000-0005-0000-0000-0000962B0000}"/>
    <cellStyle name="Comma0 3" xfId="37505" xr:uid="{00000000-0005-0000-0000-0000972B0000}"/>
    <cellStyle name="Comma0 4" xfId="37508" xr:uid="{00000000-0005-0000-0000-0000982B0000}"/>
    <cellStyle name="Comma0 5" xfId="37506" xr:uid="{00000000-0005-0000-0000-0000992B0000}"/>
    <cellStyle name="Comma0 6" xfId="37512" xr:uid="{00000000-0005-0000-0000-00009A2B0000}"/>
    <cellStyle name="Comma0 7" xfId="37507" xr:uid="{00000000-0005-0000-0000-00009B2B0000}"/>
    <cellStyle name="Comma0 8" xfId="37416" xr:uid="{00000000-0005-0000-0000-00009C2B0000}"/>
    <cellStyle name="Comma0_Copy of 00  2 Year Budget Reporting Requirement (To Be Submitted)" xfId="3856" xr:uid="{00000000-0005-0000-0000-00009D2B0000}"/>
    <cellStyle name="Comma1 - Modelo2" xfId="237" xr:uid="{00000000-0005-0000-0000-00009E2B0000}"/>
    <cellStyle name="Comma1 - Modelo2 2" xfId="847" xr:uid="{00000000-0005-0000-0000-00009F2B0000}"/>
    <cellStyle name="Comma1 - Modelo2 2 2" xfId="7646" xr:uid="{00000000-0005-0000-0000-0000A02B0000}"/>
    <cellStyle name="Comma1 - Modelo2 3" xfId="7217" xr:uid="{00000000-0005-0000-0000-0000A12B0000}"/>
    <cellStyle name="Comma1 - Style1" xfId="3857" xr:uid="{00000000-0005-0000-0000-0000A22B0000}"/>
    <cellStyle name="Comma1 - Style1 2" xfId="9983" xr:uid="{00000000-0005-0000-0000-0000A32B0000}"/>
    <cellStyle name="Comma1 - Style2" xfId="238" xr:uid="{00000000-0005-0000-0000-0000A42B0000}"/>
    <cellStyle name="Comma1 - Style2 2" xfId="848" xr:uid="{00000000-0005-0000-0000-0000A52B0000}"/>
    <cellStyle name="Comma1 - Style2 2 2" xfId="7647" xr:uid="{00000000-0005-0000-0000-0000A62B0000}"/>
    <cellStyle name="Comma1 - Style2 3" xfId="7218" xr:uid="{00000000-0005-0000-0000-0000A72B0000}"/>
    <cellStyle name="Comma2 - Style8" xfId="3858" xr:uid="{00000000-0005-0000-0000-0000A82B0000}"/>
    <cellStyle name="Comma2 - Style8 2" xfId="9984" xr:uid="{00000000-0005-0000-0000-0000A92B0000}"/>
    <cellStyle name="Comma3 - Style3" xfId="3859" xr:uid="{00000000-0005-0000-0000-0000AA2B0000}"/>
    <cellStyle name="Comma3 - Style3 2" xfId="9985" xr:uid="{00000000-0005-0000-0000-0000AB2B0000}"/>
    <cellStyle name="Comma4 - Style1" xfId="3860" xr:uid="{00000000-0005-0000-0000-0000AC2B0000}"/>
    <cellStyle name="Comma4 - Style1 2" xfId="9986" xr:uid="{00000000-0005-0000-0000-0000AD2B0000}"/>
    <cellStyle name="Comment" xfId="239" xr:uid="{00000000-0005-0000-0000-0000AE2B0000}"/>
    <cellStyle name="Comment 2" xfId="3861" xr:uid="{00000000-0005-0000-0000-0000AF2B0000}"/>
    <cellStyle name="Comments" xfId="3862" xr:uid="{00000000-0005-0000-0000-0000B02B0000}"/>
    <cellStyle name="Comments 2" xfId="9987" xr:uid="{00000000-0005-0000-0000-0000B12B0000}"/>
    <cellStyle name="ContentsHyperlink" xfId="240" xr:uid="{00000000-0005-0000-0000-0000B22B0000}"/>
    <cellStyle name="ContentsHyperlink 2" xfId="3863" xr:uid="{00000000-0005-0000-0000-0000B32B0000}"/>
    <cellStyle name="Copied" xfId="3864" xr:uid="{00000000-0005-0000-0000-0000B42B0000}"/>
    <cellStyle name="Copied 2" xfId="9988" xr:uid="{00000000-0005-0000-0000-0000B52B0000}"/>
    <cellStyle name="Cover" xfId="4904" xr:uid="{00000000-0005-0000-0000-0000B62B0000}"/>
    <cellStyle name="Curren - Style2" xfId="3865" xr:uid="{00000000-0005-0000-0000-0000B72B0000}"/>
    <cellStyle name="Curren - Style2 2" xfId="9989" xr:uid="{00000000-0005-0000-0000-0000B82B0000}"/>
    <cellStyle name="Currency (0)" xfId="241" xr:uid="{00000000-0005-0000-0000-0000B92B0000}"/>
    <cellStyle name="Currency (0) 2" xfId="959" xr:uid="{00000000-0005-0000-0000-0000BA2B0000}"/>
    <cellStyle name="Currency (0) 2 2" xfId="7685" xr:uid="{00000000-0005-0000-0000-0000BB2B0000}"/>
    <cellStyle name="Currency (0) 3" xfId="849" xr:uid="{00000000-0005-0000-0000-0000BC2B0000}"/>
    <cellStyle name="Currency (0) 3 2" xfId="7648" xr:uid="{00000000-0005-0000-0000-0000BD2B0000}"/>
    <cellStyle name="Currency (0) 4" xfId="7219" xr:uid="{00000000-0005-0000-0000-0000BE2B0000}"/>
    <cellStyle name="Currency (2)" xfId="3866" xr:uid="{00000000-0005-0000-0000-0000BF2B0000}"/>
    <cellStyle name="Currency (2) 2" xfId="4543" xr:uid="{00000000-0005-0000-0000-0000C02B0000}"/>
    <cellStyle name="Currency (2) 2 2" xfId="5226" xr:uid="{00000000-0005-0000-0000-0000C12B0000}"/>
    <cellStyle name="Currency (2) 2 2 2" xfId="5780" xr:uid="{00000000-0005-0000-0000-0000C22B0000}"/>
    <cellStyle name="Currency (2) 2 2 2 2" xfId="6867" xr:uid="{00000000-0005-0000-0000-0000C32B0000}"/>
    <cellStyle name="Currency (2) 2 2 2 2 2" xfId="16695" xr:uid="{00000000-0005-0000-0000-0000C42B0000}"/>
    <cellStyle name="Currency (2) 2 2 2 2 3" xfId="11769" xr:uid="{00000000-0005-0000-0000-0000C52B0000}"/>
    <cellStyle name="Currency (2) 2 2 2 3" xfId="15609" xr:uid="{00000000-0005-0000-0000-0000C62B0000}"/>
    <cellStyle name="Currency (2) 2 2 2 4" xfId="11108" xr:uid="{00000000-0005-0000-0000-0000C72B0000}"/>
    <cellStyle name="Currency (2) 2 2 3" xfId="6314" xr:uid="{00000000-0005-0000-0000-0000C82B0000}"/>
    <cellStyle name="Currency (2) 2 2 3 2" xfId="16143" xr:uid="{00000000-0005-0000-0000-0000C92B0000}"/>
    <cellStyle name="Currency (2) 2 2 3 3" xfId="11434" xr:uid="{00000000-0005-0000-0000-0000CA2B0000}"/>
    <cellStyle name="Currency (2) 2 2 4" xfId="15056" xr:uid="{00000000-0005-0000-0000-0000CB2B0000}"/>
    <cellStyle name="Currency (2) 2 2 5" xfId="10772" xr:uid="{00000000-0005-0000-0000-0000CC2B0000}"/>
    <cellStyle name="Currency (2) 2 3" xfId="5567" xr:uid="{00000000-0005-0000-0000-0000CD2B0000}"/>
    <cellStyle name="Currency (2) 2 3 2" xfId="6654" xr:uid="{00000000-0005-0000-0000-0000CE2B0000}"/>
    <cellStyle name="Currency (2) 2 3 2 2" xfId="16482" xr:uid="{00000000-0005-0000-0000-0000CF2B0000}"/>
    <cellStyle name="Currency (2) 2 3 2 3" xfId="11662" xr:uid="{00000000-0005-0000-0000-0000D02B0000}"/>
    <cellStyle name="Currency (2) 2 3 3" xfId="15396" xr:uid="{00000000-0005-0000-0000-0000D12B0000}"/>
    <cellStyle name="Currency (2) 2 3 4" xfId="11001" xr:uid="{00000000-0005-0000-0000-0000D22B0000}"/>
    <cellStyle name="Currency (2) 2 4" xfId="6058" xr:uid="{00000000-0005-0000-0000-0000D32B0000}"/>
    <cellStyle name="Currency (2) 2 4 2" xfId="15887" xr:uid="{00000000-0005-0000-0000-0000D42B0000}"/>
    <cellStyle name="Currency (2) 2 4 3" xfId="11292" xr:uid="{00000000-0005-0000-0000-0000D52B0000}"/>
    <cellStyle name="Currency (2) 2 5" xfId="14600" xr:uid="{00000000-0005-0000-0000-0000D62B0000}"/>
    <cellStyle name="Currency (2) 2 6" xfId="10444" xr:uid="{00000000-0005-0000-0000-0000D72B0000}"/>
    <cellStyle name="Currency (2) 3" xfId="5182" xr:uid="{00000000-0005-0000-0000-0000D82B0000}"/>
    <cellStyle name="Currency (2) 3 2" xfId="5754" xr:uid="{00000000-0005-0000-0000-0000D92B0000}"/>
    <cellStyle name="Currency (2) 3 2 2" xfId="6841" xr:uid="{00000000-0005-0000-0000-0000DA2B0000}"/>
    <cellStyle name="Currency (2) 3 2 2 2" xfId="16669" xr:uid="{00000000-0005-0000-0000-0000DB2B0000}"/>
    <cellStyle name="Currency (2) 3 2 2 3" xfId="11749" xr:uid="{00000000-0005-0000-0000-0000DC2B0000}"/>
    <cellStyle name="Currency (2) 3 2 3" xfId="15583" xr:uid="{00000000-0005-0000-0000-0000DD2B0000}"/>
    <cellStyle name="Currency (2) 3 2 4" xfId="11088" xr:uid="{00000000-0005-0000-0000-0000DE2B0000}"/>
    <cellStyle name="Currency (2) 3 3" xfId="6271" xr:uid="{00000000-0005-0000-0000-0000DF2B0000}"/>
    <cellStyle name="Currency (2) 3 3 2" xfId="16100" xr:uid="{00000000-0005-0000-0000-0000E02B0000}"/>
    <cellStyle name="Currency (2) 3 3 3" xfId="11400" xr:uid="{00000000-0005-0000-0000-0000E12B0000}"/>
    <cellStyle name="Currency (2) 3 4" xfId="15012" xr:uid="{00000000-0005-0000-0000-0000E22B0000}"/>
    <cellStyle name="Currency (2) 3 5" xfId="10737" xr:uid="{00000000-0005-0000-0000-0000E32B0000}"/>
    <cellStyle name="Currency (2) 4" xfId="5524" xr:uid="{00000000-0005-0000-0000-0000E42B0000}"/>
    <cellStyle name="Currency (2) 4 2" xfId="6611" xr:uid="{00000000-0005-0000-0000-0000E52B0000}"/>
    <cellStyle name="Currency (2) 4 2 2" xfId="16440" xr:uid="{00000000-0005-0000-0000-0000E62B0000}"/>
    <cellStyle name="Currency (2) 4 2 3" xfId="11631" xr:uid="{00000000-0005-0000-0000-0000E72B0000}"/>
    <cellStyle name="Currency (2) 4 3" xfId="15354" xr:uid="{00000000-0005-0000-0000-0000E82B0000}"/>
    <cellStyle name="Currency (2) 4 4" xfId="10970" xr:uid="{00000000-0005-0000-0000-0000E92B0000}"/>
    <cellStyle name="Currency (2) 5" xfId="6020" xr:uid="{00000000-0005-0000-0000-0000EA2B0000}"/>
    <cellStyle name="Currency (2) 5 2" xfId="15849" xr:uid="{00000000-0005-0000-0000-0000EB2B0000}"/>
    <cellStyle name="Currency (2) 5 3" xfId="11264" xr:uid="{00000000-0005-0000-0000-0000EC2B0000}"/>
    <cellStyle name="Currency (2) 6" xfId="14235" xr:uid="{00000000-0005-0000-0000-0000ED2B0000}"/>
    <cellStyle name="Currency (2) 7" xfId="9990" xr:uid="{00000000-0005-0000-0000-0000EE2B0000}"/>
    <cellStyle name="Currency [00]" xfId="242" xr:uid="{00000000-0005-0000-0000-0000EF2B0000}"/>
    <cellStyle name="Currency [00] 2" xfId="850" xr:uid="{00000000-0005-0000-0000-0000F02B0000}"/>
    <cellStyle name="Currency [00] 2 2" xfId="37439" xr:uid="{00000000-0005-0000-0000-0000F12B0000}"/>
    <cellStyle name="Currency [00] 3" xfId="3867" xr:uid="{00000000-0005-0000-0000-0000F22B0000}"/>
    <cellStyle name="Currency 10" xfId="5581" xr:uid="{00000000-0005-0000-0000-0000F32B0000}"/>
    <cellStyle name="Currency 10 2" xfId="6668" xr:uid="{00000000-0005-0000-0000-0000F42B0000}"/>
    <cellStyle name="Currency 10 2 2" xfId="16496" xr:uid="{00000000-0005-0000-0000-0000F52B0000}"/>
    <cellStyle name="Currency 10 3" xfId="15410" xr:uid="{00000000-0005-0000-0000-0000F62B0000}"/>
    <cellStyle name="Currency 11" xfId="5500" xr:uid="{00000000-0005-0000-0000-0000F72B0000}"/>
    <cellStyle name="Currency 11 2" xfId="6587" xr:uid="{00000000-0005-0000-0000-0000F82B0000}"/>
    <cellStyle name="Currency 11 2 2" xfId="16416" xr:uid="{00000000-0005-0000-0000-0000F92B0000}"/>
    <cellStyle name="Currency 11 3" xfId="15330" xr:uid="{00000000-0005-0000-0000-0000FA2B0000}"/>
    <cellStyle name="Currency 12" xfId="6087" xr:uid="{00000000-0005-0000-0000-0000FB2B0000}"/>
    <cellStyle name="Currency 12 2" xfId="15916" xr:uid="{00000000-0005-0000-0000-0000FC2B0000}"/>
    <cellStyle name="Currency 13" xfId="64" xr:uid="{00000000-0005-0000-0000-0000FD2B0000}"/>
    <cellStyle name="Currency 2" xfId="3356" xr:uid="{00000000-0005-0000-0000-0000FE2B0000}"/>
    <cellStyle name="Currency 2 2" xfId="3869" xr:uid="{00000000-0005-0000-0000-0000FF2B0000}"/>
    <cellStyle name="Currency 2 2 2" xfId="4775" xr:uid="{00000000-0005-0000-0000-0000002C0000}"/>
    <cellStyle name="Currency 2 2 2 2" xfId="5589" xr:uid="{00000000-0005-0000-0000-0000012C0000}"/>
    <cellStyle name="Currency 2 2 2 2 2" xfId="6676" xr:uid="{00000000-0005-0000-0000-0000022C0000}"/>
    <cellStyle name="Currency 2 2 2 2 2 2" xfId="16504" xr:uid="{00000000-0005-0000-0000-0000032C0000}"/>
    <cellStyle name="Currency 2 2 2 2 3" xfId="15418" xr:uid="{00000000-0005-0000-0000-0000042C0000}"/>
    <cellStyle name="Currency 2 2 2 3" xfId="6095" xr:uid="{00000000-0005-0000-0000-0000052C0000}"/>
    <cellStyle name="Currency 2 2 2 3 2" xfId="15924" xr:uid="{00000000-0005-0000-0000-0000062C0000}"/>
    <cellStyle name="Currency 2 2 2 4" xfId="14805" xr:uid="{00000000-0005-0000-0000-0000072C0000}"/>
    <cellStyle name="Currency 2 2 3" xfId="37440" xr:uid="{00000000-0005-0000-0000-0000082C0000}"/>
    <cellStyle name="Currency 2 3" xfId="3868" xr:uid="{00000000-0005-0000-0000-0000092C0000}"/>
    <cellStyle name="Currency 2 4" xfId="4761" xr:uid="{00000000-0005-0000-0000-00000A2C0000}"/>
    <cellStyle name="Currency 2 4 2" xfId="5584" xr:uid="{00000000-0005-0000-0000-00000B2C0000}"/>
    <cellStyle name="Currency 2 4 2 2" xfId="6671" xr:uid="{00000000-0005-0000-0000-00000C2C0000}"/>
    <cellStyle name="Currency 2 4 2 2 2" xfId="16499" xr:uid="{00000000-0005-0000-0000-00000D2C0000}"/>
    <cellStyle name="Currency 2 4 2 3" xfId="15413" xr:uid="{00000000-0005-0000-0000-00000E2C0000}"/>
    <cellStyle name="Currency 2 4 3" xfId="6090" xr:uid="{00000000-0005-0000-0000-00000F2C0000}"/>
    <cellStyle name="Currency 2 4 3 2" xfId="15919" xr:uid="{00000000-0005-0000-0000-0000102C0000}"/>
    <cellStyle name="Currency 2 4 4" xfId="14797" xr:uid="{00000000-0005-0000-0000-0000112C0000}"/>
    <cellStyle name="Currency 2 5" xfId="5481" xr:uid="{00000000-0005-0000-0000-0000122C0000}"/>
    <cellStyle name="Currency 2 5 2" xfId="6568" xr:uid="{00000000-0005-0000-0000-0000132C0000}"/>
    <cellStyle name="Currency 2 5 2 2" xfId="16397" xr:uid="{00000000-0005-0000-0000-0000142C0000}"/>
    <cellStyle name="Currency 2 5 3" xfId="15311" xr:uid="{00000000-0005-0000-0000-0000152C0000}"/>
    <cellStyle name="Currency 2 6" xfId="5992" xr:uid="{00000000-0005-0000-0000-0000162C0000}"/>
    <cellStyle name="Currency 2 6 2" xfId="15821" xr:uid="{00000000-0005-0000-0000-0000172C0000}"/>
    <cellStyle name="Currency 2 7" xfId="14084" xr:uid="{00000000-0005-0000-0000-0000182C0000}"/>
    <cellStyle name="Currency 2 8" xfId="37319" xr:uid="{00000000-0005-0000-0000-0000192C0000}"/>
    <cellStyle name="Currency 3" xfId="3357" xr:uid="{00000000-0005-0000-0000-00001A2C0000}"/>
    <cellStyle name="Currency 3 2" xfId="3870" xr:uid="{00000000-0005-0000-0000-00001B2C0000}"/>
    <cellStyle name="Currency 3 3" xfId="5154" xr:uid="{00000000-0005-0000-0000-00001C2C0000}"/>
    <cellStyle name="Currency 3 3 2" xfId="5739" xr:uid="{00000000-0005-0000-0000-00001D2C0000}"/>
    <cellStyle name="Currency 3 3 2 2" xfId="6826" xr:uid="{00000000-0005-0000-0000-00001E2C0000}"/>
    <cellStyle name="Currency 3 3 2 2 2" xfId="16654" xr:uid="{00000000-0005-0000-0000-00001F2C0000}"/>
    <cellStyle name="Currency 3 3 2 3" xfId="15568" xr:uid="{00000000-0005-0000-0000-0000202C0000}"/>
    <cellStyle name="Currency 3 3 3" xfId="6243" xr:uid="{00000000-0005-0000-0000-0000212C0000}"/>
    <cellStyle name="Currency 3 3 3 2" xfId="16072" xr:uid="{00000000-0005-0000-0000-0000222C0000}"/>
    <cellStyle name="Currency 3 3 4" xfId="14984" xr:uid="{00000000-0005-0000-0000-0000232C0000}"/>
    <cellStyle name="Currency 3 4" xfId="5482" xr:uid="{00000000-0005-0000-0000-0000242C0000}"/>
    <cellStyle name="Currency 3 4 2" xfId="6569" xr:uid="{00000000-0005-0000-0000-0000252C0000}"/>
    <cellStyle name="Currency 3 4 2 2" xfId="16398" xr:uid="{00000000-0005-0000-0000-0000262C0000}"/>
    <cellStyle name="Currency 3 4 3" xfId="15312" xr:uid="{00000000-0005-0000-0000-0000272C0000}"/>
    <cellStyle name="Currency 3 5" xfId="5993" xr:uid="{00000000-0005-0000-0000-0000282C0000}"/>
    <cellStyle name="Currency 3 5 2" xfId="15822" xr:uid="{00000000-0005-0000-0000-0000292C0000}"/>
    <cellStyle name="Currency 3 6" xfId="14085" xr:uid="{00000000-0005-0000-0000-00002A2C0000}"/>
    <cellStyle name="Currency 4" xfId="3358" xr:uid="{00000000-0005-0000-0000-00002B2C0000}"/>
    <cellStyle name="Currency 4 2" xfId="5155" xr:uid="{00000000-0005-0000-0000-00002C2C0000}"/>
    <cellStyle name="Currency 4 2 2" xfId="5740" xr:uid="{00000000-0005-0000-0000-00002D2C0000}"/>
    <cellStyle name="Currency 4 2 2 2" xfId="6827" xr:uid="{00000000-0005-0000-0000-00002E2C0000}"/>
    <cellStyle name="Currency 4 2 2 2 2" xfId="16655" xr:uid="{00000000-0005-0000-0000-00002F2C0000}"/>
    <cellStyle name="Currency 4 2 2 3" xfId="15569" xr:uid="{00000000-0005-0000-0000-0000302C0000}"/>
    <cellStyle name="Currency 4 2 3" xfId="6244" xr:uid="{00000000-0005-0000-0000-0000312C0000}"/>
    <cellStyle name="Currency 4 2 3 2" xfId="16073" xr:uid="{00000000-0005-0000-0000-0000322C0000}"/>
    <cellStyle name="Currency 4 2 4" xfId="14985" xr:uid="{00000000-0005-0000-0000-0000332C0000}"/>
    <cellStyle name="Currency 4 3" xfId="5483" xr:uid="{00000000-0005-0000-0000-0000342C0000}"/>
    <cellStyle name="Currency 4 3 2" xfId="6570" xr:uid="{00000000-0005-0000-0000-0000352C0000}"/>
    <cellStyle name="Currency 4 3 2 2" xfId="16399" xr:uid="{00000000-0005-0000-0000-0000362C0000}"/>
    <cellStyle name="Currency 4 3 3" xfId="15313" xr:uid="{00000000-0005-0000-0000-0000372C0000}"/>
    <cellStyle name="Currency 4 4" xfId="5994" xr:uid="{00000000-0005-0000-0000-0000382C0000}"/>
    <cellStyle name="Currency 4 4 2" xfId="15823" xr:uid="{00000000-0005-0000-0000-0000392C0000}"/>
    <cellStyle name="Currency 4 5" xfId="14086" xr:uid="{00000000-0005-0000-0000-00003A2C0000}"/>
    <cellStyle name="Currency 5" xfId="3359" xr:uid="{00000000-0005-0000-0000-00003B2C0000}"/>
    <cellStyle name="Currency 5 2" xfId="5156" xr:uid="{00000000-0005-0000-0000-00003C2C0000}"/>
    <cellStyle name="Currency 5 2 2" xfId="5741" xr:uid="{00000000-0005-0000-0000-00003D2C0000}"/>
    <cellStyle name="Currency 5 2 2 2" xfId="6828" xr:uid="{00000000-0005-0000-0000-00003E2C0000}"/>
    <cellStyle name="Currency 5 2 2 2 2" xfId="16656" xr:uid="{00000000-0005-0000-0000-00003F2C0000}"/>
    <cellStyle name="Currency 5 2 2 3" xfId="15570" xr:uid="{00000000-0005-0000-0000-0000402C0000}"/>
    <cellStyle name="Currency 5 2 3" xfId="6245" xr:uid="{00000000-0005-0000-0000-0000412C0000}"/>
    <cellStyle name="Currency 5 2 3 2" xfId="16074" xr:uid="{00000000-0005-0000-0000-0000422C0000}"/>
    <cellStyle name="Currency 5 2 4" xfId="14986" xr:uid="{00000000-0005-0000-0000-0000432C0000}"/>
    <cellStyle name="Currency 5 3" xfId="5484" xr:uid="{00000000-0005-0000-0000-0000442C0000}"/>
    <cellStyle name="Currency 5 3 2" xfId="6571" xr:uid="{00000000-0005-0000-0000-0000452C0000}"/>
    <cellStyle name="Currency 5 3 2 2" xfId="16400" xr:uid="{00000000-0005-0000-0000-0000462C0000}"/>
    <cellStyle name="Currency 5 3 3" xfId="15314" xr:uid="{00000000-0005-0000-0000-0000472C0000}"/>
    <cellStyle name="Currency 5 4" xfId="5995" xr:uid="{00000000-0005-0000-0000-0000482C0000}"/>
    <cellStyle name="Currency 5 4 2" xfId="15824" xr:uid="{00000000-0005-0000-0000-0000492C0000}"/>
    <cellStyle name="Currency 5 5" xfId="14087" xr:uid="{00000000-0005-0000-0000-00004A2C0000}"/>
    <cellStyle name="Currency 6" xfId="3360" xr:uid="{00000000-0005-0000-0000-00004B2C0000}"/>
    <cellStyle name="Currency 6 2" xfId="5157" xr:uid="{00000000-0005-0000-0000-00004C2C0000}"/>
    <cellStyle name="Currency 6 2 2" xfId="5742" xr:uid="{00000000-0005-0000-0000-00004D2C0000}"/>
    <cellStyle name="Currency 6 2 2 2" xfId="6829" xr:uid="{00000000-0005-0000-0000-00004E2C0000}"/>
    <cellStyle name="Currency 6 2 2 2 2" xfId="16657" xr:uid="{00000000-0005-0000-0000-00004F2C0000}"/>
    <cellStyle name="Currency 6 2 2 3" xfId="15571" xr:uid="{00000000-0005-0000-0000-0000502C0000}"/>
    <cellStyle name="Currency 6 2 3" xfId="6246" xr:uid="{00000000-0005-0000-0000-0000512C0000}"/>
    <cellStyle name="Currency 6 2 3 2" xfId="16075" xr:uid="{00000000-0005-0000-0000-0000522C0000}"/>
    <cellStyle name="Currency 6 2 4" xfId="14987" xr:uid="{00000000-0005-0000-0000-0000532C0000}"/>
    <cellStyle name="Currency 6 3" xfId="5485" xr:uid="{00000000-0005-0000-0000-0000542C0000}"/>
    <cellStyle name="Currency 6 3 2" xfId="6572" xr:uid="{00000000-0005-0000-0000-0000552C0000}"/>
    <cellStyle name="Currency 6 3 2 2" xfId="16401" xr:uid="{00000000-0005-0000-0000-0000562C0000}"/>
    <cellStyle name="Currency 6 3 3" xfId="15315" xr:uid="{00000000-0005-0000-0000-0000572C0000}"/>
    <cellStyle name="Currency 6 4" xfId="5996" xr:uid="{00000000-0005-0000-0000-0000582C0000}"/>
    <cellStyle name="Currency 6 4 2" xfId="15825" xr:uid="{00000000-0005-0000-0000-0000592C0000}"/>
    <cellStyle name="Currency 6 5" xfId="14088" xr:uid="{00000000-0005-0000-0000-00005A2C0000}"/>
    <cellStyle name="Currency 7" xfId="3361" xr:uid="{00000000-0005-0000-0000-00005B2C0000}"/>
    <cellStyle name="Currency 7 2" xfId="5158" xr:uid="{00000000-0005-0000-0000-00005C2C0000}"/>
    <cellStyle name="Currency 7 2 2" xfId="5743" xr:uid="{00000000-0005-0000-0000-00005D2C0000}"/>
    <cellStyle name="Currency 7 2 2 2" xfId="6830" xr:uid="{00000000-0005-0000-0000-00005E2C0000}"/>
    <cellStyle name="Currency 7 2 2 2 2" xfId="16658" xr:uid="{00000000-0005-0000-0000-00005F2C0000}"/>
    <cellStyle name="Currency 7 2 2 3" xfId="15572" xr:uid="{00000000-0005-0000-0000-0000602C0000}"/>
    <cellStyle name="Currency 7 2 3" xfId="6247" xr:uid="{00000000-0005-0000-0000-0000612C0000}"/>
    <cellStyle name="Currency 7 2 3 2" xfId="16076" xr:uid="{00000000-0005-0000-0000-0000622C0000}"/>
    <cellStyle name="Currency 7 2 4" xfId="14988" xr:uid="{00000000-0005-0000-0000-0000632C0000}"/>
    <cellStyle name="Currency 7 3" xfId="5486" xr:uid="{00000000-0005-0000-0000-0000642C0000}"/>
    <cellStyle name="Currency 7 3 2" xfId="6573" xr:uid="{00000000-0005-0000-0000-0000652C0000}"/>
    <cellStyle name="Currency 7 3 2 2" xfId="16402" xr:uid="{00000000-0005-0000-0000-0000662C0000}"/>
    <cellStyle name="Currency 7 3 3" xfId="15316" xr:uid="{00000000-0005-0000-0000-0000672C0000}"/>
    <cellStyle name="Currency 7 4" xfId="5997" xr:uid="{00000000-0005-0000-0000-0000682C0000}"/>
    <cellStyle name="Currency 7 4 2" xfId="15826" xr:uid="{00000000-0005-0000-0000-0000692C0000}"/>
    <cellStyle name="Currency 7 5" xfId="14089" xr:uid="{00000000-0005-0000-0000-00006A2C0000}"/>
    <cellStyle name="Currency 8" xfId="5054" xr:uid="{00000000-0005-0000-0000-00006B2C0000}"/>
    <cellStyle name="Currency 8 2" xfId="5645" xr:uid="{00000000-0005-0000-0000-00006C2C0000}"/>
    <cellStyle name="Currency 8 2 2" xfId="6732" xr:uid="{00000000-0005-0000-0000-00006D2C0000}"/>
    <cellStyle name="Currency 8 2 2 2" xfId="16560" xr:uid="{00000000-0005-0000-0000-00006E2C0000}"/>
    <cellStyle name="Currency 8 2 3" xfId="15474" xr:uid="{00000000-0005-0000-0000-00006F2C0000}"/>
    <cellStyle name="Currency 8 3" xfId="6149" xr:uid="{00000000-0005-0000-0000-0000702C0000}"/>
    <cellStyle name="Currency 8 3 2" xfId="15978" xr:uid="{00000000-0005-0000-0000-0000712C0000}"/>
    <cellStyle name="Currency 8 4" xfId="14887" xr:uid="{00000000-0005-0000-0000-0000722C0000}"/>
    <cellStyle name="Currency 9" xfId="5256" xr:uid="{00000000-0005-0000-0000-0000732C0000}"/>
    <cellStyle name="Currency 9 2" xfId="5788" xr:uid="{00000000-0005-0000-0000-0000742C0000}"/>
    <cellStyle name="Currency 9 2 2" xfId="6875" xr:uid="{00000000-0005-0000-0000-0000752C0000}"/>
    <cellStyle name="Currency 9 2 2 2" xfId="16703" xr:uid="{00000000-0005-0000-0000-0000762C0000}"/>
    <cellStyle name="Currency 9 2 3" xfId="15617" xr:uid="{00000000-0005-0000-0000-0000772C0000}"/>
    <cellStyle name="Currency 9 3" xfId="6343" xr:uid="{00000000-0005-0000-0000-0000782C0000}"/>
    <cellStyle name="Currency 9 3 2" xfId="16172" xr:uid="{00000000-0005-0000-0000-0000792C0000}"/>
    <cellStyle name="Currency 9 4" xfId="15086" xr:uid="{00000000-0005-0000-0000-00007A2C0000}"/>
    <cellStyle name="Currency Format" xfId="37320" xr:uid="{00000000-0005-0000-0000-00007B2C0000}"/>
    <cellStyle name="Currency Format 2" xfId="37441" xr:uid="{00000000-0005-0000-0000-00007C2C0000}"/>
    <cellStyle name="Currency$" xfId="3871" xr:uid="{00000000-0005-0000-0000-00007D2C0000}"/>
    <cellStyle name="Currency0" xfId="243" xr:uid="{00000000-0005-0000-0000-00007E2C0000}"/>
    <cellStyle name="Currency0 2" xfId="37442" xr:uid="{00000000-0005-0000-0000-00007F2C0000}"/>
    <cellStyle name="Dan" xfId="3872" xr:uid="{00000000-0005-0000-0000-0000802C0000}"/>
    <cellStyle name="Data" xfId="244" xr:uid="{00000000-0005-0000-0000-0000812C0000}"/>
    <cellStyle name="data 2" xfId="851" xr:uid="{00000000-0005-0000-0000-0000822C0000}"/>
    <cellStyle name="data 2 2" xfId="5529" xr:uid="{00000000-0005-0000-0000-0000832C0000}"/>
    <cellStyle name="data 2 2 2" xfId="6616" xr:uid="{00000000-0005-0000-0000-0000842C0000}"/>
    <cellStyle name="data 2 2 2 2" xfId="19958" xr:uid="{00000000-0005-0000-0000-0000852C0000}"/>
    <cellStyle name="data 2 2 2 2 2" xfId="25728" xr:uid="{00000000-0005-0000-0000-0000862C0000}"/>
    <cellStyle name="data 2 2 2 2 3" xfId="33431" xr:uid="{00000000-0005-0000-0000-0000872C0000}"/>
    <cellStyle name="data 2 2 2 3" xfId="20828" xr:uid="{00000000-0005-0000-0000-0000882C0000}"/>
    <cellStyle name="data 2 2 2 3 2" xfId="26588" xr:uid="{00000000-0005-0000-0000-0000892C0000}"/>
    <cellStyle name="data 2 2 2 3 3" xfId="34293" xr:uid="{00000000-0005-0000-0000-00008A2C0000}"/>
    <cellStyle name="data 2 2 2 4" xfId="22384" xr:uid="{00000000-0005-0000-0000-00008B2C0000}"/>
    <cellStyle name="data 2 2 2 4 2" xfId="35847" xr:uid="{00000000-0005-0000-0000-00008C2C0000}"/>
    <cellStyle name="data 2 2 2 5" xfId="28136" xr:uid="{00000000-0005-0000-0000-00008D2C0000}"/>
    <cellStyle name="data 2 2 3" xfId="19009" xr:uid="{00000000-0005-0000-0000-00008E2C0000}"/>
    <cellStyle name="data 2 2 3 2" xfId="24781" xr:uid="{00000000-0005-0000-0000-00008F2C0000}"/>
    <cellStyle name="data 2 2 3 3" xfId="32483" xr:uid="{00000000-0005-0000-0000-0000902C0000}"/>
    <cellStyle name="data 2 2 4" xfId="20443" xr:uid="{00000000-0005-0000-0000-0000912C0000}"/>
    <cellStyle name="data 2 2 4 2" xfId="26211" xr:uid="{00000000-0005-0000-0000-0000922C0000}"/>
    <cellStyle name="data 2 2 4 3" xfId="33915" xr:uid="{00000000-0005-0000-0000-0000932C0000}"/>
    <cellStyle name="data 2 2 5" xfId="21485" xr:uid="{00000000-0005-0000-0000-0000942C0000}"/>
    <cellStyle name="data 2 2 5 2" xfId="34948" xr:uid="{00000000-0005-0000-0000-0000952C0000}"/>
    <cellStyle name="data 2 2 6" xfId="27237" xr:uid="{00000000-0005-0000-0000-0000962C0000}"/>
    <cellStyle name="data 2 3" xfId="17224" xr:uid="{00000000-0005-0000-0000-0000972C0000}"/>
    <cellStyle name="data 2 3 2" xfId="23060" xr:uid="{00000000-0005-0000-0000-0000982C0000}"/>
    <cellStyle name="data 2 3 2 2" xfId="36523" xr:uid="{00000000-0005-0000-0000-0000992C0000}"/>
    <cellStyle name="data 2 3 3" xfId="30743" xr:uid="{00000000-0005-0000-0000-00009A2C0000}"/>
    <cellStyle name="data 2 4" xfId="17521" xr:uid="{00000000-0005-0000-0000-00009B2C0000}"/>
    <cellStyle name="data 2 4 2" xfId="23342" xr:uid="{00000000-0005-0000-0000-00009C2C0000}"/>
    <cellStyle name="data 2 4 2 2" xfId="36805" xr:uid="{00000000-0005-0000-0000-00009D2C0000}"/>
    <cellStyle name="data 2 4 3" xfId="31030" xr:uid="{00000000-0005-0000-0000-00009E2C0000}"/>
    <cellStyle name="data 2 5" xfId="12448" xr:uid="{00000000-0005-0000-0000-00009F2C0000}"/>
    <cellStyle name="data 2 5 2" xfId="28594" xr:uid="{00000000-0005-0000-0000-0000A02C0000}"/>
    <cellStyle name="Data 3" xfId="3873" xr:uid="{00000000-0005-0000-0000-0000A12C0000}"/>
    <cellStyle name="Data 3 2" xfId="9991" xr:uid="{00000000-0005-0000-0000-0000A22C0000}"/>
    <cellStyle name="Data 4" xfId="3412" xr:uid="{00000000-0005-0000-0000-0000A32C0000}"/>
    <cellStyle name="Data 4 2" xfId="9736" xr:uid="{00000000-0005-0000-0000-0000A42C0000}"/>
    <cellStyle name="Data 5" xfId="4230" xr:uid="{00000000-0005-0000-0000-0000A52C0000}"/>
    <cellStyle name="Data 5 2" xfId="10168" xr:uid="{00000000-0005-0000-0000-0000A62C0000}"/>
    <cellStyle name="Data 6" xfId="4388" xr:uid="{00000000-0005-0000-0000-0000A72C0000}"/>
    <cellStyle name="Data 6 2" xfId="10305" xr:uid="{00000000-0005-0000-0000-0000A82C0000}"/>
    <cellStyle name="Data 7" xfId="4580" xr:uid="{00000000-0005-0000-0000-0000A92C0000}"/>
    <cellStyle name="Data 7 2" xfId="10468" xr:uid="{00000000-0005-0000-0000-0000AA2C0000}"/>
    <cellStyle name="Data entry" xfId="3874" xr:uid="{00000000-0005-0000-0000-0000AB2C0000}"/>
    <cellStyle name="Data entry 2" xfId="9992" xr:uid="{00000000-0005-0000-0000-0000AC2C0000}"/>
    <cellStyle name="Data Label" xfId="65" xr:uid="{00000000-0005-0000-0000-0000AD2C0000}"/>
    <cellStyle name="Data_BM_2Yrs Budget Requirements FY10-FY11" xfId="3875" xr:uid="{00000000-0005-0000-0000-0000AE2C0000}"/>
    <cellStyle name="Date" xfId="245" xr:uid="{00000000-0005-0000-0000-0000AF2C0000}"/>
    <cellStyle name="Date - Style4" xfId="3877" xr:uid="{00000000-0005-0000-0000-0000B02C0000}"/>
    <cellStyle name="Date - Style4 2" xfId="9993" xr:uid="{00000000-0005-0000-0000-0000B12C0000}"/>
    <cellStyle name="Date - Style5" xfId="3878" xr:uid="{00000000-0005-0000-0000-0000B22C0000}"/>
    <cellStyle name="Date - Style5 2" xfId="9994" xr:uid="{00000000-0005-0000-0000-0000B32C0000}"/>
    <cellStyle name="DATE 10" xfId="37532" xr:uid="{00000000-0005-0000-0000-0000B42C0000}"/>
    <cellStyle name="DATE 11" xfId="37529" xr:uid="{00000000-0005-0000-0000-0000B52C0000}"/>
    <cellStyle name="DATE 12" xfId="37520" xr:uid="{00000000-0005-0000-0000-0000B62C0000}"/>
    <cellStyle name="DATE 13" xfId="37326" xr:uid="{00000000-0005-0000-0000-0000B72C0000}"/>
    <cellStyle name="DATE 14" xfId="37531" xr:uid="{00000000-0005-0000-0000-0000B82C0000}"/>
    <cellStyle name="DATE 15" xfId="37543" xr:uid="{00000000-0005-0000-0000-0000B92C0000}"/>
    <cellStyle name="DATE 16" xfId="37451" xr:uid="{00000000-0005-0000-0000-0000BA2C0000}"/>
    <cellStyle name="date 2" xfId="852" xr:uid="{00000000-0005-0000-0000-0000BB2C0000}"/>
    <cellStyle name="DATE 3" xfId="3876" xr:uid="{00000000-0005-0000-0000-0000BC2C0000}"/>
    <cellStyle name="DATE 4" xfId="4197" xr:uid="{00000000-0005-0000-0000-0000BD2C0000}"/>
    <cellStyle name="DATE 5" xfId="3428" xr:uid="{00000000-0005-0000-0000-0000BE2C0000}"/>
    <cellStyle name="DATE 6" xfId="3409" xr:uid="{00000000-0005-0000-0000-0000BF2C0000}"/>
    <cellStyle name="DATE 7" xfId="4224" xr:uid="{00000000-0005-0000-0000-0000C02C0000}"/>
    <cellStyle name="DATE 8" xfId="37321" xr:uid="{00000000-0005-0000-0000-0000C12C0000}"/>
    <cellStyle name="DATE 9" xfId="37328" xr:uid="{00000000-0005-0000-0000-0000C22C0000}"/>
    <cellStyle name="Date Line" xfId="3879" xr:uid="{00000000-0005-0000-0000-0000C32C0000}"/>
    <cellStyle name="Date Line 2" xfId="9995" xr:uid="{00000000-0005-0000-0000-0000C42C0000}"/>
    <cellStyle name="Date Short" xfId="246" xr:uid="{00000000-0005-0000-0000-0000C52C0000}"/>
    <cellStyle name="Date Short 2" xfId="960" xr:uid="{00000000-0005-0000-0000-0000C62C0000}"/>
    <cellStyle name="Date, Long" xfId="247" xr:uid="{00000000-0005-0000-0000-0000C82C0000}"/>
    <cellStyle name="Date, Long 2" xfId="3880" xr:uid="{00000000-0005-0000-0000-0000C92C0000}"/>
    <cellStyle name="Date, Short" xfId="248" xr:uid="{00000000-0005-0000-0000-0000CA2C0000}"/>
    <cellStyle name="Date, Short 2" xfId="3881" xr:uid="{00000000-0005-0000-0000-0000CB2C0000}"/>
    <cellStyle name="Date_170107 SWC Model Scen #0" xfId="249" xr:uid="{00000000-0005-0000-0000-0000C72C0000}"/>
    <cellStyle name="datetime" xfId="250" xr:uid="{00000000-0005-0000-0000-0000CC2C0000}"/>
    <cellStyle name="datetime 2" xfId="7220" xr:uid="{00000000-0005-0000-0000-0000CD2C0000}"/>
    <cellStyle name="Dean's number format" xfId="251" xr:uid="{00000000-0005-0000-0000-0000CE2C0000}"/>
    <cellStyle name="Dean's number format 2" xfId="962" xr:uid="{00000000-0005-0000-0000-0000CF2C0000}"/>
    <cellStyle name="Dec places 0" xfId="252" xr:uid="{00000000-0005-0000-0000-0000D02C0000}"/>
    <cellStyle name="Dec places 0 2" xfId="7221" xr:uid="{00000000-0005-0000-0000-0000D12C0000}"/>
    <cellStyle name="Dec places 1, millions" xfId="253" xr:uid="{00000000-0005-0000-0000-0000D22C0000}"/>
    <cellStyle name="Dec places 1, millions 2" xfId="7222" xr:uid="{00000000-0005-0000-0000-0000D32C0000}"/>
    <cellStyle name="Dec places 2" xfId="254" xr:uid="{00000000-0005-0000-0000-0000D42C0000}"/>
    <cellStyle name="Dec places 2 2" xfId="7223" xr:uid="{00000000-0005-0000-0000-0000D52C0000}"/>
    <cellStyle name="Dec places 2, millions" xfId="255" xr:uid="{00000000-0005-0000-0000-0000D62C0000}"/>
    <cellStyle name="Dec places 2, millions 2" xfId="3882" xr:uid="{00000000-0005-0000-0000-0000D72C0000}"/>
    <cellStyle name="Dec places 2, millions 3" xfId="7224" xr:uid="{00000000-0005-0000-0000-0000D82C0000}"/>
    <cellStyle name="DECON" xfId="3883" xr:uid="{00000000-0005-0000-0000-0000D92C0000}"/>
    <cellStyle name="Delete" xfId="3884" xr:uid="{00000000-0005-0000-0000-0000DA2C0000}"/>
    <cellStyle name="Delete 2" xfId="18153" xr:uid="{00000000-0005-0000-0000-0000DB2C0000}"/>
    <cellStyle name="Delete 2 2" xfId="31649" xr:uid="{00000000-0005-0000-0000-0000DC2C0000}"/>
    <cellStyle name="Delete 3" xfId="17931" xr:uid="{00000000-0005-0000-0000-0000DD2C0000}"/>
    <cellStyle name="Delete 3 2" xfId="31435" xr:uid="{00000000-0005-0000-0000-0000DE2C0000}"/>
    <cellStyle name="Delete 4" xfId="18228" xr:uid="{00000000-0005-0000-0000-0000DF2C0000}"/>
    <cellStyle name="Delete 4 2" xfId="31718" xr:uid="{00000000-0005-0000-0000-0000E02C0000}"/>
    <cellStyle name="Delete 5" xfId="14236" xr:uid="{00000000-0005-0000-0000-0000E12C0000}"/>
    <cellStyle name="Delete 5 2" xfId="28623" xr:uid="{00000000-0005-0000-0000-0000E22C0000}"/>
    <cellStyle name="Delete 6" xfId="9996" xr:uid="{00000000-0005-0000-0000-0000E32C0000}"/>
    <cellStyle name="DELTA" xfId="256" xr:uid="{00000000-0005-0000-0000-0000E42C0000}"/>
    <cellStyle name="DELTA 2" xfId="7225" xr:uid="{00000000-0005-0000-0000-0000E52C0000}"/>
    <cellStyle name="DELTA 2 2" xfId="37527" xr:uid="{00000000-0005-0000-0000-0000E62C0000}"/>
    <cellStyle name="DELTA 3" xfId="37450" xr:uid="{00000000-0005-0000-0000-0000E72C0000}"/>
    <cellStyle name="Dezimal [0]_Entgelt1.xls" xfId="3885" xr:uid="{00000000-0005-0000-0000-0000E82C0000}"/>
    <cellStyle name="Dezimal_Entgelt1.xls" xfId="3886" xr:uid="{00000000-0005-0000-0000-0000E92C0000}"/>
    <cellStyle name="Dia" xfId="257" xr:uid="{00000000-0005-0000-0000-0000EA2C0000}"/>
    <cellStyle name="Dia 2" xfId="853" xr:uid="{00000000-0005-0000-0000-0000EB2C0000}"/>
    <cellStyle name="Dollars" xfId="258" xr:uid="{00000000-0005-0000-0000-0000EC2C0000}"/>
    <cellStyle name="Dollars 2" xfId="854" xr:uid="{00000000-0005-0000-0000-0000ED2C0000}"/>
    <cellStyle name="Dollars K" xfId="259" xr:uid="{00000000-0005-0000-0000-0000EE2C0000}"/>
    <cellStyle name="Dollars K 2" xfId="3887" xr:uid="{00000000-0005-0000-0000-0000EF2C0000}"/>
    <cellStyle name="Dollars M" xfId="260" xr:uid="{00000000-0005-0000-0000-0000F02C0000}"/>
    <cellStyle name="Dollars M 2" xfId="37444" xr:uid="{00000000-0005-0000-0000-0000F12C0000}"/>
    <cellStyle name="Dollars_Antamina 5 Year Plan Ebit Sensitiviby (2)" xfId="3888" xr:uid="{00000000-0005-0000-0000-0000F22C0000}"/>
    <cellStyle name="DP 0, no commas" xfId="261" xr:uid="{00000000-0005-0000-0000-0000F32C0000}"/>
    <cellStyle name="DP 0, no commas 2" xfId="7226" xr:uid="{00000000-0005-0000-0000-0000F42C0000}"/>
    <cellStyle name="Economics" xfId="262" xr:uid="{00000000-0005-0000-0000-0000F52C0000}"/>
    <cellStyle name="Ekati BPR_Table Heading" xfId="263" xr:uid="{00000000-0005-0000-0000-0000F62C0000}"/>
    <cellStyle name="Emphasis 1" xfId="264" xr:uid="{00000000-0005-0000-0000-0000F72C0000}"/>
    <cellStyle name="Emphasis 1 2" xfId="584" xr:uid="{00000000-0005-0000-0000-0000F82C0000}"/>
    <cellStyle name="Emphasis 1 2 2" xfId="7448" xr:uid="{00000000-0005-0000-0000-0000F92C0000}"/>
    <cellStyle name="Emphasis 2" xfId="265" xr:uid="{00000000-0005-0000-0000-0000FA2C0000}"/>
    <cellStyle name="Emphasis 2 2" xfId="585" xr:uid="{00000000-0005-0000-0000-0000FB2C0000}"/>
    <cellStyle name="Emphasis 2 2 2" xfId="7449" xr:uid="{00000000-0005-0000-0000-0000FC2C0000}"/>
    <cellStyle name="Emphasis 3" xfId="266" xr:uid="{00000000-0005-0000-0000-0000FD2C0000}"/>
    <cellStyle name="Emphasis 3 2" xfId="586" xr:uid="{00000000-0005-0000-0000-0000FE2C0000}"/>
    <cellStyle name="Emphasis 3 2 2" xfId="7450" xr:uid="{00000000-0005-0000-0000-0000FF2C0000}"/>
    <cellStyle name="Empty" xfId="3889" xr:uid="{00000000-0005-0000-0000-0000002D0000}"/>
    <cellStyle name="Empty 2" xfId="9997" xr:uid="{00000000-0005-0000-0000-0000012D0000}"/>
    <cellStyle name="Encabez1" xfId="267" xr:uid="{00000000-0005-0000-0000-0000022D0000}"/>
    <cellStyle name="Encabez1 2" xfId="855" xr:uid="{00000000-0005-0000-0000-0000032D0000}"/>
    <cellStyle name="Encabez2" xfId="268" xr:uid="{00000000-0005-0000-0000-0000042D0000}"/>
    <cellStyle name="Encabez2 2" xfId="856" xr:uid="{00000000-0005-0000-0000-0000052D0000}"/>
    <cellStyle name="Encabezado 4" xfId="3890" xr:uid="{00000000-0005-0000-0000-0000062D0000}"/>
    <cellStyle name="Énfasis1" xfId="3891" xr:uid="{00000000-0005-0000-0000-0000072D0000}"/>
    <cellStyle name="Énfasis1 2" xfId="9998" xr:uid="{00000000-0005-0000-0000-0000082D0000}"/>
    <cellStyle name="Énfasis2" xfId="3892" xr:uid="{00000000-0005-0000-0000-0000092D0000}"/>
    <cellStyle name="Énfasis2 2" xfId="9999" xr:uid="{00000000-0005-0000-0000-00000A2D0000}"/>
    <cellStyle name="Énfasis3" xfId="3893" xr:uid="{00000000-0005-0000-0000-00000B2D0000}"/>
    <cellStyle name="Énfasis3 2" xfId="10000" xr:uid="{00000000-0005-0000-0000-00000C2D0000}"/>
    <cellStyle name="Énfasis4" xfId="3894" xr:uid="{00000000-0005-0000-0000-00000D2D0000}"/>
    <cellStyle name="Énfasis4 2" xfId="10001" xr:uid="{00000000-0005-0000-0000-00000E2D0000}"/>
    <cellStyle name="Énfasis5" xfId="3895" xr:uid="{00000000-0005-0000-0000-00000F2D0000}"/>
    <cellStyle name="Énfasis5 2" xfId="10002" xr:uid="{00000000-0005-0000-0000-0000102D0000}"/>
    <cellStyle name="Énfasis6" xfId="3896" xr:uid="{00000000-0005-0000-0000-0000112D0000}"/>
    <cellStyle name="Énfasis6 2" xfId="10003" xr:uid="{00000000-0005-0000-0000-0000122D0000}"/>
    <cellStyle name="Enter" xfId="3897" xr:uid="{00000000-0005-0000-0000-0000132D0000}"/>
    <cellStyle name="Enter Currency (0)" xfId="269" xr:uid="{00000000-0005-0000-0000-0000142D0000}"/>
    <cellStyle name="Enter Currency (0) 2" xfId="963" xr:uid="{00000000-0005-0000-0000-0000152D0000}"/>
    <cellStyle name="Enter Currency (0) 2 2" xfId="37445" xr:uid="{00000000-0005-0000-0000-0000162D0000}"/>
    <cellStyle name="Enter Currency (0) 3" xfId="857" xr:uid="{00000000-0005-0000-0000-0000172D0000}"/>
    <cellStyle name="Enter Currency (0) 4" xfId="3898" xr:uid="{00000000-0005-0000-0000-0000182D0000}"/>
    <cellStyle name="Enter Currency (2)" xfId="270" xr:uid="{00000000-0005-0000-0000-0000192D0000}"/>
    <cellStyle name="Enter Currency (2) 2" xfId="858" xr:uid="{00000000-0005-0000-0000-00001A2D0000}"/>
    <cellStyle name="Enter Currency (2) 2 2" xfId="37446" xr:uid="{00000000-0005-0000-0000-00001B2D0000}"/>
    <cellStyle name="Enter Currency (2) 3" xfId="3899" xr:uid="{00000000-0005-0000-0000-00001C2D0000}"/>
    <cellStyle name="Enter Units (0)" xfId="271" xr:uid="{00000000-0005-0000-0000-00001D2D0000}"/>
    <cellStyle name="Enter Units (0) 2" xfId="964" xr:uid="{00000000-0005-0000-0000-00001E2D0000}"/>
    <cellStyle name="Enter Units (0) 2 2" xfId="37447" xr:uid="{00000000-0005-0000-0000-00001F2D0000}"/>
    <cellStyle name="Enter Units (0) 3" xfId="859" xr:uid="{00000000-0005-0000-0000-0000202D0000}"/>
    <cellStyle name="Enter Units (0) 4" xfId="3900" xr:uid="{00000000-0005-0000-0000-0000212D0000}"/>
    <cellStyle name="Enter Units (1)" xfId="272" xr:uid="{00000000-0005-0000-0000-0000222D0000}"/>
    <cellStyle name="Enter Units (1) 2" xfId="965" xr:uid="{00000000-0005-0000-0000-0000232D0000}"/>
    <cellStyle name="Enter Units (1) 3" xfId="860" xr:uid="{00000000-0005-0000-0000-0000242D0000}"/>
    <cellStyle name="Enter Units (2)" xfId="273" xr:uid="{00000000-0005-0000-0000-0000252D0000}"/>
    <cellStyle name="Enter Units (2) 2" xfId="861" xr:uid="{00000000-0005-0000-0000-0000262D0000}"/>
    <cellStyle name="Enter Units (2) 2 2" xfId="37448" xr:uid="{00000000-0005-0000-0000-0000272D0000}"/>
    <cellStyle name="Enter Units (2) 3" xfId="3901" xr:uid="{00000000-0005-0000-0000-0000282D0000}"/>
    <cellStyle name="Entered" xfId="3902" xr:uid="{00000000-0005-0000-0000-0000292D0000}"/>
    <cellStyle name="Entered 2" xfId="10004" xr:uid="{00000000-0005-0000-0000-00002A2D0000}"/>
    <cellStyle name="Entrada" xfId="3903" xr:uid="{00000000-0005-0000-0000-00002B2D0000}"/>
    <cellStyle name="Entrada 10" xfId="10005" xr:uid="{00000000-0005-0000-0000-00002C2D0000}"/>
    <cellStyle name="Entrada 2" xfId="3418" xr:uid="{00000000-0005-0000-0000-00002D2D0000}"/>
    <cellStyle name="Entrada 2 10" xfId="9739" xr:uid="{00000000-0005-0000-0000-00002E2D0000}"/>
    <cellStyle name="Entrada 2 2" xfId="5167" xr:uid="{00000000-0005-0000-0000-00002F2D0000}"/>
    <cellStyle name="Entrada 2 2 2" xfId="5907" xr:uid="{00000000-0005-0000-0000-0000302D0000}"/>
    <cellStyle name="Entrada 2 2 2 2" xfId="6994" xr:uid="{00000000-0005-0000-0000-0000312D0000}"/>
    <cellStyle name="Entrada 2 2 2 2 2" xfId="20290" xr:uid="{00000000-0005-0000-0000-0000322D0000}"/>
    <cellStyle name="Entrada 2 2 2 2 2 2" xfId="26060" xr:uid="{00000000-0005-0000-0000-0000332D0000}"/>
    <cellStyle name="Entrada 2 2 2 2 2 3" xfId="33763" xr:uid="{00000000-0005-0000-0000-0000342D0000}"/>
    <cellStyle name="Entrada 2 2 2 2 3" xfId="18580" xr:uid="{00000000-0005-0000-0000-0000352D0000}"/>
    <cellStyle name="Entrada 2 2 2 2 3 2" xfId="24352" xr:uid="{00000000-0005-0000-0000-0000362D0000}"/>
    <cellStyle name="Entrada 2 2 2 2 3 3" xfId="32054" xr:uid="{00000000-0005-0000-0000-0000372D0000}"/>
    <cellStyle name="Entrada 2 2 2 2 4" xfId="16822" xr:uid="{00000000-0005-0000-0000-0000382D0000}"/>
    <cellStyle name="Entrada 2 2 2 2 4 2" xfId="30375" xr:uid="{00000000-0005-0000-0000-0000392D0000}"/>
    <cellStyle name="Entrada 2 2 2 2 5" xfId="22698" xr:uid="{00000000-0005-0000-0000-00003A2D0000}"/>
    <cellStyle name="Entrada 2 2 2 2 5 2" xfId="36161" xr:uid="{00000000-0005-0000-0000-00003B2D0000}"/>
    <cellStyle name="Entrada 2 2 2 2 6" xfId="28450" xr:uid="{00000000-0005-0000-0000-00003C2D0000}"/>
    <cellStyle name="Entrada 2 2 2 2 7" xfId="11850" xr:uid="{00000000-0005-0000-0000-00003D2D0000}"/>
    <cellStyle name="Entrada 2 2 2 3" xfId="19341" xr:uid="{00000000-0005-0000-0000-00003E2D0000}"/>
    <cellStyle name="Entrada 2 2 2 3 2" xfId="25112" xr:uid="{00000000-0005-0000-0000-00003F2D0000}"/>
    <cellStyle name="Entrada 2 2 2 3 3" xfId="32814" xr:uid="{00000000-0005-0000-0000-0000402D0000}"/>
    <cellStyle name="Entrada 2 2 2 4" xfId="20548" xr:uid="{00000000-0005-0000-0000-0000412D0000}"/>
    <cellStyle name="Entrada 2 2 2 4 2" xfId="26313" xr:uid="{00000000-0005-0000-0000-0000422D0000}"/>
    <cellStyle name="Entrada 2 2 2 4 3" xfId="34017" xr:uid="{00000000-0005-0000-0000-0000432D0000}"/>
    <cellStyle name="Entrada 2 2 2 5" xfId="15736" xr:uid="{00000000-0005-0000-0000-0000442D0000}"/>
    <cellStyle name="Entrada 2 2 2 5 2" xfId="29477" xr:uid="{00000000-0005-0000-0000-0000452D0000}"/>
    <cellStyle name="Entrada 2 2 2 6" xfId="21799" xr:uid="{00000000-0005-0000-0000-0000462D0000}"/>
    <cellStyle name="Entrada 2 2 2 6 2" xfId="35262" xr:uid="{00000000-0005-0000-0000-0000472D0000}"/>
    <cellStyle name="Entrada 2 2 2 7" xfId="27551" xr:uid="{00000000-0005-0000-0000-0000482D0000}"/>
    <cellStyle name="Entrada 2 2 2 8" xfId="11189" xr:uid="{00000000-0005-0000-0000-0000492D0000}"/>
    <cellStyle name="Entrada 2 2 3" xfId="6256" xr:uid="{00000000-0005-0000-0000-00004A2D0000}"/>
    <cellStyle name="Entrada 2 2 3 2" xfId="19634" xr:uid="{00000000-0005-0000-0000-00004B2D0000}"/>
    <cellStyle name="Entrada 2 2 3 2 2" xfId="25404" xr:uid="{00000000-0005-0000-0000-00004C2D0000}"/>
    <cellStyle name="Entrada 2 2 3 2 3" xfId="33107" xr:uid="{00000000-0005-0000-0000-00004D2D0000}"/>
    <cellStyle name="Entrada 2 2 3 3" xfId="20559" xr:uid="{00000000-0005-0000-0000-00004E2D0000}"/>
    <cellStyle name="Entrada 2 2 3 3 2" xfId="26324" xr:uid="{00000000-0005-0000-0000-00004F2D0000}"/>
    <cellStyle name="Entrada 2 2 3 3 3" xfId="34028" xr:uid="{00000000-0005-0000-0000-0000502D0000}"/>
    <cellStyle name="Entrada 2 2 3 4" xfId="16085" xr:uid="{00000000-0005-0000-0000-0000512D0000}"/>
    <cellStyle name="Entrada 2 2 3 4 2" xfId="29750" xr:uid="{00000000-0005-0000-0000-0000522D0000}"/>
    <cellStyle name="Entrada 2 2 3 5" xfId="22072" xr:uid="{00000000-0005-0000-0000-0000532D0000}"/>
    <cellStyle name="Entrada 2 2 3 5 2" xfId="35535" xr:uid="{00000000-0005-0000-0000-0000542D0000}"/>
    <cellStyle name="Entrada 2 2 3 6" xfId="27824" xr:uid="{00000000-0005-0000-0000-0000552D0000}"/>
    <cellStyle name="Entrada 2 2 3 7" xfId="11392" xr:uid="{00000000-0005-0000-0000-0000562D0000}"/>
    <cellStyle name="Entrada 2 2 4" xfId="18679" xr:uid="{00000000-0005-0000-0000-0000572D0000}"/>
    <cellStyle name="Entrada 2 2 4 2" xfId="24451" xr:uid="{00000000-0005-0000-0000-0000582D0000}"/>
    <cellStyle name="Entrada 2 2 4 3" xfId="32153" xr:uid="{00000000-0005-0000-0000-0000592D0000}"/>
    <cellStyle name="Entrada 2 2 5" xfId="16928" xr:uid="{00000000-0005-0000-0000-00005A2D0000}"/>
    <cellStyle name="Entrada 2 2 5 2" xfId="22779" xr:uid="{00000000-0005-0000-0000-00005B2D0000}"/>
    <cellStyle name="Entrada 2 2 5 2 2" xfId="36242" xr:uid="{00000000-0005-0000-0000-00005C2D0000}"/>
    <cellStyle name="Entrada 2 2 5 3" xfId="30457" xr:uid="{00000000-0005-0000-0000-00005D2D0000}"/>
    <cellStyle name="Entrada 2 2 6" xfId="14997" xr:uid="{00000000-0005-0000-0000-00005E2D0000}"/>
    <cellStyle name="Entrada 2 2 6 2" xfId="28850" xr:uid="{00000000-0005-0000-0000-00005F2D0000}"/>
    <cellStyle name="Entrada 2 2 7" xfId="21171" xr:uid="{00000000-0005-0000-0000-0000602D0000}"/>
    <cellStyle name="Entrada 2 2 7 2" xfId="34634" xr:uid="{00000000-0005-0000-0000-0000612D0000}"/>
    <cellStyle name="Entrada 2 2 8" xfId="26925" xr:uid="{00000000-0005-0000-0000-0000622D0000}"/>
    <cellStyle name="Entrada 2 2 9" xfId="10729" xr:uid="{00000000-0005-0000-0000-0000632D0000}"/>
    <cellStyle name="Entrada 2 3" xfId="5404" xr:uid="{00000000-0005-0000-0000-0000642D0000}"/>
    <cellStyle name="Entrada 2 3 2" xfId="6491" xr:uid="{00000000-0005-0000-0000-0000652D0000}"/>
    <cellStyle name="Entrada 2 3 2 2" xfId="19855" xr:uid="{00000000-0005-0000-0000-0000662D0000}"/>
    <cellStyle name="Entrada 2 3 2 2 2" xfId="25625" xr:uid="{00000000-0005-0000-0000-0000672D0000}"/>
    <cellStyle name="Entrada 2 3 2 2 3" xfId="33328" xr:uid="{00000000-0005-0000-0000-0000682D0000}"/>
    <cellStyle name="Entrada 2 3 2 3" xfId="17450" xr:uid="{00000000-0005-0000-0000-0000692D0000}"/>
    <cellStyle name="Entrada 2 3 2 3 2" xfId="23274" xr:uid="{00000000-0005-0000-0000-00006A2D0000}"/>
    <cellStyle name="Entrada 2 3 2 3 2 2" xfId="36737" xr:uid="{00000000-0005-0000-0000-00006B2D0000}"/>
    <cellStyle name="Entrada 2 3 2 3 3" xfId="30962" xr:uid="{00000000-0005-0000-0000-00006C2D0000}"/>
    <cellStyle name="Entrada 2 3 2 4" xfId="16320" xr:uid="{00000000-0005-0000-0000-00006D2D0000}"/>
    <cellStyle name="Entrada 2 3 2 4 2" xfId="29965" xr:uid="{00000000-0005-0000-0000-00006E2D0000}"/>
    <cellStyle name="Entrada 2 3 2 5" xfId="22287" xr:uid="{00000000-0005-0000-0000-00006F2D0000}"/>
    <cellStyle name="Entrada 2 3 2 5 2" xfId="35750" xr:uid="{00000000-0005-0000-0000-0000702D0000}"/>
    <cellStyle name="Entrada 2 3 2 6" xfId="28039" xr:uid="{00000000-0005-0000-0000-0000712D0000}"/>
    <cellStyle name="Entrada 2 3 2 7" xfId="11562" xr:uid="{00000000-0005-0000-0000-0000722D0000}"/>
    <cellStyle name="Entrada 2 3 3" xfId="18904" xr:uid="{00000000-0005-0000-0000-0000732D0000}"/>
    <cellStyle name="Entrada 2 3 3 2" xfId="24676" xr:uid="{00000000-0005-0000-0000-0000742D0000}"/>
    <cellStyle name="Entrada 2 3 3 3" xfId="32378" xr:uid="{00000000-0005-0000-0000-0000752D0000}"/>
    <cellStyle name="Entrada 2 3 4" xfId="17369" xr:uid="{00000000-0005-0000-0000-0000762D0000}"/>
    <cellStyle name="Entrada 2 3 4 2" xfId="23198" xr:uid="{00000000-0005-0000-0000-0000772D0000}"/>
    <cellStyle name="Entrada 2 3 4 2 2" xfId="36661" xr:uid="{00000000-0005-0000-0000-0000782D0000}"/>
    <cellStyle name="Entrada 2 3 4 3" xfId="30885" xr:uid="{00000000-0005-0000-0000-0000792D0000}"/>
    <cellStyle name="Entrada 2 3 5" xfId="15234" xr:uid="{00000000-0005-0000-0000-00007A2D0000}"/>
    <cellStyle name="Entrada 2 3 5 2" xfId="29067" xr:uid="{00000000-0005-0000-0000-00007B2D0000}"/>
    <cellStyle name="Entrada 2 3 6" xfId="21388" xr:uid="{00000000-0005-0000-0000-00007C2D0000}"/>
    <cellStyle name="Entrada 2 3 6 2" xfId="34851" xr:uid="{00000000-0005-0000-0000-00007D2D0000}"/>
    <cellStyle name="Entrada 2 3 7" xfId="27140" xr:uid="{00000000-0005-0000-0000-00007E2D0000}"/>
    <cellStyle name="Entrada 2 3 8" xfId="10901" xr:uid="{00000000-0005-0000-0000-00007F2D0000}"/>
    <cellStyle name="Entrada 2 4" xfId="6006" xr:uid="{00000000-0005-0000-0000-0000802D0000}"/>
    <cellStyle name="Entrada 2 4 2" xfId="19426" xr:uid="{00000000-0005-0000-0000-0000812D0000}"/>
    <cellStyle name="Entrada 2 4 2 2" xfId="25196" xr:uid="{00000000-0005-0000-0000-0000822D0000}"/>
    <cellStyle name="Entrada 2 4 2 3" xfId="32899" xr:uid="{00000000-0005-0000-0000-0000832D0000}"/>
    <cellStyle name="Entrada 2 4 3" xfId="20410" xr:uid="{00000000-0005-0000-0000-0000842D0000}"/>
    <cellStyle name="Entrada 2 4 3 2" xfId="26179" xr:uid="{00000000-0005-0000-0000-0000852D0000}"/>
    <cellStyle name="Entrada 2 4 3 3" xfId="33883" xr:uid="{00000000-0005-0000-0000-0000862D0000}"/>
    <cellStyle name="Entrada 2 4 4" xfId="15835" xr:uid="{00000000-0005-0000-0000-0000872D0000}"/>
    <cellStyle name="Entrada 2 4 4 2" xfId="29556" xr:uid="{00000000-0005-0000-0000-0000882D0000}"/>
    <cellStyle name="Entrada 2 4 5" xfId="21878" xr:uid="{00000000-0005-0000-0000-0000892D0000}"/>
    <cellStyle name="Entrada 2 4 5 2" xfId="35341" xr:uid="{00000000-0005-0000-0000-00008A2D0000}"/>
    <cellStyle name="Entrada 2 4 6" xfId="27630" xr:uid="{00000000-0005-0000-0000-00008B2D0000}"/>
    <cellStyle name="Entrada 2 4 7" xfId="11258" xr:uid="{00000000-0005-0000-0000-00008C2D0000}"/>
    <cellStyle name="Entrada 2 5" xfId="18013" xr:uid="{00000000-0005-0000-0000-00008D2D0000}"/>
    <cellStyle name="Entrada 2 5 2" xfId="23818" xr:uid="{00000000-0005-0000-0000-00008E2D0000}"/>
    <cellStyle name="Entrada 2 5 3" xfId="31515" xr:uid="{00000000-0005-0000-0000-00008F2D0000}"/>
    <cellStyle name="Entrada 2 6" xfId="18515" xr:uid="{00000000-0005-0000-0000-0000902D0000}"/>
    <cellStyle name="Entrada 2 6 2" xfId="24290" xr:uid="{00000000-0005-0000-0000-0000912D0000}"/>
    <cellStyle name="Entrada 2 6 3" xfId="31991" xr:uid="{00000000-0005-0000-0000-0000922D0000}"/>
    <cellStyle name="Entrada 2 7" xfId="14106" xr:uid="{00000000-0005-0000-0000-0000932D0000}"/>
    <cellStyle name="Entrada 2 7 2" xfId="28609" xr:uid="{00000000-0005-0000-0000-0000942D0000}"/>
    <cellStyle name="Entrada 2 8" xfId="20968" xr:uid="{00000000-0005-0000-0000-0000952D0000}"/>
    <cellStyle name="Entrada 2 8 2" xfId="34431" xr:uid="{00000000-0005-0000-0000-0000962D0000}"/>
    <cellStyle name="Entrada 2 9" xfId="26735" xr:uid="{00000000-0005-0000-0000-0000972D0000}"/>
    <cellStyle name="Entrada 3" xfId="5183" xr:uid="{00000000-0005-0000-0000-0000982D0000}"/>
    <cellStyle name="Entrada 3 2" xfId="5917" xr:uid="{00000000-0005-0000-0000-0000992D0000}"/>
    <cellStyle name="Entrada 3 2 2" xfId="7004" xr:uid="{00000000-0005-0000-0000-00009A2D0000}"/>
    <cellStyle name="Entrada 3 2 2 2" xfId="20300" xr:uid="{00000000-0005-0000-0000-00009B2D0000}"/>
    <cellStyle name="Entrada 3 2 2 2 2" xfId="26070" xr:uid="{00000000-0005-0000-0000-00009C2D0000}"/>
    <cellStyle name="Entrada 3 2 2 2 3" xfId="33773" xr:uid="{00000000-0005-0000-0000-00009D2D0000}"/>
    <cellStyle name="Entrada 3 2 2 3" xfId="17557" xr:uid="{00000000-0005-0000-0000-00009E2D0000}"/>
    <cellStyle name="Entrada 3 2 2 3 2" xfId="23378" xr:uid="{00000000-0005-0000-0000-00009F2D0000}"/>
    <cellStyle name="Entrada 3 2 2 3 2 2" xfId="36841" xr:uid="{00000000-0005-0000-0000-0000A02D0000}"/>
    <cellStyle name="Entrada 3 2 2 3 3" xfId="31066" xr:uid="{00000000-0005-0000-0000-0000A12D0000}"/>
    <cellStyle name="Entrada 3 2 2 4" xfId="16832" xr:uid="{00000000-0005-0000-0000-0000A22D0000}"/>
    <cellStyle name="Entrada 3 2 2 4 2" xfId="30385" xr:uid="{00000000-0005-0000-0000-0000A32D0000}"/>
    <cellStyle name="Entrada 3 2 2 5" xfId="22708" xr:uid="{00000000-0005-0000-0000-0000A42D0000}"/>
    <cellStyle name="Entrada 3 2 2 5 2" xfId="36171" xr:uid="{00000000-0005-0000-0000-0000A52D0000}"/>
    <cellStyle name="Entrada 3 2 2 6" xfId="28460" xr:uid="{00000000-0005-0000-0000-0000A62D0000}"/>
    <cellStyle name="Entrada 3 2 2 7" xfId="11858" xr:uid="{00000000-0005-0000-0000-0000A72D0000}"/>
    <cellStyle name="Entrada 3 2 3" xfId="19351" xr:uid="{00000000-0005-0000-0000-0000A82D0000}"/>
    <cellStyle name="Entrada 3 2 3 2" xfId="25122" xr:uid="{00000000-0005-0000-0000-0000A92D0000}"/>
    <cellStyle name="Entrada 3 2 3 3" xfId="32824" xr:uid="{00000000-0005-0000-0000-0000AA2D0000}"/>
    <cellStyle name="Entrada 3 2 4" xfId="20767" xr:uid="{00000000-0005-0000-0000-0000AB2D0000}"/>
    <cellStyle name="Entrada 3 2 4 2" xfId="26530" xr:uid="{00000000-0005-0000-0000-0000AC2D0000}"/>
    <cellStyle name="Entrada 3 2 4 3" xfId="34235" xr:uid="{00000000-0005-0000-0000-0000AD2D0000}"/>
    <cellStyle name="Entrada 3 2 5" xfId="15746" xr:uid="{00000000-0005-0000-0000-0000AE2D0000}"/>
    <cellStyle name="Entrada 3 2 5 2" xfId="29487" xr:uid="{00000000-0005-0000-0000-0000AF2D0000}"/>
    <cellStyle name="Entrada 3 2 6" xfId="21809" xr:uid="{00000000-0005-0000-0000-0000B02D0000}"/>
    <cellStyle name="Entrada 3 2 6 2" xfId="35272" xr:uid="{00000000-0005-0000-0000-0000B12D0000}"/>
    <cellStyle name="Entrada 3 2 7" xfId="27561" xr:uid="{00000000-0005-0000-0000-0000B22D0000}"/>
    <cellStyle name="Entrada 3 2 8" xfId="11197" xr:uid="{00000000-0005-0000-0000-0000B32D0000}"/>
    <cellStyle name="Entrada 3 3" xfId="6272" xr:uid="{00000000-0005-0000-0000-0000B42D0000}"/>
    <cellStyle name="Entrada 3 3 2" xfId="19645" xr:uid="{00000000-0005-0000-0000-0000B52D0000}"/>
    <cellStyle name="Entrada 3 3 2 2" xfId="25415" xr:uid="{00000000-0005-0000-0000-0000B62D0000}"/>
    <cellStyle name="Entrada 3 3 2 3" xfId="33118" xr:uid="{00000000-0005-0000-0000-0000B72D0000}"/>
    <cellStyle name="Entrada 3 3 3" xfId="20818" xr:uid="{00000000-0005-0000-0000-0000B82D0000}"/>
    <cellStyle name="Entrada 3 3 3 2" xfId="26579" xr:uid="{00000000-0005-0000-0000-0000B92D0000}"/>
    <cellStyle name="Entrada 3 3 3 3" xfId="34284" xr:uid="{00000000-0005-0000-0000-0000BA2D0000}"/>
    <cellStyle name="Entrada 3 3 4" xfId="16101" xr:uid="{00000000-0005-0000-0000-0000BB2D0000}"/>
    <cellStyle name="Entrada 3 3 4 2" xfId="29760" xr:uid="{00000000-0005-0000-0000-0000BC2D0000}"/>
    <cellStyle name="Entrada 3 3 5" xfId="22082" xr:uid="{00000000-0005-0000-0000-0000BD2D0000}"/>
    <cellStyle name="Entrada 3 3 5 2" xfId="35545" xr:uid="{00000000-0005-0000-0000-0000BE2D0000}"/>
    <cellStyle name="Entrada 3 3 6" xfId="27834" xr:uid="{00000000-0005-0000-0000-0000BF2D0000}"/>
    <cellStyle name="Entrada 3 3 7" xfId="11401" xr:uid="{00000000-0005-0000-0000-0000C02D0000}"/>
    <cellStyle name="Entrada 3 4" xfId="18691" xr:uid="{00000000-0005-0000-0000-0000C12D0000}"/>
    <cellStyle name="Entrada 3 4 2" xfId="24463" xr:uid="{00000000-0005-0000-0000-0000C22D0000}"/>
    <cellStyle name="Entrada 3 4 3" xfId="32165" xr:uid="{00000000-0005-0000-0000-0000C32D0000}"/>
    <cellStyle name="Entrada 3 5" xfId="18027" xr:uid="{00000000-0005-0000-0000-0000C42D0000}"/>
    <cellStyle name="Entrada 3 5 2" xfId="23831" xr:uid="{00000000-0005-0000-0000-0000C52D0000}"/>
    <cellStyle name="Entrada 3 5 3" xfId="31528" xr:uid="{00000000-0005-0000-0000-0000C62D0000}"/>
    <cellStyle name="Entrada 3 6" xfId="15013" xr:uid="{00000000-0005-0000-0000-0000C72D0000}"/>
    <cellStyle name="Entrada 3 6 2" xfId="28860" xr:uid="{00000000-0005-0000-0000-0000C82D0000}"/>
    <cellStyle name="Entrada 3 7" xfId="21181" xr:uid="{00000000-0005-0000-0000-0000C92D0000}"/>
    <cellStyle name="Entrada 3 7 2" xfId="34644" xr:uid="{00000000-0005-0000-0000-0000CA2D0000}"/>
    <cellStyle name="Entrada 3 8" xfId="26935" xr:uid="{00000000-0005-0000-0000-0000CB2D0000}"/>
    <cellStyle name="Entrada 3 9" xfId="10738" xr:uid="{00000000-0005-0000-0000-0000CC2D0000}"/>
    <cellStyle name="Entrada 4" xfId="5552" xr:uid="{00000000-0005-0000-0000-0000CD2D0000}"/>
    <cellStyle name="Entrada 4 2" xfId="6639" xr:uid="{00000000-0005-0000-0000-0000CE2D0000}"/>
    <cellStyle name="Entrada 4 2 2" xfId="19981" xr:uid="{00000000-0005-0000-0000-0000CF2D0000}"/>
    <cellStyle name="Entrada 4 2 2 2" xfId="25751" xr:uid="{00000000-0005-0000-0000-0000D02D0000}"/>
    <cellStyle name="Entrada 4 2 2 3" xfId="33454" xr:uid="{00000000-0005-0000-0000-0000D12D0000}"/>
    <cellStyle name="Entrada 4 2 3" xfId="18457" xr:uid="{00000000-0005-0000-0000-0000D22D0000}"/>
    <cellStyle name="Entrada 4 2 3 2" xfId="24232" xr:uid="{00000000-0005-0000-0000-0000D32D0000}"/>
    <cellStyle name="Entrada 4 2 3 3" xfId="31933" xr:uid="{00000000-0005-0000-0000-0000D42D0000}"/>
    <cellStyle name="Entrada 4 2 4" xfId="16467" xr:uid="{00000000-0005-0000-0000-0000D52D0000}"/>
    <cellStyle name="Entrada 4 2 4 2" xfId="30084" xr:uid="{00000000-0005-0000-0000-0000D62D0000}"/>
    <cellStyle name="Entrada 4 2 5" xfId="22407" xr:uid="{00000000-0005-0000-0000-0000D72D0000}"/>
    <cellStyle name="Entrada 4 2 5 2" xfId="35870" xr:uid="{00000000-0005-0000-0000-0000D82D0000}"/>
    <cellStyle name="Entrada 4 2 6" xfId="28159" xr:uid="{00000000-0005-0000-0000-0000D92D0000}"/>
    <cellStyle name="Entrada 4 2 7" xfId="11653" xr:uid="{00000000-0005-0000-0000-0000DA2D0000}"/>
    <cellStyle name="Entrada 4 3" xfId="19032" xr:uid="{00000000-0005-0000-0000-0000DB2D0000}"/>
    <cellStyle name="Entrada 4 3 2" xfId="24804" xr:uid="{00000000-0005-0000-0000-0000DC2D0000}"/>
    <cellStyle name="Entrada 4 3 3" xfId="32506" xr:uid="{00000000-0005-0000-0000-0000DD2D0000}"/>
    <cellStyle name="Entrada 4 4" xfId="17496" xr:uid="{00000000-0005-0000-0000-0000DE2D0000}"/>
    <cellStyle name="Entrada 4 4 2" xfId="23319" xr:uid="{00000000-0005-0000-0000-0000DF2D0000}"/>
    <cellStyle name="Entrada 4 4 2 2" xfId="36782" xr:uid="{00000000-0005-0000-0000-0000E02D0000}"/>
    <cellStyle name="Entrada 4 4 3" xfId="31007" xr:uid="{00000000-0005-0000-0000-0000E12D0000}"/>
    <cellStyle name="Entrada 4 5" xfId="15381" xr:uid="{00000000-0005-0000-0000-0000E22D0000}"/>
    <cellStyle name="Entrada 4 5 2" xfId="29186" xr:uid="{00000000-0005-0000-0000-0000E32D0000}"/>
    <cellStyle name="Entrada 4 6" xfId="21508" xr:uid="{00000000-0005-0000-0000-0000E42D0000}"/>
    <cellStyle name="Entrada 4 6 2" xfId="34971" xr:uid="{00000000-0005-0000-0000-0000E52D0000}"/>
    <cellStyle name="Entrada 4 7" xfId="27260" xr:uid="{00000000-0005-0000-0000-0000E62D0000}"/>
    <cellStyle name="Entrada 4 8" xfId="10992" xr:uid="{00000000-0005-0000-0000-0000E72D0000}"/>
    <cellStyle name="Entrada 5" xfId="18160" xr:uid="{00000000-0005-0000-0000-0000E82D0000}"/>
    <cellStyle name="Entrada 5 2" xfId="23958" xr:uid="{00000000-0005-0000-0000-0000E92D0000}"/>
    <cellStyle name="Entrada 5 3" xfId="31656" xr:uid="{00000000-0005-0000-0000-0000EA2D0000}"/>
    <cellStyle name="Entrada 6" xfId="17127" xr:uid="{00000000-0005-0000-0000-0000EB2D0000}"/>
    <cellStyle name="Entrada 6 2" xfId="22968" xr:uid="{00000000-0005-0000-0000-0000EC2D0000}"/>
    <cellStyle name="Entrada 6 2 2" xfId="36431" xr:uid="{00000000-0005-0000-0000-0000ED2D0000}"/>
    <cellStyle name="Entrada 6 3" xfId="30649" xr:uid="{00000000-0005-0000-0000-0000EE2D0000}"/>
    <cellStyle name="Entrada 7" xfId="14246" xr:uid="{00000000-0005-0000-0000-0000EF2D0000}"/>
    <cellStyle name="Entrada 7 2" xfId="28633" xr:uid="{00000000-0005-0000-0000-0000F02D0000}"/>
    <cellStyle name="Entrada 8" xfId="20977" xr:uid="{00000000-0005-0000-0000-0000F12D0000}"/>
    <cellStyle name="Entrada 8 2" xfId="34440" xr:uid="{00000000-0005-0000-0000-0000F22D0000}"/>
    <cellStyle name="Entrada 9" xfId="26744" xr:uid="{00000000-0005-0000-0000-0000F32D0000}"/>
    <cellStyle name="Entry" xfId="3904" xr:uid="{00000000-0005-0000-0000-0000F42D0000}"/>
    <cellStyle name="Entry 2" xfId="5525" xr:uid="{00000000-0005-0000-0000-0000F52D0000}"/>
    <cellStyle name="Entry 2 2" xfId="6612" xr:uid="{00000000-0005-0000-0000-0000F62D0000}"/>
    <cellStyle name="Entry 2 2 10" xfId="28134" xr:uid="{00000000-0005-0000-0000-0000F72D0000}"/>
    <cellStyle name="Entry 2 2 2" xfId="19956" xr:uid="{00000000-0005-0000-0000-0000F82D0000}"/>
    <cellStyle name="Entry 2 2 2 2" xfId="25726" xr:uid="{00000000-0005-0000-0000-0000F92D0000}"/>
    <cellStyle name="Entry 2 2 2 3" xfId="33429" xr:uid="{00000000-0005-0000-0000-0000FA2D0000}"/>
    <cellStyle name="Entry 2 2 3" xfId="20750" xr:uid="{00000000-0005-0000-0000-0000FB2D0000}"/>
    <cellStyle name="Entry 2 2 3 2" xfId="26513" xr:uid="{00000000-0005-0000-0000-0000FC2D0000}"/>
    <cellStyle name="Entry 2 2 3 3" xfId="34218" xr:uid="{00000000-0005-0000-0000-0000FD2D0000}"/>
    <cellStyle name="Entry 2 2 4" xfId="17913" xr:uid="{00000000-0005-0000-0000-0000FE2D0000}"/>
    <cellStyle name="Entry 2 2 4 2" xfId="23723" xr:uid="{00000000-0005-0000-0000-0000FF2D0000}"/>
    <cellStyle name="Entry 2 2 4 2 2" xfId="37186" xr:uid="{00000000-0005-0000-0000-0000002E0000}"/>
    <cellStyle name="Entry 2 2 4 3" xfId="31417" xr:uid="{00000000-0005-0000-0000-0000012E0000}"/>
    <cellStyle name="Entry 2 2 5" xfId="20662" xr:uid="{00000000-0005-0000-0000-0000022E0000}"/>
    <cellStyle name="Entry 2 2 5 2" xfId="26425" xr:uid="{00000000-0005-0000-0000-0000032E0000}"/>
    <cellStyle name="Entry 2 2 5 3" xfId="34130" xr:uid="{00000000-0005-0000-0000-0000042E0000}"/>
    <cellStyle name="Entry 2 2 6" xfId="19991" xr:uid="{00000000-0005-0000-0000-0000052E0000}"/>
    <cellStyle name="Entry 2 2 6 2" xfId="25761" xr:uid="{00000000-0005-0000-0000-0000062E0000}"/>
    <cellStyle name="Entry 2 2 6 3" xfId="33464" xr:uid="{00000000-0005-0000-0000-0000072E0000}"/>
    <cellStyle name="Entry 2 2 7" xfId="17866" xr:uid="{00000000-0005-0000-0000-0000082E0000}"/>
    <cellStyle name="Entry 2 2 7 2" xfId="23677" xr:uid="{00000000-0005-0000-0000-0000092E0000}"/>
    <cellStyle name="Entry 2 2 7 2 2" xfId="37140" xr:uid="{00000000-0005-0000-0000-00000A2E0000}"/>
    <cellStyle name="Entry 2 2 7 3" xfId="31370" xr:uid="{00000000-0005-0000-0000-00000B2E0000}"/>
    <cellStyle name="Entry 2 2 8" xfId="16441" xr:uid="{00000000-0005-0000-0000-00000C2E0000}"/>
    <cellStyle name="Entry 2 2 8 2" xfId="30060" xr:uid="{00000000-0005-0000-0000-00000D2E0000}"/>
    <cellStyle name="Entry 2 2 9" xfId="22382" xr:uid="{00000000-0005-0000-0000-00000E2E0000}"/>
    <cellStyle name="Entry 2 2 9 2" xfId="35845" xr:uid="{00000000-0005-0000-0000-00000F2E0000}"/>
    <cellStyle name="Entry 2 3" xfId="19006" xr:uid="{00000000-0005-0000-0000-0000102E0000}"/>
    <cellStyle name="Entry 2 3 2" xfId="24778" xr:uid="{00000000-0005-0000-0000-0000112E0000}"/>
    <cellStyle name="Entry 2 3 3" xfId="32480" xr:uid="{00000000-0005-0000-0000-0000122E0000}"/>
    <cellStyle name="Entry 2 4" xfId="17100" xr:uid="{00000000-0005-0000-0000-0000132E0000}"/>
    <cellStyle name="Entry 2 4 2" xfId="22941" xr:uid="{00000000-0005-0000-0000-0000142E0000}"/>
    <cellStyle name="Entry 2 4 2 2" xfId="36404" xr:uid="{00000000-0005-0000-0000-0000152E0000}"/>
    <cellStyle name="Entry 2 4 3" xfId="30622" xr:uid="{00000000-0005-0000-0000-0000162E0000}"/>
    <cellStyle name="Entry 2 5" xfId="17400" xr:uid="{00000000-0005-0000-0000-0000172E0000}"/>
    <cellStyle name="Entry 2 5 2" xfId="23226" xr:uid="{00000000-0005-0000-0000-0000182E0000}"/>
    <cellStyle name="Entry 2 5 2 2" xfId="36689" xr:uid="{00000000-0005-0000-0000-0000192E0000}"/>
    <cellStyle name="Entry 2 5 3" xfId="30914" xr:uid="{00000000-0005-0000-0000-00001A2E0000}"/>
    <cellStyle name="Entry 2 6" xfId="15355" xr:uid="{00000000-0005-0000-0000-00001B2E0000}"/>
    <cellStyle name="Entry 2 6 2" xfId="29162" xr:uid="{00000000-0005-0000-0000-00001C2E0000}"/>
    <cellStyle name="Entry 2 7" xfId="21483" xr:uid="{00000000-0005-0000-0000-00001D2E0000}"/>
    <cellStyle name="Entry 2 7 2" xfId="34946" xr:uid="{00000000-0005-0000-0000-00001E2E0000}"/>
    <cellStyle name="Entry 2 8" xfId="27235" xr:uid="{00000000-0005-0000-0000-00001F2E0000}"/>
    <cellStyle name="Entry 3" xfId="6021" xr:uid="{00000000-0005-0000-0000-0000202E0000}"/>
    <cellStyle name="Entry 3 10" xfId="27638" xr:uid="{00000000-0005-0000-0000-0000212E0000}"/>
    <cellStyle name="Entry 3 11" xfId="11265" xr:uid="{00000000-0005-0000-0000-0000222E0000}"/>
    <cellStyle name="Entry 3 2" xfId="19435" xr:uid="{00000000-0005-0000-0000-0000232E0000}"/>
    <cellStyle name="Entry 3 2 2" xfId="25205" xr:uid="{00000000-0005-0000-0000-0000242E0000}"/>
    <cellStyle name="Entry 3 2 3" xfId="32908" xr:uid="{00000000-0005-0000-0000-0000252E0000}"/>
    <cellStyle name="Entry 3 3" xfId="20598" xr:uid="{00000000-0005-0000-0000-0000262E0000}"/>
    <cellStyle name="Entry 3 3 2" xfId="26362" xr:uid="{00000000-0005-0000-0000-0000272E0000}"/>
    <cellStyle name="Entry 3 3 3" xfId="34067" xr:uid="{00000000-0005-0000-0000-0000282E0000}"/>
    <cellStyle name="Entry 3 4" xfId="19866" xr:uid="{00000000-0005-0000-0000-0000292E0000}"/>
    <cellStyle name="Entry 3 4 2" xfId="25636" xr:uid="{00000000-0005-0000-0000-00002A2E0000}"/>
    <cellStyle name="Entry 3 4 3" xfId="33339" xr:uid="{00000000-0005-0000-0000-00002B2E0000}"/>
    <cellStyle name="Entry 3 5" xfId="17740" xr:uid="{00000000-0005-0000-0000-00002C2E0000}"/>
    <cellStyle name="Entry 3 5 2" xfId="23555" xr:uid="{00000000-0005-0000-0000-00002D2E0000}"/>
    <cellStyle name="Entry 3 5 2 2" xfId="37018" xr:uid="{00000000-0005-0000-0000-00002E2E0000}"/>
    <cellStyle name="Entry 3 5 3" xfId="31246" xr:uid="{00000000-0005-0000-0000-00002F2E0000}"/>
    <cellStyle name="Entry 3 6" xfId="17054" xr:uid="{00000000-0005-0000-0000-0000302E0000}"/>
    <cellStyle name="Entry 3 6 2" xfId="22899" xr:uid="{00000000-0005-0000-0000-0000312E0000}"/>
    <cellStyle name="Entry 3 6 2 2" xfId="36362" xr:uid="{00000000-0005-0000-0000-0000322E0000}"/>
    <cellStyle name="Entry 3 6 3" xfId="30580" xr:uid="{00000000-0005-0000-0000-0000332E0000}"/>
    <cellStyle name="Entry 3 7" xfId="17472" xr:uid="{00000000-0005-0000-0000-0000342E0000}"/>
    <cellStyle name="Entry 3 7 2" xfId="23296" xr:uid="{00000000-0005-0000-0000-0000352E0000}"/>
    <cellStyle name="Entry 3 7 2 2" xfId="36759" xr:uid="{00000000-0005-0000-0000-0000362E0000}"/>
    <cellStyle name="Entry 3 7 3" xfId="30984" xr:uid="{00000000-0005-0000-0000-0000372E0000}"/>
    <cellStyle name="Entry 3 8" xfId="15850" xr:uid="{00000000-0005-0000-0000-0000382E0000}"/>
    <cellStyle name="Entry 3 8 2" xfId="29564" xr:uid="{00000000-0005-0000-0000-0000392E0000}"/>
    <cellStyle name="Entry 3 9" xfId="21886" xr:uid="{00000000-0005-0000-0000-00003A2E0000}"/>
    <cellStyle name="Entry 3 9 2" xfId="35349" xr:uid="{00000000-0005-0000-0000-00003B2E0000}"/>
    <cellStyle name="Error" xfId="274" xr:uid="{00000000-0005-0000-0000-00003C2E0000}"/>
    <cellStyle name="Error 2" xfId="3905" xr:uid="{00000000-0005-0000-0000-00003D2E0000}"/>
    <cellStyle name="Euro" xfId="275" xr:uid="{00000000-0005-0000-0000-00003E2E0000}"/>
    <cellStyle name="Euro 2" xfId="966" xr:uid="{00000000-0005-0000-0000-00003F2E0000}"/>
    <cellStyle name="Euro 2 2" xfId="4905" xr:uid="{00000000-0005-0000-0000-0000402E0000}"/>
    <cellStyle name="Euro 3" xfId="862" xr:uid="{00000000-0005-0000-0000-0000412E0000}"/>
    <cellStyle name="Explanatory Text 2" xfId="587" xr:uid="{00000000-0005-0000-0000-0000422E0000}"/>
    <cellStyle name="Explanatory Text 2 2" xfId="4906" xr:uid="{00000000-0005-0000-0000-0000432E0000}"/>
    <cellStyle name="Explanatory Text 3" xfId="1276" xr:uid="{00000000-0005-0000-0000-0000442E0000}"/>
    <cellStyle name="Explanatory Text 3 2" xfId="5044" xr:uid="{00000000-0005-0000-0000-0000452E0000}"/>
    <cellStyle name="Explanatory Text 4" xfId="1500" xr:uid="{00000000-0005-0000-0000-0000462E0000}"/>
    <cellStyle name="Explanatory Text 5" xfId="11952" xr:uid="{00000000-0005-0000-0000-0000472E0000}"/>
    <cellStyle name="Explanatory Text 6" xfId="7136" xr:uid="{00000000-0005-0000-0000-0000482E0000}"/>
    <cellStyle name="Explanatory Text 7" xfId="99" xr:uid="{00000000-0005-0000-0000-0000492E0000}"/>
    <cellStyle name="Explanatory Text 8" xfId="53" xr:uid="{00000000-0005-0000-0000-00004A2E0000}"/>
    <cellStyle name="F2" xfId="276" xr:uid="{00000000-0005-0000-0000-00004B2E0000}"/>
    <cellStyle name="F2 2" xfId="863" xr:uid="{00000000-0005-0000-0000-00004C2E0000}"/>
    <cellStyle name="F3" xfId="277" xr:uid="{00000000-0005-0000-0000-00004D2E0000}"/>
    <cellStyle name="F3 2" xfId="864" xr:uid="{00000000-0005-0000-0000-00004E2E0000}"/>
    <cellStyle name="F4" xfId="278" xr:uid="{00000000-0005-0000-0000-00004F2E0000}"/>
    <cellStyle name="F4 2" xfId="865" xr:uid="{00000000-0005-0000-0000-0000502E0000}"/>
    <cellStyle name="F5" xfId="279" xr:uid="{00000000-0005-0000-0000-0000512E0000}"/>
    <cellStyle name="F5 2" xfId="866" xr:uid="{00000000-0005-0000-0000-0000522E0000}"/>
    <cellStyle name="F6" xfId="280" xr:uid="{00000000-0005-0000-0000-0000532E0000}"/>
    <cellStyle name="F6 2" xfId="867" xr:uid="{00000000-0005-0000-0000-0000542E0000}"/>
    <cellStyle name="F7" xfId="281" xr:uid="{00000000-0005-0000-0000-0000552E0000}"/>
    <cellStyle name="F7 2" xfId="868" xr:uid="{00000000-0005-0000-0000-0000562E0000}"/>
    <cellStyle name="F8" xfId="282" xr:uid="{00000000-0005-0000-0000-0000572E0000}"/>
    <cellStyle name="F8 2" xfId="869" xr:uid="{00000000-0005-0000-0000-0000582E0000}"/>
    <cellStyle name="Fecha" xfId="3906" xr:uid="{00000000-0005-0000-0000-0000592E0000}"/>
    <cellStyle name="Fecha - Modelo3" xfId="3907" xr:uid="{00000000-0005-0000-0000-00005A2E0000}"/>
    <cellStyle name="Fecha - Modelo3 2" xfId="10006" xr:uid="{00000000-0005-0000-0000-00005B2E0000}"/>
    <cellStyle name="Fecha_DMHESP" xfId="3908" xr:uid="{00000000-0005-0000-0000-00005C2E0000}"/>
    <cellStyle name="Fijo" xfId="283" xr:uid="{00000000-0005-0000-0000-00005D2E0000}"/>
    <cellStyle name="Fijo - Modelo4" xfId="3909" xr:uid="{00000000-0005-0000-0000-00005E2E0000}"/>
    <cellStyle name="Fijo - Modelo4 2" xfId="10007" xr:uid="{00000000-0005-0000-0000-00005F2E0000}"/>
    <cellStyle name="Fijo 10" xfId="37357" xr:uid="{00000000-0005-0000-0000-0000602E0000}"/>
    <cellStyle name="Fijo 11" xfId="37513" xr:uid="{00000000-0005-0000-0000-0000612E0000}"/>
    <cellStyle name="Fijo 12" xfId="37323" xr:uid="{00000000-0005-0000-0000-0000622E0000}"/>
    <cellStyle name="Fijo 13" xfId="37530" xr:uid="{00000000-0005-0000-0000-0000632E0000}"/>
    <cellStyle name="Fijo 14" xfId="37356" xr:uid="{00000000-0005-0000-0000-0000642E0000}"/>
    <cellStyle name="Fijo 15" xfId="37545" xr:uid="{00000000-0005-0000-0000-0000652E0000}"/>
    <cellStyle name="Fijo 2" xfId="870" xr:uid="{00000000-0005-0000-0000-0000662E0000}"/>
    <cellStyle name="Fijo 3" xfId="4554" xr:uid="{00000000-0005-0000-0000-0000672E0000}"/>
    <cellStyle name="Fijo 4" xfId="4737" xr:uid="{00000000-0005-0000-0000-0000682E0000}"/>
    <cellStyle name="Fijo 5" xfId="4201" xr:uid="{00000000-0005-0000-0000-0000692E0000}"/>
    <cellStyle name="Fijo 6" xfId="4735" xr:uid="{00000000-0005-0000-0000-00006A2E0000}"/>
    <cellStyle name="Fijo 7" xfId="37329" xr:uid="{00000000-0005-0000-0000-00006B2E0000}"/>
    <cellStyle name="Fijo 8" xfId="37443" xr:uid="{00000000-0005-0000-0000-00006C2E0000}"/>
    <cellStyle name="Fijo 9" xfId="37429" xr:uid="{00000000-0005-0000-0000-00006D2E0000}"/>
    <cellStyle name="Fijo_Antamina KPIs Apr 08" xfId="3910" xr:uid="{00000000-0005-0000-0000-00006E2E0000}"/>
    <cellStyle name="Financiero" xfId="284" xr:uid="{00000000-0005-0000-0000-00006F2E0000}"/>
    <cellStyle name="Financiero 2" xfId="871" xr:uid="{00000000-0005-0000-0000-0000702E0000}"/>
    <cellStyle name="Fixed" xfId="285" xr:uid="{00000000-0005-0000-0000-0000712E0000}"/>
    <cellStyle name="Fixed 2" xfId="968" xr:uid="{00000000-0005-0000-0000-0000722E0000}"/>
    <cellStyle name="Fixed 3" xfId="872" xr:uid="{00000000-0005-0000-0000-0000732E0000}"/>
    <cellStyle name="Fixed 4" xfId="3911" xr:uid="{00000000-0005-0000-0000-0000742E0000}"/>
    <cellStyle name="Fixed3 - Style3" xfId="3912" xr:uid="{00000000-0005-0000-0000-0000752E0000}"/>
    <cellStyle name="Fixed3 - Style3 2" xfId="10008" xr:uid="{00000000-0005-0000-0000-0000762E0000}"/>
    <cellStyle name="Fixed3 - Style7" xfId="3913" xr:uid="{00000000-0005-0000-0000-0000772E0000}"/>
    <cellStyle name="Fixed3 - Style7 2" xfId="10009" xr:uid="{00000000-0005-0000-0000-0000782E0000}"/>
    <cellStyle name="Fixo" xfId="3914" xr:uid="{00000000-0005-0000-0000-0000792E0000}"/>
    <cellStyle name="Fixo 2" xfId="10010" xr:uid="{00000000-0005-0000-0000-00007A2E0000}"/>
    <cellStyle name="Flashing" xfId="3915" xr:uid="{00000000-0005-0000-0000-00007B2E0000}"/>
    <cellStyle name="ƒnƒCƒp[ƒŠƒ“ƒN" xfId="3916" xr:uid="{00000000-0005-0000-0000-0000BB2E0000}"/>
    <cellStyle name="ƒnƒCƒp[ƒŠƒ“ƒN 2" xfId="10011" xr:uid="{00000000-0005-0000-0000-0000BC2E0000}"/>
    <cellStyle name="folio" xfId="3917" xr:uid="{00000000-0005-0000-0000-00007C2E0000}"/>
    <cellStyle name="folio 2" xfId="10012" xr:uid="{00000000-0005-0000-0000-00007D2E0000}"/>
    <cellStyle name="Followed Hyperlink 2" xfId="74" xr:uid="{00000000-0005-0000-0000-00007E2E0000}"/>
    <cellStyle name="Footer" xfId="3918" xr:uid="{00000000-0005-0000-0000-00007F2E0000}"/>
    <cellStyle name="Footer1" xfId="286" xr:uid="{00000000-0005-0000-0000-0000802E0000}"/>
    <cellStyle name="Footer1 2" xfId="3919" xr:uid="{00000000-0005-0000-0000-0000812E0000}"/>
    <cellStyle name="Footnotes" xfId="66" xr:uid="{00000000-0005-0000-0000-0000822E0000}"/>
    <cellStyle name="Formula" xfId="287" xr:uid="{00000000-0005-0000-0000-0000832E0000}"/>
    <cellStyle name="FORMULA 2" xfId="969" xr:uid="{00000000-0005-0000-0000-0000842E0000}"/>
    <cellStyle name="FORMULA 2 2" xfId="17270" xr:uid="{00000000-0005-0000-0000-0000852E0000}"/>
    <cellStyle name="FORMULA 2 2 2" xfId="30787" xr:uid="{00000000-0005-0000-0000-0000862E0000}"/>
    <cellStyle name="FORMULA 2 3" xfId="17807" xr:uid="{00000000-0005-0000-0000-0000872E0000}"/>
    <cellStyle name="FORMULA 2 3 2" xfId="31313" xr:uid="{00000000-0005-0000-0000-0000882E0000}"/>
    <cellStyle name="FORMULA 2 4" xfId="20580" xr:uid="{00000000-0005-0000-0000-0000892E0000}"/>
    <cellStyle name="FORMULA 2 4 2" xfId="34049" xr:uid="{00000000-0005-0000-0000-00008A2E0000}"/>
    <cellStyle name="FORMULA 2 5" xfId="12221" xr:uid="{00000000-0005-0000-0000-00008B2E0000}"/>
    <cellStyle name="FORMULA 2 5 2" xfId="28586" xr:uid="{00000000-0005-0000-0000-00008C2E0000}"/>
    <cellStyle name="FORMULA 2 6" xfId="7686" xr:uid="{00000000-0005-0000-0000-00008D2E0000}"/>
    <cellStyle name="FORMULA 3" xfId="873" xr:uid="{00000000-0005-0000-0000-00008E2E0000}"/>
    <cellStyle name="FORMULA 3 2" xfId="17231" xr:uid="{00000000-0005-0000-0000-00008F2E0000}"/>
    <cellStyle name="FORMULA 3 2 2" xfId="30750" xr:uid="{00000000-0005-0000-0000-0000902E0000}"/>
    <cellStyle name="FORMULA 3 3" xfId="17887" xr:uid="{00000000-0005-0000-0000-0000912E0000}"/>
    <cellStyle name="FORMULA 3 3 2" xfId="31391" xr:uid="{00000000-0005-0000-0000-0000922E0000}"/>
    <cellStyle name="FORMULA 3 4" xfId="19417" xr:uid="{00000000-0005-0000-0000-0000932E0000}"/>
    <cellStyle name="FORMULA 3 4 2" xfId="32890" xr:uid="{00000000-0005-0000-0000-0000942E0000}"/>
    <cellStyle name="FORMULA 3 5" xfId="12210" xr:uid="{00000000-0005-0000-0000-0000952E0000}"/>
    <cellStyle name="FORMULA 3 5 2" xfId="28576" xr:uid="{00000000-0005-0000-0000-0000962E0000}"/>
    <cellStyle name="FORMULA 3 6" xfId="7649" xr:uid="{00000000-0005-0000-0000-0000972E0000}"/>
    <cellStyle name="FORMULA 4" xfId="37330" xr:uid="{00000000-0005-0000-0000-0000982E0000}"/>
    <cellStyle name="Formulas" xfId="288" xr:uid="{00000000-0005-0000-0000-0000992E0000}"/>
    <cellStyle name="Formulas 2" xfId="874" xr:uid="{00000000-0005-0000-0000-00009A2E0000}"/>
    <cellStyle name="Formulas 2 2" xfId="7650" xr:uid="{00000000-0005-0000-0000-00009B2E0000}"/>
    <cellStyle name="Formulas 3" xfId="7227" xr:uid="{00000000-0005-0000-0000-00009C2E0000}"/>
    <cellStyle name="FROMHYPERION" xfId="289" xr:uid="{00000000-0005-0000-0000-00009D2E0000}"/>
    <cellStyle name="FROMHYPERION 2" xfId="970" xr:uid="{00000000-0005-0000-0000-00009E2E0000}"/>
    <cellStyle name="FROMHYPERION 2 2" xfId="17271" xr:uid="{00000000-0005-0000-0000-00009F2E0000}"/>
    <cellStyle name="FROMHYPERION 2 2 2" xfId="30788" xr:uid="{00000000-0005-0000-0000-0000A02E0000}"/>
    <cellStyle name="FROMHYPERION 2 3" xfId="17965" xr:uid="{00000000-0005-0000-0000-0000A12E0000}"/>
    <cellStyle name="FROMHYPERION 2 3 2" xfId="31469" xr:uid="{00000000-0005-0000-0000-0000A22E0000}"/>
    <cellStyle name="FROMHYPERION 2 4" xfId="17570" xr:uid="{00000000-0005-0000-0000-0000A32E0000}"/>
    <cellStyle name="FROMHYPERION 2 4 2" xfId="31079" xr:uid="{00000000-0005-0000-0000-0000A42E0000}"/>
    <cellStyle name="FROMHYPERION 2 5" xfId="12222" xr:uid="{00000000-0005-0000-0000-0000A52E0000}"/>
    <cellStyle name="FROMHYPERION 2 5 2" xfId="28587" xr:uid="{00000000-0005-0000-0000-0000A62E0000}"/>
    <cellStyle name="FROMHYPERION 2 6" xfId="7687" xr:uid="{00000000-0005-0000-0000-0000A72E0000}"/>
    <cellStyle name="FROMHYPERION 3" xfId="875" xr:uid="{00000000-0005-0000-0000-0000A82E0000}"/>
    <cellStyle name="FROMHYPERION 3 2" xfId="17233" xr:uid="{00000000-0005-0000-0000-0000A92E0000}"/>
    <cellStyle name="FROMHYPERION 3 2 2" xfId="30752" xr:uid="{00000000-0005-0000-0000-0000AA2E0000}"/>
    <cellStyle name="FROMHYPERION 3 3" xfId="17195" xr:uid="{00000000-0005-0000-0000-0000AB2E0000}"/>
    <cellStyle name="FROMHYPERION 3 3 2" xfId="30716" xr:uid="{00000000-0005-0000-0000-0000AC2E0000}"/>
    <cellStyle name="FROMHYPERION 3 4" xfId="16986" xr:uid="{00000000-0005-0000-0000-0000AD2E0000}"/>
    <cellStyle name="FROMHYPERION 3 4 2" xfId="30514" xr:uid="{00000000-0005-0000-0000-0000AE2E0000}"/>
    <cellStyle name="FROMHYPERION 3 5" xfId="12211" xr:uid="{00000000-0005-0000-0000-0000AF2E0000}"/>
    <cellStyle name="FROMHYPERION 3 5 2" xfId="28577" xr:uid="{00000000-0005-0000-0000-0000B02E0000}"/>
    <cellStyle name="FROMHYPERION 3 6" xfId="7651" xr:uid="{00000000-0005-0000-0000-0000B12E0000}"/>
    <cellStyle name="FROMHYPERION 4" xfId="16991" xr:uid="{00000000-0005-0000-0000-0000B22E0000}"/>
    <cellStyle name="FROMHYPERION 4 2" xfId="30519" xr:uid="{00000000-0005-0000-0000-0000B32E0000}"/>
    <cellStyle name="FROMHYPERION 5" xfId="17995" xr:uid="{00000000-0005-0000-0000-0000B42E0000}"/>
    <cellStyle name="FROMHYPERION 5 2" xfId="31498" xr:uid="{00000000-0005-0000-0000-0000B52E0000}"/>
    <cellStyle name="FROMHYPERION 6" xfId="20385" xr:uid="{00000000-0005-0000-0000-0000B62E0000}"/>
    <cellStyle name="FROMHYPERION 6 2" xfId="33858" xr:uid="{00000000-0005-0000-0000-0000B72E0000}"/>
    <cellStyle name="FROMHYPERION 7" xfId="11987" xr:uid="{00000000-0005-0000-0000-0000B82E0000}"/>
    <cellStyle name="FROMHYPERION 7 2" xfId="28526" xr:uid="{00000000-0005-0000-0000-0000B92E0000}"/>
    <cellStyle name="FROMHYPERION 8" xfId="7228" xr:uid="{00000000-0005-0000-0000-0000BA2E0000}"/>
    <cellStyle name="Good" xfId="19" builtinId="26" customBuiltin="1"/>
    <cellStyle name="Good 2" xfId="290" xr:uid="{00000000-0005-0000-0000-0000BE2E0000}"/>
    <cellStyle name="Good 2 2" xfId="1025" xr:uid="{00000000-0005-0000-0000-0000BF2E0000}"/>
    <cellStyle name="Good 2 2 2" xfId="1277" xr:uid="{00000000-0005-0000-0000-0000C02E0000}"/>
    <cellStyle name="Good 2 2 2 2" xfId="4909" xr:uid="{00000000-0005-0000-0000-0000C12E0000}"/>
    <cellStyle name="Good 2 2 2 3" xfId="7956" xr:uid="{00000000-0005-0000-0000-0000C22E0000}"/>
    <cellStyle name="Good 2 2 3" xfId="4910" xr:uid="{00000000-0005-0000-0000-0000C32E0000}"/>
    <cellStyle name="Good 2 2 4" xfId="4908" xr:uid="{00000000-0005-0000-0000-0000C42E0000}"/>
    <cellStyle name="Good 2 2 5" xfId="7707" xr:uid="{00000000-0005-0000-0000-0000C52E0000}"/>
    <cellStyle name="Good 2 3" xfId="1278" xr:uid="{00000000-0005-0000-0000-0000C62E0000}"/>
    <cellStyle name="Good 2 3 2" xfId="7957" xr:uid="{00000000-0005-0000-0000-0000C72E0000}"/>
    <cellStyle name="Good 2 4" xfId="4907" xr:uid="{00000000-0005-0000-0000-0000C82E0000}"/>
    <cellStyle name="Good 2 5" xfId="7229" xr:uid="{00000000-0005-0000-0000-0000C92E0000}"/>
    <cellStyle name="Good 2 6" xfId="37331" xr:uid="{00000000-0005-0000-0000-0000CA2E0000}"/>
    <cellStyle name="Good 3" xfId="588" xr:uid="{00000000-0005-0000-0000-0000CB2E0000}"/>
    <cellStyle name="Good 3 2" xfId="4157" xr:uid="{00000000-0005-0000-0000-0000CC2E0000}"/>
    <cellStyle name="Good 3 2 2" xfId="10116" xr:uid="{00000000-0005-0000-0000-0000CD2E0000}"/>
    <cellStyle name="Good 3 3" xfId="7451" xr:uid="{00000000-0005-0000-0000-0000CE2E0000}"/>
    <cellStyle name="Good 4" xfId="1279" xr:uid="{00000000-0005-0000-0000-0000CF2E0000}"/>
    <cellStyle name="Good 4 2" xfId="7958" xr:uid="{00000000-0005-0000-0000-0000D02E0000}"/>
    <cellStyle name="Good 5" xfId="1490" xr:uid="{00000000-0005-0000-0000-0000D12E0000}"/>
    <cellStyle name="Good 5 2" xfId="8114" xr:uid="{00000000-0005-0000-0000-0000D22E0000}"/>
    <cellStyle name="Good 6" xfId="11942" xr:uid="{00000000-0005-0000-0000-0000D32E0000}"/>
    <cellStyle name="Good 7" xfId="7126" xr:uid="{00000000-0005-0000-0000-0000D42E0000}"/>
    <cellStyle name="Grey" xfId="291" xr:uid="{00000000-0005-0000-0000-0000D52E0000}"/>
    <cellStyle name="Grey 2" xfId="971" xr:uid="{00000000-0005-0000-0000-0000D62E0000}"/>
    <cellStyle name="Grey 2 2" xfId="7688" xr:uid="{00000000-0005-0000-0000-0000D72E0000}"/>
    <cellStyle name="Grey 3" xfId="876" xr:uid="{00000000-0005-0000-0000-0000D82E0000}"/>
    <cellStyle name="Grey 3 2" xfId="7652" xr:uid="{00000000-0005-0000-0000-0000D92E0000}"/>
    <cellStyle name="Grey 4" xfId="7230" xr:uid="{00000000-0005-0000-0000-0000DA2E0000}"/>
    <cellStyle name="Grey Background" xfId="37332" xr:uid="{00000000-0005-0000-0000-0000DB2E0000}"/>
    <cellStyle name="Grey Background 2" xfId="37452" xr:uid="{00000000-0005-0000-0000-0000DC2E0000}"/>
    <cellStyle name="GY" xfId="292" xr:uid="{00000000-0005-0000-0000-0000DD2E0000}"/>
    <cellStyle name="GY 2" xfId="7231" xr:uid="{00000000-0005-0000-0000-0000DE2E0000}"/>
    <cellStyle name="Header" xfId="293" xr:uid="{00000000-0005-0000-0000-0000DF2E0000}"/>
    <cellStyle name="HEADER 10" xfId="37519" xr:uid="{00000000-0005-0000-0000-0000E02E0000}"/>
    <cellStyle name="Header 2" xfId="877" xr:uid="{00000000-0005-0000-0000-0000E12E0000}"/>
    <cellStyle name="HEADER 2 2" xfId="37453" xr:uid="{00000000-0005-0000-0000-0000E22E0000}"/>
    <cellStyle name="HEADER 3" xfId="3920" xr:uid="{00000000-0005-0000-0000-0000E32E0000}"/>
    <cellStyle name="HEADER 4" xfId="3429" xr:uid="{00000000-0005-0000-0000-0000E42E0000}"/>
    <cellStyle name="HEADER 5" xfId="4377" xr:uid="{00000000-0005-0000-0000-0000E52E0000}"/>
    <cellStyle name="HEADER 6" xfId="3406" xr:uid="{00000000-0005-0000-0000-0000E62E0000}"/>
    <cellStyle name="HEADER 7" xfId="4203" xr:uid="{00000000-0005-0000-0000-0000E72E0000}"/>
    <cellStyle name="HEADER 8" xfId="37333" xr:uid="{00000000-0005-0000-0000-0000E82E0000}"/>
    <cellStyle name="HEADER 9" xfId="37322" xr:uid="{00000000-0005-0000-0000-0000E92E0000}"/>
    <cellStyle name="Header1" xfId="294" xr:uid="{00000000-0005-0000-0000-0000EA2E0000}"/>
    <cellStyle name="Header1 2" xfId="972" xr:uid="{00000000-0005-0000-0000-0000EB2E0000}"/>
    <cellStyle name="Header1 2 2" xfId="7689" xr:uid="{00000000-0005-0000-0000-0000EC2E0000}"/>
    <cellStyle name="Header1 2 3" xfId="37454" xr:uid="{00000000-0005-0000-0000-0000ED2E0000}"/>
    <cellStyle name="Header1 3" xfId="878" xr:uid="{00000000-0005-0000-0000-0000EE2E0000}"/>
    <cellStyle name="Header1 3 2" xfId="7653" xr:uid="{00000000-0005-0000-0000-0000EF2E0000}"/>
    <cellStyle name="Header1 4" xfId="7232" xr:uid="{00000000-0005-0000-0000-0000F02E0000}"/>
    <cellStyle name="Header1 5" xfId="37334" xr:uid="{00000000-0005-0000-0000-0000F12E0000}"/>
    <cellStyle name="Header2" xfId="295" xr:uid="{00000000-0005-0000-0000-0000F22E0000}"/>
    <cellStyle name="Header2 10" xfId="37335" xr:uid="{00000000-0005-0000-0000-0000F32E0000}"/>
    <cellStyle name="Header2 2" xfId="973" xr:uid="{00000000-0005-0000-0000-0000F42E0000}"/>
    <cellStyle name="Header2 2 2" xfId="20555" xr:uid="{00000000-0005-0000-0000-0000F52E0000}"/>
    <cellStyle name="Header2 2 2 2" xfId="26320" xr:uid="{00000000-0005-0000-0000-0000F62E0000}"/>
    <cellStyle name="Header2 2 2 3" xfId="34024" xr:uid="{00000000-0005-0000-0000-0000F72E0000}"/>
    <cellStyle name="Header2 2 2 4" xfId="37501" xr:uid="{00000000-0005-0000-0000-0000F82E0000}"/>
    <cellStyle name="Header2 2 3" xfId="17918" xr:uid="{00000000-0005-0000-0000-0000F92E0000}"/>
    <cellStyle name="Header2 2 3 2" xfId="23728" xr:uid="{00000000-0005-0000-0000-0000FA2E0000}"/>
    <cellStyle name="Header2 2 3 2 2" xfId="37191" xr:uid="{00000000-0005-0000-0000-0000FB2E0000}"/>
    <cellStyle name="Header2 2 3 3" xfId="31422" xr:uid="{00000000-0005-0000-0000-0000FC2E0000}"/>
    <cellStyle name="Header2 2 4" xfId="12224" xr:uid="{00000000-0005-0000-0000-0000FD2E0000}"/>
    <cellStyle name="Header2 2 4 2" xfId="28589" xr:uid="{00000000-0005-0000-0000-0000FE2E0000}"/>
    <cellStyle name="Header2 2 5" xfId="14245" xr:uid="{00000000-0005-0000-0000-0000FF2E0000}"/>
    <cellStyle name="Header2 2 5 2" xfId="28632" xr:uid="{00000000-0005-0000-0000-0000002F0000}"/>
    <cellStyle name="Header2 2 6" xfId="7690" xr:uid="{00000000-0005-0000-0000-0000012F0000}"/>
    <cellStyle name="Header2 2 7" xfId="37409" xr:uid="{00000000-0005-0000-0000-0000022F0000}"/>
    <cellStyle name="Header2 3" xfId="879" xr:uid="{00000000-0005-0000-0000-0000032F0000}"/>
    <cellStyle name="Header2 3 2" xfId="20504" xr:uid="{00000000-0005-0000-0000-0000042F0000}"/>
    <cellStyle name="Header2 3 2 2" xfId="26271" xr:uid="{00000000-0005-0000-0000-0000052F0000}"/>
    <cellStyle name="Header2 3 2 3" xfId="33975" xr:uid="{00000000-0005-0000-0000-0000062F0000}"/>
    <cellStyle name="Header2 3 3" xfId="17207" xr:uid="{00000000-0005-0000-0000-0000072F0000}"/>
    <cellStyle name="Header2 3 3 2" xfId="23044" xr:uid="{00000000-0005-0000-0000-0000082F0000}"/>
    <cellStyle name="Header2 3 3 2 2" xfId="36507" xr:uid="{00000000-0005-0000-0000-0000092F0000}"/>
    <cellStyle name="Header2 3 3 3" xfId="30727" xr:uid="{00000000-0005-0000-0000-00000A2F0000}"/>
    <cellStyle name="Header2 3 4" xfId="12213" xr:uid="{00000000-0005-0000-0000-00000B2F0000}"/>
    <cellStyle name="Header2 3 4 2" xfId="28579" xr:uid="{00000000-0005-0000-0000-00000C2F0000}"/>
    <cellStyle name="Header2 3 5" xfId="14834" xr:uid="{00000000-0005-0000-0000-00000D2F0000}"/>
    <cellStyle name="Header2 3 5 2" xfId="28719" xr:uid="{00000000-0005-0000-0000-00000E2F0000}"/>
    <cellStyle name="Header2 3 6" xfId="7654" xr:uid="{00000000-0005-0000-0000-00000F2F0000}"/>
    <cellStyle name="Header2 3 7" xfId="37455" xr:uid="{00000000-0005-0000-0000-0000102F0000}"/>
    <cellStyle name="Header2 4" xfId="4752" xr:uid="{00000000-0005-0000-0000-0000112F0000}"/>
    <cellStyle name="Header2 5" xfId="18361" xr:uid="{00000000-0005-0000-0000-0000122F0000}"/>
    <cellStyle name="Header2 5 2" xfId="24141" xr:uid="{00000000-0005-0000-0000-0000132F0000}"/>
    <cellStyle name="Header2 5 3" xfId="31842" xr:uid="{00000000-0005-0000-0000-0000142F0000}"/>
    <cellStyle name="Header2 6" xfId="18381" xr:uid="{00000000-0005-0000-0000-0000152F0000}"/>
    <cellStyle name="Header2 6 2" xfId="24160" xr:uid="{00000000-0005-0000-0000-0000162F0000}"/>
    <cellStyle name="Header2 6 3" xfId="31861" xr:uid="{00000000-0005-0000-0000-0000172F0000}"/>
    <cellStyle name="Header2 7" xfId="11989" xr:uid="{00000000-0005-0000-0000-0000182F0000}"/>
    <cellStyle name="Header2 7 2" xfId="28528" xr:uid="{00000000-0005-0000-0000-0000192F0000}"/>
    <cellStyle name="Header2 8" xfId="14092" xr:uid="{00000000-0005-0000-0000-00001A2F0000}"/>
    <cellStyle name="Header2 8 2" xfId="28600" xr:uid="{00000000-0005-0000-0000-00001B2F0000}"/>
    <cellStyle name="Header2 9" xfId="7233" xr:uid="{00000000-0005-0000-0000-00001C2F0000}"/>
    <cellStyle name="Heading" xfId="3921" xr:uid="{00000000-0005-0000-0000-00001D2F0000}"/>
    <cellStyle name="Heading 1 2" xfId="80" xr:uid="{00000000-0005-0000-0000-00001E2F0000}"/>
    <cellStyle name="Heading 1 2 2" xfId="936" xr:uid="{00000000-0005-0000-0000-00001F2F0000}"/>
    <cellStyle name="Heading 1 2 2 2" xfId="37456" xr:uid="{00000000-0005-0000-0000-0000202F0000}"/>
    <cellStyle name="Heading 1 2 3" xfId="4912" xr:uid="{00000000-0005-0000-0000-0000212F0000}"/>
    <cellStyle name="Heading 1 2 4" xfId="37336" xr:uid="{00000000-0005-0000-0000-0000222F0000}"/>
    <cellStyle name="Heading 1 2 5" xfId="589" xr:uid="{00000000-0005-0000-0000-0000232F0000}"/>
    <cellStyle name="Heading 1 3" xfId="930" xr:uid="{00000000-0005-0000-0000-0000242F0000}"/>
    <cellStyle name="Heading 1 3 2" xfId="1280" xr:uid="{00000000-0005-0000-0000-0000252F0000}"/>
    <cellStyle name="Heading 1 3 3" xfId="5035" xr:uid="{00000000-0005-0000-0000-0000262F0000}"/>
    <cellStyle name="Heading 1 4" xfId="1022" xr:uid="{00000000-0005-0000-0000-0000272F0000}"/>
    <cellStyle name="Heading 1 5" xfId="1486" xr:uid="{00000000-0005-0000-0000-0000282F0000}"/>
    <cellStyle name="Heading 1 6" xfId="11938" xr:uid="{00000000-0005-0000-0000-0000292F0000}"/>
    <cellStyle name="Heading 1 7" xfId="7122" xr:uid="{00000000-0005-0000-0000-00002A2F0000}"/>
    <cellStyle name="Heading 1 8" xfId="49" xr:uid="{00000000-0005-0000-0000-00002B2F0000}"/>
    <cellStyle name="Heading 1 White" xfId="37337" xr:uid="{00000000-0005-0000-0000-00002C2F0000}"/>
    <cellStyle name="Heading 2 2" xfId="590" xr:uid="{00000000-0005-0000-0000-00002D2F0000}"/>
    <cellStyle name="Heading 2 2 2" xfId="937" xr:uid="{00000000-0005-0000-0000-00002E2F0000}"/>
    <cellStyle name="Heading 2 2 2 2" xfId="7679" xr:uid="{00000000-0005-0000-0000-00002F2F0000}"/>
    <cellStyle name="Heading 2 2 2 3" xfId="37458" xr:uid="{00000000-0005-0000-0000-0000302F0000}"/>
    <cellStyle name="Heading 2 2 3" xfId="4913" xr:uid="{00000000-0005-0000-0000-0000312F0000}"/>
    <cellStyle name="Heading 2 2 4" xfId="7452" xr:uid="{00000000-0005-0000-0000-0000322F0000}"/>
    <cellStyle name="Heading 2 2 5" xfId="37338" xr:uid="{00000000-0005-0000-0000-0000332F0000}"/>
    <cellStyle name="Heading 2 3" xfId="931" xr:uid="{00000000-0005-0000-0000-0000342F0000}"/>
    <cellStyle name="Heading 2 3 2" xfId="1281" xr:uid="{00000000-0005-0000-0000-0000352F0000}"/>
    <cellStyle name="Heading 2 3 2 2" xfId="7959" xr:uid="{00000000-0005-0000-0000-0000362F0000}"/>
    <cellStyle name="Heading 2 3 3" xfId="5036" xr:uid="{00000000-0005-0000-0000-0000372F0000}"/>
    <cellStyle name="Heading 2 3 3 2" xfId="10655" xr:uid="{00000000-0005-0000-0000-0000382F0000}"/>
    <cellStyle name="Heading 2 4" xfId="1023" xr:uid="{00000000-0005-0000-0000-0000392F0000}"/>
    <cellStyle name="Heading 2 4 2" xfId="7706" xr:uid="{00000000-0005-0000-0000-00003A2F0000}"/>
    <cellStyle name="Heading 2 5" xfId="1487" xr:uid="{00000000-0005-0000-0000-00003B2F0000}"/>
    <cellStyle name="Heading 2 5 2" xfId="8113" xr:uid="{00000000-0005-0000-0000-00003C2F0000}"/>
    <cellStyle name="Heading 2 6" xfId="11939" xr:uid="{00000000-0005-0000-0000-00003D2F0000}"/>
    <cellStyle name="Heading 2 7" xfId="7123" xr:uid="{00000000-0005-0000-0000-00003E2F0000}"/>
    <cellStyle name="Heading 2 8" xfId="94" xr:uid="{00000000-0005-0000-0000-00003F2F0000}"/>
    <cellStyle name="Heading 2 9" xfId="50" xr:uid="{00000000-0005-0000-0000-0000402F0000}"/>
    <cellStyle name="Heading 3" xfId="8" builtinId="18"/>
    <cellStyle name="Heading 3 2" xfId="591" xr:uid="{00000000-0005-0000-0000-0000422F0000}"/>
    <cellStyle name="Heading 3 2 2" xfId="938" xr:uid="{00000000-0005-0000-0000-0000432F0000}"/>
    <cellStyle name="Heading 3 2 2 2" xfId="37459" xr:uid="{00000000-0005-0000-0000-0000442F0000}"/>
    <cellStyle name="Heading 3 2 3" xfId="4914" xr:uid="{00000000-0005-0000-0000-0000452F0000}"/>
    <cellStyle name="Heading 3 2 4" xfId="37339" xr:uid="{00000000-0005-0000-0000-0000462F0000}"/>
    <cellStyle name="Heading 3 3" xfId="932" xr:uid="{00000000-0005-0000-0000-0000472F0000}"/>
    <cellStyle name="Heading 3 3 2" xfId="1282" xr:uid="{00000000-0005-0000-0000-0000482F0000}"/>
    <cellStyle name="Heading 3 3 3" xfId="5037" xr:uid="{00000000-0005-0000-0000-0000492F0000}"/>
    <cellStyle name="Heading 3 4" xfId="1024" xr:uid="{00000000-0005-0000-0000-00004A2F0000}"/>
    <cellStyle name="Heading 3 5" xfId="1488" xr:uid="{00000000-0005-0000-0000-00004B2F0000}"/>
    <cellStyle name="Heading 3 6" xfId="11940" xr:uid="{00000000-0005-0000-0000-00004C2F0000}"/>
    <cellStyle name="Heading 3 7" xfId="7124" xr:uid="{00000000-0005-0000-0000-00004D2F0000}"/>
    <cellStyle name="Heading 3 8" xfId="95" xr:uid="{00000000-0005-0000-0000-00004E2F0000}"/>
    <cellStyle name="Heading 3 9" xfId="51" xr:uid="{00000000-0005-0000-0000-00004F2F0000}"/>
    <cellStyle name="Heading 3 White" xfId="37340" xr:uid="{00000000-0005-0000-0000-0000502F0000}"/>
    <cellStyle name="Heading 4 2" xfId="592" xr:uid="{00000000-0005-0000-0000-0000512F0000}"/>
    <cellStyle name="Heading 4 2 2" xfId="4915" xr:uid="{00000000-0005-0000-0000-0000522F0000}"/>
    <cellStyle name="Heading 4 2 2 2" xfId="37460" xr:uid="{00000000-0005-0000-0000-0000532F0000}"/>
    <cellStyle name="Heading 4 2 3" xfId="37341" xr:uid="{00000000-0005-0000-0000-0000542F0000}"/>
    <cellStyle name="Heading 4 3" xfId="1283" xr:uid="{00000000-0005-0000-0000-0000552F0000}"/>
    <cellStyle name="Heading 4 3 2" xfId="5038" xr:uid="{00000000-0005-0000-0000-0000562F0000}"/>
    <cellStyle name="Heading 4 4" xfId="1489" xr:uid="{00000000-0005-0000-0000-0000572F0000}"/>
    <cellStyle name="Heading 4 5" xfId="11941" xr:uid="{00000000-0005-0000-0000-0000582F0000}"/>
    <cellStyle name="Heading 4 6" xfId="7125" xr:uid="{00000000-0005-0000-0000-0000592F0000}"/>
    <cellStyle name="Heading 4 7" xfId="96" xr:uid="{00000000-0005-0000-0000-00005A2F0000}"/>
    <cellStyle name="Heading 4 8" xfId="52" xr:uid="{00000000-0005-0000-0000-00005B2F0000}"/>
    <cellStyle name="Heading 5" xfId="4911" xr:uid="{00000000-0005-0000-0000-00005C2F0000}"/>
    <cellStyle name="Heading 6" xfId="10013" xr:uid="{00000000-0005-0000-0000-00005D2F0000}"/>
    <cellStyle name="Heading1" xfId="6" xr:uid="{00000000-0005-0000-0000-00005E2F0000}"/>
    <cellStyle name="Heading1 2" xfId="974" xr:uid="{00000000-0005-0000-0000-00005F2F0000}"/>
    <cellStyle name="Heading1 3" xfId="880" xr:uid="{00000000-0005-0000-0000-0000602F0000}"/>
    <cellStyle name="Heading1 4" xfId="7234" xr:uid="{00000000-0005-0000-0000-0000612F0000}"/>
    <cellStyle name="Heading1 5" xfId="296" xr:uid="{00000000-0005-0000-0000-0000622F0000}"/>
    <cellStyle name="Heading2" xfId="297" xr:uid="{00000000-0005-0000-0000-0000632F0000}"/>
    <cellStyle name="Heading2 2" xfId="975" xr:uid="{00000000-0005-0000-0000-0000642F0000}"/>
    <cellStyle name="Height Spacer" xfId="78" xr:uid="{00000000-0005-0000-0000-0000652F0000}"/>
    <cellStyle name="Height Spacer 2" xfId="37593" xr:uid="{00000000-0005-0000-0000-0000662F0000}"/>
    <cellStyle name="Height Spacer 3" xfId="37594" xr:uid="{00000000-0005-0000-0000-0000672F0000}"/>
    <cellStyle name="Height Spacer 4" xfId="37595" xr:uid="{00000000-0005-0000-0000-0000682F0000}"/>
    <cellStyle name="Hheader" xfId="3922" xr:uid="{00000000-0005-0000-0000-0000692F0000}"/>
    <cellStyle name="Hheader 10" xfId="26745" xr:uid="{00000000-0005-0000-0000-00006A2F0000}"/>
    <cellStyle name="Hheader 11" xfId="10014" xr:uid="{00000000-0005-0000-0000-00006B2F0000}"/>
    <cellStyle name="Hheader 2" xfId="4584" xr:uid="{00000000-0005-0000-0000-00006C2F0000}"/>
    <cellStyle name="Hheader 2 10" xfId="10469" xr:uid="{00000000-0005-0000-0000-00006D2F0000}"/>
    <cellStyle name="Hheader 2 2" xfId="5237" xr:uid="{00000000-0005-0000-0000-00006E2F0000}"/>
    <cellStyle name="Hheader 2 2 2" xfId="5959" xr:uid="{00000000-0005-0000-0000-00006F2F0000}"/>
    <cellStyle name="Hheader 2 2 2 2" xfId="7046" xr:uid="{00000000-0005-0000-0000-0000702F0000}"/>
    <cellStyle name="Hheader 2 2 2 2 2" xfId="20342" xr:uid="{00000000-0005-0000-0000-0000712F0000}"/>
    <cellStyle name="Hheader 2 2 2 2 2 2" xfId="26112" xr:uid="{00000000-0005-0000-0000-0000722F0000}"/>
    <cellStyle name="Hheader 2 2 2 2 2 3" xfId="33815" xr:uid="{00000000-0005-0000-0000-0000732F0000}"/>
    <cellStyle name="Hheader 2 2 2 2 3" xfId="20941" xr:uid="{00000000-0005-0000-0000-0000742F0000}"/>
    <cellStyle name="Hheader 2 2 2 2 3 2" xfId="26699" xr:uid="{00000000-0005-0000-0000-0000752F0000}"/>
    <cellStyle name="Hheader 2 2 2 2 3 3" xfId="34404" xr:uid="{00000000-0005-0000-0000-0000762F0000}"/>
    <cellStyle name="Hheader 2 2 2 2 4" xfId="16874" xr:uid="{00000000-0005-0000-0000-0000772F0000}"/>
    <cellStyle name="Hheader 2 2 2 2 4 2" xfId="30427" xr:uid="{00000000-0005-0000-0000-0000782F0000}"/>
    <cellStyle name="Hheader 2 2 2 2 5" xfId="22750" xr:uid="{00000000-0005-0000-0000-0000792F0000}"/>
    <cellStyle name="Hheader 2 2 2 2 5 2" xfId="36213" xr:uid="{00000000-0005-0000-0000-00007A2F0000}"/>
    <cellStyle name="Hheader 2 2 2 2 6" xfId="28502" xr:uid="{00000000-0005-0000-0000-00007B2F0000}"/>
    <cellStyle name="Hheader 2 2 2 2 7" xfId="11895" xr:uid="{00000000-0005-0000-0000-00007C2F0000}"/>
    <cellStyle name="Hheader 2 2 2 3" xfId="19393" xr:uid="{00000000-0005-0000-0000-00007D2F0000}"/>
    <cellStyle name="Hheader 2 2 2 3 2" xfId="25164" xr:uid="{00000000-0005-0000-0000-00007E2F0000}"/>
    <cellStyle name="Hheader 2 2 2 3 3" xfId="32866" xr:uid="{00000000-0005-0000-0000-00007F2F0000}"/>
    <cellStyle name="Hheader 2 2 2 4" xfId="17089" xr:uid="{00000000-0005-0000-0000-0000802F0000}"/>
    <cellStyle name="Hheader 2 2 2 4 2" xfId="22931" xr:uid="{00000000-0005-0000-0000-0000812F0000}"/>
    <cellStyle name="Hheader 2 2 2 4 2 2" xfId="36394" xr:uid="{00000000-0005-0000-0000-0000822F0000}"/>
    <cellStyle name="Hheader 2 2 2 4 3" xfId="30612" xr:uid="{00000000-0005-0000-0000-0000832F0000}"/>
    <cellStyle name="Hheader 2 2 2 5" xfId="15788" xr:uid="{00000000-0005-0000-0000-0000842F0000}"/>
    <cellStyle name="Hheader 2 2 2 5 2" xfId="29529" xr:uid="{00000000-0005-0000-0000-0000852F0000}"/>
    <cellStyle name="Hheader 2 2 2 6" xfId="21851" xr:uid="{00000000-0005-0000-0000-0000862F0000}"/>
    <cellStyle name="Hheader 2 2 2 6 2" xfId="35314" xr:uid="{00000000-0005-0000-0000-0000872F0000}"/>
    <cellStyle name="Hheader 2 2 2 7" xfId="27603" xr:uid="{00000000-0005-0000-0000-0000882F0000}"/>
    <cellStyle name="Hheader 2 2 2 8" xfId="11234" xr:uid="{00000000-0005-0000-0000-0000892F0000}"/>
    <cellStyle name="Hheader 2 2 3" xfId="6324" xr:uid="{00000000-0005-0000-0000-00008A2F0000}"/>
    <cellStyle name="Hheader 2 2 3 2" xfId="19691" xr:uid="{00000000-0005-0000-0000-00008B2F0000}"/>
    <cellStyle name="Hheader 2 2 3 2 2" xfId="25461" xr:uid="{00000000-0005-0000-0000-00008C2F0000}"/>
    <cellStyle name="Hheader 2 2 3 2 3" xfId="33164" xr:uid="{00000000-0005-0000-0000-00008D2F0000}"/>
    <cellStyle name="Hheader 2 2 3 3" xfId="18171" xr:uid="{00000000-0005-0000-0000-00008E2F0000}"/>
    <cellStyle name="Hheader 2 2 3 3 2" xfId="23969" xr:uid="{00000000-0005-0000-0000-00008F2F0000}"/>
    <cellStyle name="Hheader 2 2 3 3 3" xfId="31667" xr:uid="{00000000-0005-0000-0000-0000902F0000}"/>
    <cellStyle name="Hheader 2 2 3 4" xfId="16153" xr:uid="{00000000-0005-0000-0000-0000912F0000}"/>
    <cellStyle name="Hheader 2 2 3 4 2" xfId="29802" xr:uid="{00000000-0005-0000-0000-0000922F0000}"/>
    <cellStyle name="Hheader 2 2 3 5" xfId="22124" xr:uid="{00000000-0005-0000-0000-0000932F0000}"/>
    <cellStyle name="Hheader 2 2 3 5 2" xfId="35587" xr:uid="{00000000-0005-0000-0000-0000942F0000}"/>
    <cellStyle name="Hheader 2 2 3 6" xfId="27876" xr:uid="{00000000-0005-0000-0000-0000952F0000}"/>
    <cellStyle name="Hheader 2 2 3 7" xfId="11441" xr:uid="{00000000-0005-0000-0000-0000962F0000}"/>
    <cellStyle name="Hheader 2 2 4" xfId="18740" xr:uid="{00000000-0005-0000-0000-0000972F0000}"/>
    <cellStyle name="Hheader 2 2 4 2" xfId="24512" xr:uid="{00000000-0005-0000-0000-0000982F0000}"/>
    <cellStyle name="Hheader 2 2 4 3" xfId="32214" xr:uid="{00000000-0005-0000-0000-0000992F0000}"/>
    <cellStyle name="Hheader 2 2 5" xfId="17339" xr:uid="{00000000-0005-0000-0000-00009A2F0000}"/>
    <cellStyle name="Hheader 2 2 5 2" xfId="23168" xr:uid="{00000000-0005-0000-0000-00009B2F0000}"/>
    <cellStyle name="Hheader 2 2 5 2 2" xfId="36631" xr:uid="{00000000-0005-0000-0000-00009C2F0000}"/>
    <cellStyle name="Hheader 2 2 5 3" xfId="30855" xr:uid="{00000000-0005-0000-0000-00009D2F0000}"/>
    <cellStyle name="Hheader 2 2 6" xfId="15067" xr:uid="{00000000-0005-0000-0000-00009E2F0000}"/>
    <cellStyle name="Hheader 2 2 6 2" xfId="28904" xr:uid="{00000000-0005-0000-0000-00009F2F0000}"/>
    <cellStyle name="Hheader 2 2 7" xfId="21225" xr:uid="{00000000-0005-0000-0000-0000A02F0000}"/>
    <cellStyle name="Hheader 2 2 7 2" xfId="34688" xr:uid="{00000000-0005-0000-0000-0000A12F0000}"/>
    <cellStyle name="Hheader 2 2 8" xfId="26977" xr:uid="{00000000-0005-0000-0000-0000A22F0000}"/>
    <cellStyle name="Hheader 2 2 9" xfId="10780" xr:uid="{00000000-0005-0000-0000-0000A32F0000}"/>
    <cellStyle name="Hheader 2 3" xfId="5429" xr:uid="{00000000-0005-0000-0000-0000A42F0000}"/>
    <cellStyle name="Hheader 2 3 2" xfId="6516" xr:uid="{00000000-0005-0000-0000-0000A52F0000}"/>
    <cellStyle name="Hheader 2 3 2 2" xfId="19876" xr:uid="{00000000-0005-0000-0000-0000A62F0000}"/>
    <cellStyle name="Hheader 2 3 2 2 2" xfId="25646" xr:uid="{00000000-0005-0000-0000-0000A72F0000}"/>
    <cellStyle name="Hheader 2 3 2 2 3" xfId="33349" xr:uid="{00000000-0005-0000-0000-0000A82F0000}"/>
    <cellStyle name="Hheader 2 3 2 3" xfId="17671" xr:uid="{00000000-0005-0000-0000-0000A92F0000}"/>
    <cellStyle name="Hheader 2 3 2 3 2" xfId="23486" xr:uid="{00000000-0005-0000-0000-0000AA2F0000}"/>
    <cellStyle name="Hheader 2 3 2 3 2 2" xfId="36949" xr:uid="{00000000-0005-0000-0000-0000AB2F0000}"/>
    <cellStyle name="Hheader 2 3 2 3 3" xfId="31177" xr:uid="{00000000-0005-0000-0000-0000AC2F0000}"/>
    <cellStyle name="Hheader 2 3 2 4" xfId="16345" xr:uid="{00000000-0005-0000-0000-0000AD2F0000}"/>
    <cellStyle name="Hheader 2 3 2 4 2" xfId="29984" xr:uid="{00000000-0005-0000-0000-0000AE2F0000}"/>
    <cellStyle name="Hheader 2 3 2 5" xfId="22306" xr:uid="{00000000-0005-0000-0000-0000AF2F0000}"/>
    <cellStyle name="Hheader 2 3 2 5 2" xfId="35769" xr:uid="{00000000-0005-0000-0000-0000B02F0000}"/>
    <cellStyle name="Hheader 2 3 2 6" xfId="28058" xr:uid="{00000000-0005-0000-0000-0000B12F0000}"/>
    <cellStyle name="Hheader 2 3 2 7" xfId="11575" xr:uid="{00000000-0005-0000-0000-0000B22F0000}"/>
    <cellStyle name="Hheader 2 3 3" xfId="18924" xr:uid="{00000000-0005-0000-0000-0000B32F0000}"/>
    <cellStyle name="Hheader 2 3 3 2" xfId="24696" xr:uid="{00000000-0005-0000-0000-0000B42F0000}"/>
    <cellStyle name="Hheader 2 3 3 3" xfId="32398" xr:uid="{00000000-0005-0000-0000-0000B52F0000}"/>
    <cellStyle name="Hheader 2 3 4" xfId="17935" xr:uid="{00000000-0005-0000-0000-0000B62F0000}"/>
    <cellStyle name="Hheader 2 3 4 2" xfId="23744" xr:uid="{00000000-0005-0000-0000-0000B72F0000}"/>
    <cellStyle name="Hheader 2 3 4 2 2" xfId="37207" xr:uid="{00000000-0005-0000-0000-0000B82F0000}"/>
    <cellStyle name="Hheader 2 3 4 3" xfId="31439" xr:uid="{00000000-0005-0000-0000-0000B92F0000}"/>
    <cellStyle name="Hheader 2 3 5" xfId="15259" xr:uid="{00000000-0005-0000-0000-0000BA2F0000}"/>
    <cellStyle name="Hheader 2 3 5 2" xfId="29086" xr:uid="{00000000-0005-0000-0000-0000BB2F0000}"/>
    <cellStyle name="Hheader 2 3 6" xfId="21407" xr:uid="{00000000-0005-0000-0000-0000BC2F0000}"/>
    <cellStyle name="Hheader 2 3 6 2" xfId="34870" xr:uid="{00000000-0005-0000-0000-0000BD2F0000}"/>
    <cellStyle name="Hheader 2 3 7" xfId="27159" xr:uid="{00000000-0005-0000-0000-0000BE2F0000}"/>
    <cellStyle name="Hheader 2 3 8" xfId="10914" xr:uid="{00000000-0005-0000-0000-0000BF2F0000}"/>
    <cellStyle name="Hheader 2 4" xfId="6068" xr:uid="{00000000-0005-0000-0000-0000C02F0000}"/>
    <cellStyle name="Hheader 2 4 2" xfId="19475" xr:uid="{00000000-0005-0000-0000-0000C12F0000}"/>
    <cellStyle name="Hheader 2 4 2 2" xfId="25245" xr:uid="{00000000-0005-0000-0000-0000C22F0000}"/>
    <cellStyle name="Hheader 2 4 2 3" xfId="32948" xr:uid="{00000000-0005-0000-0000-0000C32F0000}"/>
    <cellStyle name="Hheader 2 4 3" xfId="20383" xr:uid="{00000000-0005-0000-0000-0000C42F0000}"/>
    <cellStyle name="Hheader 2 4 3 2" xfId="26153" xr:uid="{00000000-0005-0000-0000-0000C52F0000}"/>
    <cellStyle name="Hheader 2 4 3 3" xfId="33856" xr:uid="{00000000-0005-0000-0000-0000C62F0000}"/>
    <cellStyle name="Hheader 2 4 4" xfId="15897" xr:uid="{00000000-0005-0000-0000-0000C72F0000}"/>
    <cellStyle name="Hheader 2 4 4 2" xfId="29600" xr:uid="{00000000-0005-0000-0000-0000C82F0000}"/>
    <cellStyle name="Hheader 2 4 5" xfId="21922" xr:uid="{00000000-0005-0000-0000-0000C92F0000}"/>
    <cellStyle name="Hheader 2 4 5 2" xfId="35385" xr:uid="{00000000-0005-0000-0000-0000CA2F0000}"/>
    <cellStyle name="Hheader 2 4 6" xfId="27674" xr:uid="{00000000-0005-0000-0000-0000CB2F0000}"/>
    <cellStyle name="Hheader 2 4 7" xfId="11299" xr:uid="{00000000-0005-0000-0000-0000CC2F0000}"/>
    <cellStyle name="Hheader 2 5" xfId="18398" xr:uid="{00000000-0005-0000-0000-0000CD2F0000}"/>
    <cellStyle name="Hheader 2 5 2" xfId="24177" xr:uid="{00000000-0005-0000-0000-0000CE2F0000}"/>
    <cellStyle name="Hheader 2 5 3" xfId="31878" xr:uid="{00000000-0005-0000-0000-0000CF2F0000}"/>
    <cellStyle name="Hheader 2 6" xfId="18367" xr:uid="{00000000-0005-0000-0000-0000D02F0000}"/>
    <cellStyle name="Hheader 2 6 2" xfId="24147" xr:uid="{00000000-0005-0000-0000-0000D12F0000}"/>
    <cellStyle name="Hheader 2 6 3" xfId="31848" xr:uid="{00000000-0005-0000-0000-0000D22F0000}"/>
    <cellStyle name="Hheader 2 7" xfId="14634" xr:uid="{00000000-0005-0000-0000-0000D32F0000}"/>
    <cellStyle name="Hheader 2 7 2" xfId="28680" xr:uid="{00000000-0005-0000-0000-0000D42F0000}"/>
    <cellStyle name="Hheader 2 8" xfId="21022" xr:uid="{00000000-0005-0000-0000-0000D52F0000}"/>
    <cellStyle name="Hheader 2 8 2" xfId="34485" xr:uid="{00000000-0005-0000-0000-0000D62F0000}"/>
    <cellStyle name="Hheader 2 9" xfId="26776" xr:uid="{00000000-0005-0000-0000-0000D72F0000}"/>
    <cellStyle name="Hheader 3" xfId="5184" xr:uid="{00000000-0005-0000-0000-0000D82F0000}"/>
    <cellStyle name="Hheader 3 2" xfId="5918" xr:uid="{00000000-0005-0000-0000-0000D92F0000}"/>
    <cellStyle name="Hheader 3 2 2" xfId="7005" xr:uid="{00000000-0005-0000-0000-0000DA2F0000}"/>
    <cellStyle name="Hheader 3 2 2 2" xfId="20301" xr:uid="{00000000-0005-0000-0000-0000DB2F0000}"/>
    <cellStyle name="Hheader 3 2 2 2 2" xfId="26071" xr:uid="{00000000-0005-0000-0000-0000DC2F0000}"/>
    <cellStyle name="Hheader 3 2 2 2 3" xfId="33774" xr:uid="{00000000-0005-0000-0000-0000DD2F0000}"/>
    <cellStyle name="Hheader 3 2 2 3" xfId="17798" xr:uid="{00000000-0005-0000-0000-0000DE2F0000}"/>
    <cellStyle name="Hheader 3 2 2 3 2" xfId="23613" xr:uid="{00000000-0005-0000-0000-0000DF2F0000}"/>
    <cellStyle name="Hheader 3 2 2 3 2 2" xfId="37076" xr:uid="{00000000-0005-0000-0000-0000E02F0000}"/>
    <cellStyle name="Hheader 3 2 2 3 3" xfId="31304" xr:uid="{00000000-0005-0000-0000-0000E12F0000}"/>
    <cellStyle name="Hheader 3 2 2 4" xfId="16833" xr:uid="{00000000-0005-0000-0000-0000E22F0000}"/>
    <cellStyle name="Hheader 3 2 2 4 2" xfId="30386" xr:uid="{00000000-0005-0000-0000-0000E32F0000}"/>
    <cellStyle name="Hheader 3 2 2 5" xfId="22709" xr:uid="{00000000-0005-0000-0000-0000E42F0000}"/>
    <cellStyle name="Hheader 3 2 2 5 2" xfId="36172" xr:uid="{00000000-0005-0000-0000-0000E52F0000}"/>
    <cellStyle name="Hheader 3 2 2 6" xfId="28461" xr:uid="{00000000-0005-0000-0000-0000E62F0000}"/>
    <cellStyle name="Hheader 3 2 2 7" xfId="11859" xr:uid="{00000000-0005-0000-0000-0000E72F0000}"/>
    <cellStyle name="Hheader 3 2 3" xfId="19352" xr:uid="{00000000-0005-0000-0000-0000E82F0000}"/>
    <cellStyle name="Hheader 3 2 3 2" xfId="25123" xr:uid="{00000000-0005-0000-0000-0000E92F0000}"/>
    <cellStyle name="Hheader 3 2 3 3" xfId="32825" xr:uid="{00000000-0005-0000-0000-0000EA2F0000}"/>
    <cellStyle name="Hheader 3 2 4" xfId="17944" xr:uid="{00000000-0005-0000-0000-0000EB2F0000}"/>
    <cellStyle name="Hheader 3 2 4 2" xfId="23753" xr:uid="{00000000-0005-0000-0000-0000EC2F0000}"/>
    <cellStyle name="Hheader 3 2 4 2 2" xfId="37216" xr:uid="{00000000-0005-0000-0000-0000ED2F0000}"/>
    <cellStyle name="Hheader 3 2 4 3" xfId="31448" xr:uid="{00000000-0005-0000-0000-0000EE2F0000}"/>
    <cellStyle name="Hheader 3 2 5" xfId="15747" xr:uid="{00000000-0005-0000-0000-0000EF2F0000}"/>
    <cellStyle name="Hheader 3 2 5 2" xfId="29488" xr:uid="{00000000-0005-0000-0000-0000F02F0000}"/>
    <cellStyle name="Hheader 3 2 6" xfId="21810" xr:uid="{00000000-0005-0000-0000-0000F12F0000}"/>
    <cellStyle name="Hheader 3 2 6 2" xfId="35273" xr:uid="{00000000-0005-0000-0000-0000F22F0000}"/>
    <cellStyle name="Hheader 3 2 7" xfId="27562" xr:uid="{00000000-0005-0000-0000-0000F32F0000}"/>
    <cellStyle name="Hheader 3 2 8" xfId="11198" xr:uid="{00000000-0005-0000-0000-0000F42F0000}"/>
    <cellStyle name="Hheader 3 3" xfId="6273" xr:uid="{00000000-0005-0000-0000-0000F52F0000}"/>
    <cellStyle name="Hheader 3 3 2" xfId="19646" xr:uid="{00000000-0005-0000-0000-0000F62F0000}"/>
    <cellStyle name="Hheader 3 3 2 2" xfId="25416" xr:uid="{00000000-0005-0000-0000-0000F72F0000}"/>
    <cellStyle name="Hheader 3 3 2 3" xfId="33119" xr:uid="{00000000-0005-0000-0000-0000F82F0000}"/>
    <cellStyle name="Hheader 3 3 3" xfId="19681" xr:uid="{00000000-0005-0000-0000-0000F92F0000}"/>
    <cellStyle name="Hheader 3 3 3 2" xfId="25451" xr:uid="{00000000-0005-0000-0000-0000FA2F0000}"/>
    <cellStyle name="Hheader 3 3 3 3" xfId="33154" xr:uid="{00000000-0005-0000-0000-0000FB2F0000}"/>
    <cellStyle name="Hheader 3 3 4" xfId="16102" xr:uid="{00000000-0005-0000-0000-0000FC2F0000}"/>
    <cellStyle name="Hheader 3 3 4 2" xfId="29761" xr:uid="{00000000-0005-0000-0000-0000FD2F0000}"/>
    <cellStyle name="Hheader 3 3 5" xfId="22083" xr:uid="{00000000-0005-0000-0000-0000FE2F0000}"/>
    <cellStyle name="Hheader 3 3 5 2" xfId="35546" xr:uid="{00000000-0005-0000-0000-0000FF2F0000}"/>
    <cellStyle name="Hheader 3 3 6" xfId="27835" xr:uid="{00000000-0005-0000-0000-000000300000}"/>
    <cellStyle name="Hheader 3 3 7" xfId="11402" xr:uid="{00000000-0005-0000-0000-000001300000}"/>
    <cellStyle name="Hheader 3 4" xfId="18692" xr:uid="{00000000-0005-0000-0000-000002300000}"/>
    <cellStyle name="Hheader 3 4 2" xfId="24464" xr:uid="{00000000-0005-0000-0000-000003300000}"/>
    <cellStyle name="Hheader 3 4 3" xfId="32166" xr:uid="{00000000-0005-0000-0000-000004300000}"/>
    <cellStyle name="Hheader 3 5" xfId="20912" xr:uid="{00000000-0005-0000-0000-000005300000}"/>
    <cellStyle name="Hheader 3 5 2" xfId="26672" xr:uid="{00000000-0005-0000-0000-000006300000}"/>
    <cellStyle name="Hheader 3 5 3" xfId="34377" xr:uid="{00000000-0005-0000-0000-000007300000}"/>
    <cellStyle name="Hheader 3 6" xfId="15014" xr:uid="{00000000-0005-0000-0000-000008300000}"/>
    <cellStyle name="Hheader 3 6 2" xfId="28861" xr:uid="{00000000-0005-0000-0000-000009300000}"/>
    <cellStyle name="Hheader 3 7" xfId="21182" xr:uid="{00000000-0005-0000-0000-00000A300000}"/>
    <cellStyle name="Hheader 3 7 2" xfId="34645" xr:uid="{00000000-0005-0000-0000-00000B300000}"/>
    <cellStyle name="Hheader 3 8" xfId="26936" xr:uid="{00000000-0005-0000-0000-00000C300000}"/>
    <cellStyle name="Hheader 3 9" xfId="10739" xr:uid="{00000000-0005-0000-0000-00000D300000}"/>
    <cellStyle name="Hheader 4" xfId="5459" xr:uid="{00000000-0005-0000-0000-00000E300000}"/>
    <cellStyle name="Hheader 4 2" xfId="6546" xr:uid="{00000000-0005-0000-0000-00000F300000}"/>
    <cellStyle name="Hheader 4 2 2" xfId="19904" xr:uid="{00000000-0005-0000-0000-000010300000}"/>
    <cellStyle name="Hheader 4 2 2 2" xfId="25674" xr:uid="{00000000-0005-0000-0000-000011300000}"/>
    <cellStyle name="Hheader 4 2 2 3" xfId="33377" xr:uid="{00000000-0005-0000-0000-000012300000}"/>
    <cellStyle name="Hheader 4 2 3" xfId="18477" xr:uid="{00000000-0005-0000-0000-000013300000}"/>
    <cellStyle name="Hheader 4 2 3 2" xfId="24252" xr:uid="{00000000-0005-0000-0000-000014300000}"/>
    <cellStyle name="Hheader 4 2 3 3" xfId="31953" xr:uid="{00000000-0005-0000-0000-000015300000}"/>
    <cellStyle name="Hheader 4 2 4" xfId="16375" xr:uid="{00000000-0005-0000-0000-000016300000}"/>
    <cellStyle name="Hheader 4 2 4 2" xfId="30011" xr:uid="{00000000-0005-0000-0000-000017300000}"/>
    <cellStyle name="Hheader 4 2 5" xfId="22333" xr:uid="{00000000-0005-0000-0000-000018300000}"/>
    <cellStyle name="Hheader 4 2 5 2" xfId="35796" xr:uid="{00000000-0005-0000-0000-000019300000}"/>
    <cellStyle name="Hheader 4 2 6" xfId="28085" xr:uid="{00000000-0005-0000-0000-00001A300000}"/>
    <cellStyle name="Hheader 4 2 7" xfId="11595" xr:uid="{00000000-0005-0000-0000-00001B300000}"/>
    <cellStyle name="Hheader 4 3" xfId="18953" xr:uid="{00000000-0005-0000-0000-00001C300000}"/>
    <cellStyle name="Hheader 4 3 2" xfId="24725" xr:uid="{00000000-0005-0000-0000-00001D300000}"/>
    <cellStyle name="Hheader 4 3 3" xfId="32427" xr:uid="{00000000-0005-0000-0000-00001E300000}"/>
    <cellStyle name="Hheader 4 4" xfId="17691" xr:uid="{00000000-0005-0000-0000-00001F300000}"/>
    <cellStyle name="Hheader 4 4 2" xfId="23506" xr:uid="{00000000-0005-0000-0000-000020300000}"/>
    <cellStyle name="Hheader 4 4 2 2" xfId="36969" xr:uid="{00000000-0005-0000-0000-000021300000}"/>
    <cellStyle name="Hheader 4 4 3" xfId="31197" xr:uid="{00000000-0005-0000-0000-000022300000}"/>
    <cellStyle name="Hheader 4 5" xfId="15289" xr:uid="{00000000-0005-0000-0000-000023300000}"/>
    <cellStyle name="Hheader 4 5 2" xfId="29113" xr:uid="{00000000-0005-0000-0000-000024300000}"/>
    <cellStyle name="Hheader 4 6" xfId="21434" xr:uid="{00000000-0005-0000-0000-000025300000}"/>
    <cellStyle name="Hheader 4 6 2" xfId="34897" xr:uid="{00000000-0005-0000-0000-000026300000}"/>
    <cellStyle name="Hheader 4 7" xfId="27186" xr:uid="{00000000-0005-0000-0000-000027300000}"/>
    <cellStyle name="Hheader 4 8" xfId="10934" xr:uid="{00000000-0005-0000-0000-000028300000}"/>
    <cellStyle name="Hheader 5" xfId="6022" xr:uid="{00000000-0005-0000-0000-000029300000}"/>
    <cellStyle name="Hheader 5 2" xfId="19436" xr:uid="{00000000-0005-0000-0000-00002A300000}"/>
    <cellStyle name="Hheader 5 2 2" xfId="25206" xr:uid="{00000000-0005-0000-0000-00002B300000}"/>
    <cellStyle name="Hheader 5 2 3" xfId="32909" xr:uid="{00000000-0005-0000-0000-00002C300000}"/>
    <cellStyle name="Hheader 5 3" xfId="17924" xr:uid="{00000000-0005-0000-0000-00002D300000}"/>
    <cellStyle name="Hheader 5 3 2" xfId="23734" xr:uid="{00000000-0005-0000-0000-00002E300000}"/>
    <cellStyle name="Hheader 5 3 2 2" xfId="37197" xr:uid="{00000000-0005-0000-0000-00002F300000}"/>
    <cellStyle name="Hheader 5 3 3" xfId="31428" xr:uid="{00000000-0005-0000-0000-000030300000}"/>
    <cellStyle name="Hheader 5 4" xfId="15851" xr:uid="{00000000-0005-0000-0000-000031300000}"/>
    <cellStyle name="Hheader 5 4 2" xfId="29565" xr:uid="{00000000-0005-0000-0000-000032300000}"/>
    <cellStyle name="Hheader 5 5" xfId="21887" xr:uid="{00000000-0005-0000-0000-000033300000}"/>
    <cellStyle name="Hheader 5 5 2" xfId="35350" xr:uid="{00000000-0005-0000-0000-000034300000}"/>
    <cellStyle name="Hheader 5 6" xfId="27639" xr:uid="{00000000-0005-0000-0000-000035300000}"/>
    <cellStyle name="Hheader 5 7" xfId="11266" xr:uid="{00000000-0005-0000-0000-000036300000}"/>
    <cellStyle name="Hheader 6" xfId="18168" xr:uid="{00000000-0005-0000-0000-000037300000}"/>
    <cellStyle name="Hheader 6 2" xfId="23966" xr:uid="{00000000-0005-0000-0000-000038300000}"/>
    <cellStyle name="Hheader 6 3" xfId="31664" xr:uid="{00000000-0005-0000-0000-000039300000}"/>
    <cellStyle name="Hheader 7" xfId="18022" xr:uid="{00000000-0005-0000-0000-00003A300000}"/>
    <cellStyle name="Hheader 7 2" xfId="23826" xr:uid="{00000000-0005-0000-0000-00003B300000}"/>
    <cellStyle name="Hheader 7 3" xfId="31523" xr:uid="{00000000-0005-0000-0000-00003C300000}"/>
    <cellStyle name="Hheader 8" xfId="14249" xr:uid="{00000000-0005-0000-0000-00003D300000}"/>
    <cellStyle name="Hheader 8 2" xfId="28636" xr:uid="{00000000-0005-0000-0000-00003E300000}"/>
    <cellStyle name="Hheader 9" xfId="20978" xr:uid="{00000000-0005-0000-0000-00003F300000}"/>
    <cellStyle name="Hheader 9 2" xfId="34441" xr:uid="{00000000-0005-0000-0000-000040300000}"/>
    <cellStyle name="HIGHLIGHT" xfId="298" xr:uid="{00000000-0005-0000-0000-000041300000}"/>
    <cellStyle name="HIGHLIGHT 2" xfId="881" xr:uid="{00000000-0005-0000-0000-000042300000}"/>
    <cellStyle name="HIGHLIGHT 2 2" xfId="7655" xr:uid="{00000000-0005-0000-0000-000043300000}"/>
    <cellStyle name="HIGHLIGHT 2 3" xfId="37528" xr:uid="{00000000-0005-0000-0000-000044300000}"/>
    <cellStyle name="HIGHLIGHT 3" xfId="7235" xr:uid="{00000000-0005-0000-0000-000045300000}"/>
    <cellStyle name="HIGHLIGHT 4" xfId="37438" xr:uid="{00000000-0005-0000-0000-000046300000}"/>
    <cellStyle name="Hyperlink" xfId="10" builtinId="8"/>
    <cellStyle name="Hyperlink 10" xfId="61" xr:uid="{00000000-0005-0000-0000-000048300000}"/>
    <cellStyle name="Hyperlink 2" xfId="299" xr:uid="{00000000-0005-0000-0000-000049300000}"/>
    <cellStyle name="Hyperlink 2 2" xfId="1284" xr:uid="{00000000-0005-0000-0000-00004A300000}"/>
    <cellStyle name="Hyperlink 2 2 2" xfId="3924" xr:uid="{00000000-0005-0000-0000-00004B300000}"/>
    <cellStyle name="Hyperlink 2 2 2 2" xfId="10016" xr:uid="{00000000-0005-0000-0000-00004C300000}"/>
    <cellStyle name="Hyperlink 2 2 3" xfId="7960" xr:uid="{00000000-0005-0000-0000-00004D300000}"/>
    <cellStyle name="Hyperlink 2 2 4" xfId="37461" xr:uid="{00000000-0005-0000-0000-00004E300000}"/>
    <cellStyle name="Hyperlink 2 3" xfId="1285" xr:uid="{00000000-0005-0000-0000-00004F300000}"/>
    <cellStyle name="Hyperlink 2 3 2" xfId="7961" xr:uid="{00000000-0005-0000-0000-000050300000}"/>
    <cellStyle name="Hyperlink 2 4" xfId="3923" xr:uid="{00000000-0005-0000-0000-000051300000}"/>
    <cellStyle name="Hyperlink 2 4 2" xfId="10015" xr:uid="{00000000-0005-0000-0000-000052300000}"/>
    <cellStyle name="Hyperlink 2 5" xfId="7236" xr:uid="{00000000-0005-0000-0000-000053300000}"/>
    <cellStyle name="Hyperlink 2 6" xfId="37342" xr:uid="{00000000-0005-0000-0000-000054300000}"/>
    <cellStyle name="Hyperlink 3" xfId="2171" xr:uid="{00000000-0005-0000-0000-000055300000}"/>
    <cellStyle name="Hyperlink 3 2" xfId="4916" xr:uid="{00000000-0005-0000-0000-000056300000}"/>
    <cellStyle name="Hyperlink 3 2 2" xfId="10620" xr:uid="{00000000-0005-0000-0000-000057300000}"/>
    <cellStyle name="Hyperlink 3 2 3" xfId="37498" xr:uid="{00000000-0005-0000-0000-000058300000}"/>
    <cellStyle name="Hyperlink 3 3" xfId="8700" xr:uid="{00000000-0005-0000-0000-000059300000}"/>
    <cellStyle name="Hyperlink 3 4" xfId="37405" xr:uid="{00000000-0005-0000-0000-00005A300000}"/>
    <cellStyle name="Hyperlink 4" xfId="4917" xr:uid="{00000000-0005-0000-0000-00005B300000}"/>
    <cellStyle name="Hyperlink 4 2" xfId="10621" xr:uid="{00000000-0005-0000-0000-00005C300000}"/>
    <cellStyle name="Hyperlink 4 3" xfId="37497" xr:uid="{00000000-0005-0000-0000-00005D300000}"/>
    <cellStyle name="Hyperlink 5" xfId="4918" xr:uid="{00000000-0005-0000-0000-00005E300000}"/>
    <cellStyle name="Hyperlink 6" xfId="4756" xr:uid="{00000000-0005-0000-0000-00005F300000}"/>
    <cellStyle name="Hyperlink 6 2" xfId="10617" xr:uid="{00000000-0005-0000-0000-000060300000}"/>
    <cellStyle name="Hyperlink 7" xfId="5055" xr:uid="{00000000-0005-0000-0000-000061300000}"/>
    <cellStyle name="Hyperlink 8" xfId="37404" xr:uid="{00000000-0005-0000-0000-000062300000}"/>
    <cellStyle name="Hyperlink 9" xfId="122" xr:uid="{00000000-0005-0000-0000-000063300000}"/>
    <cellStyle name="Incorrecto" xfId="3925" xr:uid="{00000000-0005-0000-0000-000064300000}"/>
    <cellStyle name="Incorrecto 2" xfId="10017" xr:uid="{00000000-0005-0000-0000-000065300000}"/>
    <cellStyle name="Indent" xfId="3926" xr:uid="{00000000-0005-0000-0000-000066300000}"/>
    <cellStyle name="Indent [4]" xfId="3927" xr:uid="{00000000-0005-0000-0000-000067300000}"/>
    <cellStyle name="Indent [4] 2" xfId="37462" xr:uid="{00000000-0005-0000-0000-000068300000}"/>
    <cellStyle name="Indent formula 1" xfId="300" xr:uid="{00000000-0005-0000-0000-000069300000}"/>
    <cellStyle name="Indent formula 1 2" xfId="7237" xr:uid="{00000000-0005-0000-0000-00006A300000}"/>
    <cellStyle name="Index" xfId="301" xr:uid="{00000000-0005-0000-0000-00006B300000}"/>
    <cellStyle name="Index 2" xfId="976" xr:uid="{00000000-0005-0000-0000-00006C300000}"/>
    <cellStyle name="Index 3" xfId="882" xr:uid="{00000000-0005-0000-0000-00006D300000}"/>
    <cellStyle name="Input" xfId="22" builtinId="20" customBuiltin="1"/>
    <cellStyle name="Input [yellow]" xfId="302" xr:uid="{00000000-0005-0000-0000-00006F300000}"/>
    <cellStyle name="Input [yellow] 2" xfId="977" xr:uid="{00000000-0005-0000-0000-000070300000}"/>
    <cellStyle name="Input [yellow] 2 2" xfId="7691" xr:uid="{00000000-0005-0000-0000-000071300000}"/>
    <cellStyle name="Input [yellow] 3" xfId="883" xr:uid="{00000000-0005-0000-0000-000072300000}"/>
    <cellStyle name="Input [yellow] 3 2" xfId="7656" xr:uid="{00000000-0005-0000-0000-000073300000}"/>
    <cellStyle name="Input [yellow] 4" xfId="7238" xr:uid="{00000000-0005-0000-0000-000074300000}"/>
    <cellStyle name="Input [yellow] 5" xfId="37343" xr:uid="{00000000-0005-0000-0000-000075300000}"/>
    <cellStyle name="Input 10" xfId="748" xr:uid="{00000000-0005-0000-0000-000076300000}"/>
    <cellStyle name="Input 10 2" xfId="1010" xr:uid="{00000000-0005-0000-0000-000077300000}"/>
    <cellStyle name="Input 10 2 2" xfId="7704" xr:uid="{00000000-0005-0000-0000-000078300000}"/>
    <cellStyle name="Input 10 3" xfId="7572" xr:uid="{00000000-0005-0000-0000-000079300000}"/>
    <cellStyle name="Input 11" xfId="769" xr:uid="{00000000-0005-0000-0000-00007A300000}"/>
    <cellStyle name="Input 11 2" xfId="983" xr:uid="{00000000-0005-0000-0000-00007B300000}"/>
    <cellStyle name="Input 11 2 2" xfId="7693" xr:uid="{00000000-0005-0000-0000-00007C300000}"/>
    <cellStyle name="Input 11 3" xfId="3928" xr:uid="{00000000-0005-0000-0000-00007D300000}"/>
    <cellStyle name="Input 11 3 2" xfId="10018" xr:uid="{00000000-0005-0000-0000-00007E300000}"/>
    <cellStyle name="Input 11 4" xfId="7592" xr:uid="{00000000-0005-0000-0000-00007F300000}"/>
    <cellStyle name="Input 11 Bold" xfId="3929" xr:uid="{00000000-0005-0000-0000-000080300000}"/>
    <cellStyle name="Input 12" xfId="778" xr:uid="{00000000-0005-0000-0000-000081300000}"/>
    <cellStyle name="Input 12 2" xfId="1008" xr:uid="{00000000-0005-0000-0000-000082300000}"/>
    <cellStyle name="Input 12 2 2" xfId="7702" xr:uid="{00000000-0005-0000-0000-000083300000}"/>
    <cellStyle name="Input 12 3" xfId="7600" xr:uid="{00000000-0005-0000-0000-000084300000}"/>
    <cellStyle name="Input 13" xfId="777" xr:uid="{00000000-0005-0000-0000-000085300000}"/>
    <cellStyle name="input 13 2" xfId="933" xr:uid="{00000000-0005-0000-0000-000086300000}"/>
    <cellStyle name="input 13 2 2" xfId="5445" xr:uid="{00000000-0005-0000-0000-000087300000}"/>
    <cellStyle name="input 13 2 2 2" xfId="6532" xr:uid="{00000000-0005-0000-0000-000088300000}"/>
    <cellStyle name="input 13 2 2 2 2" xfId="19891" xr:uid="{00000000-0005-0000-0000-000089300000}"/>
    <cellStyle name="input 13 2 2 2 2 2" xfId="25661" xr:uid="{00000000-0005-0000-0000-00008A300000}"/>
    <cellStyle name="input 13 2 2 2 2 3" xfId="33364" xr:uid="{00000000-0005-0000-0000-00008B300000}"/>
    <cellStyle name="input 13 2 2 2 3" xfId="18089" xr:uid="{00000000-0005-0000-0000-00008C300000}"/>
    <cellStyle name="input 13 2 2 2 3 2" xfId="23891" xr:uid="{00000000-0005-0000-0000-00008D300000}"/>
    <cellStyle name="input 13 2 2 2 3 3" xfId="31588" xr:uid="{00000000-0005-0000-0000-00008E300000}"/>
    <cellStyle name="input 13 2 2 2 4" xfId="16361" xr:uid="{00000000-0005-0000-0000-00008F300000}"/>
    <cellStyle name="input 13 2 2 2 4 2" xfId="29999" xr:uid="{00000000-0005-0000-0000-000090300000}"/>
    <cellStyle name="input 13 2 2 2 5" xfId="22321" xr:uid="{00000000-0005-0000-0000-000091300000}"/>
    <cellStyle name="input 13 2 2 2 5 2" xfId="35784" xr:uid="{00000000-0005-0000-0000-000092300000}"/>
    <cellStyle name="input 13 2 2 2 6" xfId="28073" xr:uid="{00000000-0005-0000-0000-000093300000}"/>
    <cellStyle name="input 13 2 2 3" xfId="18939" xr:uid="{00000000-0005-0000-0000-000094300000}"/>
    <cellStyle name="input 13 2 2 3 2" xfId="24711" xr:uid="{00000000-0005-0000-0000-000095300000}"/>
    <cellStyle name="input 13 2 2 3 3" xfId="32413" xr:uid="{00000000-0005-0000-0000-000096300000}"/>
    <cellStyle name="input 13 2 2 4" xfId="17083" xr:uid="{00000000-0005-0000-0000-000097300000}"/>
    <cellStyle name="input 13 2 2 4 2" xfId="22925" xr:uid="{00000000-0005-0000-0000-000098300000}"/>
    <cellStyle name="input 13 2 2 4 2 2" xfId="36388" xr:uid="{00000000-0005-0000-0000-000099300000}"/>
    <cellStyle name="input 13 2 2 4 3" xfId="30606" xr:uid="{00000000-0005-0000-0000-00009A300000}"/>
    <cellStyle name="input 13 2 2 5" xfId="15275" xr:uid="{00000000-0005-0000-0000-00009B300000}"/>
    <cellStyle name="input 13 2 2 5 2" xfId="29101" xr:uid="{00000000-0005-0000-0000-00009C300000}"/>
    <cellStyle name="input 13 2 2 6" xfId="21422" xr:uid="{00000000-0005-0000-0000-00009D300000}"/>
    <cellStyle name="input 13 2 2 6 2" xfId="34885" xr:uid="{00000000-0005-0000-0000-00009E300000}"/>
    <cellStyle name="input 13 2 2 7" xfId="27174" xr:uid="{00000000-0005-0000-0000-00009F300000}"/>
    <cellStyle name="input 13 2 3" xfId="17263" xr:uid="{00000000-0005-0000-0000-0000A0300000}"/>
    <cellStyle name="input 13 2 3 2" xfId="23095" xr:uid="{00000000-0005-0000-0000-0000A1300000}"/>
    <cellStyle name="input 13 2 3 2 2" xfId="36558" xr:uid="{00000000-0005-0000-0000-0000A2300000}"/>
    <cellStyle name="input 13 2 3 3" xfId="30780" xr:uid="{00000000-0005-0000-0000-0000A3300000}"/>
    <cellStyle name="input 13 2 4" xfId="18210" xr:uid="{00000000-0005-0000-0000-0000A4300000}"/>
    <cellStyle name="input 13 2 4 2" xfId="24004" xr:uid="{00000000-0005-0000-0000-0000A5300000}"/>
    <cellStyle name="input 13 2 4 3" xfId="31703" xr:uid="{00000000-0005-0000-0000-0000A6300000}"/>
    <cellStyle name="input 13 2 5" xfId="11986" xr:uid="{00000000-0005-0000-0000-0000A7300000}"/>
    <cellStyle name="input 13 2 5 2" xfId="28525" xr:uid="{00000000-0005-0000-0000-0000A8300000}"/>
    <cellStyle name="Input 13 3" xfId="7599" xr:uid="{00000000-0005-0000-0000-0000A9300000}"/>
    <cellStyle name="Input 14" xfId="793" xr:uid="{00000000-0005-0000-0000-0000AA300000}"/>
    <cellStyle name="Input 14 2" xfId="7613" xr:uid="{00000000-0005-0000-0000-0000AB300000}"/>
    <cellStyle name="Input 15" xfId="801" xr:uid="{00000000-0005-0000-0000-0000AC300000}"/>
    <cellStyle name="Input 15 2" xfId="7620" xr:uid="{00000000-0005-0000-0000-0000AD300000}"/>
    <cellStyle name="Input 16" xfId="1344" xr:uid="{00000000-0005-0000-0000-0000AE300000}"/>
    <cellStyle name="Input 16 2" xfId="7985" xr:uid="{00000000-0005-0000-0000-0000AF300000}"/>
    <cellStyle name="Input 17" xfId="1349" xr:uid="{00000000-0005-0000-0000-0000B0300000}"/>
    <cellStyle name="Input 17 2" xfId="7988" xr:uid="{00000000-0005-0000-0000-0000B1300000}"/>
    <cellStyle name="Input 18" xfId="1343" xr:uid="{00000000-0005-0000-0000-0000B2300000}"/>
    <cellStyle name="Input 18 2" xfId="7984" xr:uid="{00000000-0005-0000-0000-0000B3300000}"/>
    <cellStyle name="Input 19" xfId="1347" xr:uid="{00000000-0005-0000-0000-0000B4300000}"/>
    <cellStyle name="Input 19 2" xfId="7986" xr:uid="{00000000-0005-0000-0000-0000B5300000}"/>
    <cellStyle name="Input 2" xfId="303" xr:uid="{00000000-0005-0000-0000-0000B6300000}"/>
    <cellStyle name="Input 2 10" xfId="14091" xr:uid="{00000000-0005-0000-0000-0000B7300000}"/>
    <cellStyle name="Input 2 10 2" xfId="28599" xr:uid="{00000000-0005-0000-0000-0000B8300000}"/>
    <cellStyle name="Input 2 11" xfId="7239" xr:uid="{00000000-0005-0000-0000-0000B9300000}"/>
    <cellStyle name="Input 2 12" xfId="37344" xr:uid="{00000000-0005-0000-0000-0000BA300000}"/>
    <cellStyle name="Input 2 2" xfId="939" xr:uid="{00000000-0005-0000-0000-0000BB300000}"/>
    <cellStyle name="Input 2 2 2" xfId="1286" xr:uid="{00000000-0005-0000-0000-0000BC300000}"/>
    <cellStyle name="Input 2 2 2 2" xfId="4922" xr:uid="{00000000-0005-0000-0000-0000BD300000}"/>
    <cellStyle name="Input 2 2 2 2 2" xfId="5617" xr:uid="{00000000-0005-0000-0000-0000BE300000}"/>
    <cellStyle name="Input 2 2 2 2 2 2" xfId="6704" xr:uid="{00000000-0005-0000-0000-0000BF300000}"/>
    <cellStyle name="Input 2 2 2 2 2 2 2" xfId="20028" xr:uid="{00000000-0005-0000-0000-0000C0300000}"/>
    <cellStyle name="Input 2 2 2 2 2 2 2 2" xfId="25798" xr:uid="{00000000-0005-0000-0000-0000C1300000}"/>
    <cellStyle name="Input 2 2 2 2 2 2 2 3" xfId="33501" xr:uid="{00000000-0005-0000-0000-0000C2300000}"/>
    <cellStyle name="Input 2 2 2 2 2 2 3" xfId="20702" xr:uid="{00000000-0005-0000-0000-0000C3300000}"/>
    <cellStyle name="Input 2 2 2 2 2 2 3 2" xfId="26465" xr:uid="{00000000-0005-0000-0000-0000C4300000}"/>
    <cellStyle name="Input 2 2 2 2 2 2 3 3" xfId="34170" xr:uid="{00000000-0005-0000-0000-0000C5300000}"/>
    <cellStyle name="Input 2 2 2 2 2 2 4" xfId="16532" xr:uid="{00000000-0005-0000-0000-0000C6300000}"/>
    <cellStyle name="Input 2 2 2 2 2 2 4 2" xfId="30124" xr:uid="{00000000-0005-0000-0000-0000C7300000}"/>
    <cellStyle name="Input 2 2 2 2 2 2 5" xfId="22447" xr:uid="{00000000-0005-0000-0000-0000C8300000}"/>
    <cellStyle name="Input 2 2 2 2 2 2 5 2" xfId="35910" xr:uid="{00000000-0005-0000-0000-0000C9300000}"/>
    <cellStyle name="Input 2 2 2 2 2 2 6" xfId="28199" xr:uid="{00000000-0005-0000-0000-0000CA300000}"/>
    <cellStyle name="Input 2 2 2 2 2 3" xfId="19079" xr:uid="{00000000-0005-0000-0000-0000CB300000}"/>
    <cellStyle name="Input 2 2 2 2 2 3 2" xfId="24851" xr:uid="{00000000-0005-0000-0000-0000CC300000}"/>
    <cellStyle name="Input 2 2 2 2 2 3 3" xfId="32553" xr:uid="{00000000-0005-0000-0000-0000CD300000}"/>
    <cellStyle name="Input 2 2 2 2 2 4" xfId="18543" xr:uid="{00000000-0005-0000-0000-0000CE300000}"/>
    <cellStyle name="Input 2 2 2 2 2 4 2" xfId="24316" xr:uid="{00000000-0005-0000-0000-0000CF300000}"/>
    <cellStyle name="Input 2 2 2 2 2 4 3" xfId="32017" xr:uid="{00000000-0005-0000-0000-0000D0300000}"/>
    <cellStyle name="Input 2 2 2 2 2 5" xfId="15446" xr:uid="{00000000-0005-0000-0000-0000D1300000}"/>
    <cellStyle name="Input 2 2 2 2 2 5 2" xfId="29226" xr:uid="{00000000-0005-0000-0000-0000D2300000}"/>
    <cellStyle name="Input 2 2 2 2 2 6" xfId="21548" xr:uid="{00000000-0005-0000-0000-0000D3300000}"/>
    <cellStyle name="Input 2 2 2 2 2 6 2" xfId="35011" xr:uid="{00000000-0005-0000-0000-0000D4300000}"/>
    <cellStyle name="Input 2 2 2 2 2 7" xfId="27300" xr:uid="{00000000-0005-0000-0000-0000D5300000}"/>
    <cellStyle name="Input 2 2 2 2 3" xfId="5792" xr:uid="{00000000-0005-0000-0000-0000D6300000}"/>
    <cellStyle name="Input 2 2 2 2 3 2" xfId="6879" xr:uid="{00000000-0005-0000-0000-0000D7300000}"/>
    <cellStyle name="Input 2 2 2 2 3 2 2" xfId="20175" xr:uid="{00000000-0005-0000-0000-0000D8300000}"/>
    <cellStyle name="Input 2 2 2 2 3 2 2 2" xfId="25945" xr:uid="{00000000-0005-0000-0000-0000D9300000}"/>
    <cellStyle name="Input 2 2 2 2 3 2 2 3" xfId="33648" xr:uid="{00000000-0005-0000-0000-0000DA300000}"/>
    <cellStyle name="Input 2 2 2 2 3 2 3" xfId="18287" xr:uid="{00000000-0005-0000-0000-0000DB300000}"/>
    <cellStyle name="Input 2 2 2 2 3 2 3 2" xfId="24069" xr:uid="{00000000-0005-0000-0000-0000DC300000}"/>
    <cellStyle name="Input 2 2 2 2 3 2 3 3" xfId="31770" xr:uid="{00000000-0005-0000-0000-0000DD300000}"/>
    <cellStyle name="Input 2 2 2 2 3 2 4" xfId="16707" xr:uid="{00000000-0005-0000-0000-0000DE300000}"/>
    <cellStyle name="Input 2 2 2 2 3 2 4 2" xfId="30260" xr:uid="{00000000-0005-0000-0000-0000DF300000}"/>
    <cellStyle name="Input 2 2 2 2 3 2 5" xfId="22583" xr:uid="{00000000-0005-0000-0000-0000E0300000}"/>
    <cellStyle name="Input 2 2 2 2 3 2 5 2" xfId="36046" xr:uid="{00000000-0005-0000-0000-0000E1300000}"/>
    <cellStyle name="Input 2 2 2 2 3 2 6" xfId="28335" xr:uid="{00000000-0005-0000-0000-0000E2300000}"/>
    <cellStyle name="Input 2 2 2 2 3 3" xfId="19226" xr:uid="{00000000-0005-0000-0000-0000E3300000}"/>
    <cellStyle name="Input 2 2 2 2 3 3 2" xfId="24997" xr:uid="{00000000-0005-0000-0000-0000E4300000}"/>
    <cellStyle name="Input 2 2 2 2 3 3 3" xfId="32699" xr:uid="{00000000-0005-0000-0000-0000E5300000}"/>
    <cellStyle name="Input 2 2 2 2 3 4" xfId="20882" xr:uid="{00000000-0005-0000-0000-0000E6300000}"/>
    <cellStyle name="Input 2 2 2 2 3 4 2" xfId="26642" xr:uid="{00000000-0005-0000-0000-0000E7300000}"/>
    <cellStyle name="Input 2 2 2 2 3 4 3" xfId="34347" xr:uid="{00000000-0005-0000-0000-0000E8300000}"/>
    <cellStyle name="Input 2 2 2 2 3 5" xfId="15621" xr:uid="{00000000-0005-0000-0000-0000E9300000}"/>
    <cellStyle name="Input 2 2 2 2 3 5 2" xfId="29362" xr:uid="{00000000-0005-0000-0000-0000EA300000}"/>
    <cellStyle name="Input 2 2 2 2 3 6" xfId="21684" xr:uid="{00000000-0005-0000-0000-0000EB300000}"/>
    <cellStyle name="Input 2 2 2 2 3 6 2" xfId="35147" xr:uid="{00000000-0005-0000-0000-0000EC300000}"/>
    <cellStyle name="Input 2 2 2 2 3 7" xfId="27436" xr:uid="{00000000-0005-0000-0000-0000ED300000}"/>
    <cellStyle name="Input 2 2 2 2 4" xfId="6119" xr:uid="{00000000-0005-0000-0000-0000EE300000}"/>
    <cellStyle name="Input 2 2 2 2 4 2" xfId="19514" xr:uid="{00000000-0005-0000-0000-0000EF300000}"/>
    <cellStyle name="Input 2 2 2 2 4 2 2" xfId="25284" xr:uid="{00000000-0005-0000-0000-0000F0300000}"/>
    <cellStyle name="Input 2 2 2 2 4 2 3" xfId="32987" xr:uid="{00000000-0005-0000-0000-0000F1300000}"/>
    <cellStyle name="Input 2 2 2 2 4 3" xfId="20500" xr:uid="{00000000-0005-0000-0000-0000F2300000}"/>
    <cellStyle name="Input 2 2 2 2 4 3 2" xfId="26267" xr:uid="{00000000-0005-0000-0000-0000F3300000}"/>
    <cellStyle name="Input 2 2 2 2 4 3 3" xfId="33971" xr:uid="{00000000-0005-0000-0000-0000F4300000}"/>
    <cellStyle name="Input 2 2 2 2 4 4" xfId="15948" xr:uid="{00000000-0005-0000-0000-0000F5300000}"/>
    <cellStyle name="Input 2 2 2 2 4 4 2" xfId="29635" xr:uid="{00000000-0005-0000-0000-0000F6300000}"/>
    <cellStyle name="Input 2 2 2 2 4 5" xfId="21957" xr:uid="{00000000-0005-0000-0000-0000F7300000}"/>
    <cellStyle name="Input 2 2 2 2 4 5 2" xfId="35420" xr:uid="{00000000-0005-0000-0000-0000F8300000}"/>
    <cellStyle name="Input 2 2 2 2 4 6" xfId="27709" xr:uid="{00000000-0005-0000-0000-0000F9300000}"/>
    <cellStyle name="Input 2 2 2 2 5" xfId="18522" xr:uid="{00000000-0005-0000-0000-0000FA300000}"/>
    <cellStyle name="Input 2 2 2 2 5 2" xfId="24295" xr:uid="{00000000-0005-0000-0000-0000FB300000}"/>
    <cellStyle name="Input 2 2 2 2 5 3" xfId="31996" xr:uid="{00000000-0005-0000-0000-0000FC300000}"/>
    <cellStyle name="Input 2 2 2 2 6" xfId="17221" xr:uid="{00000000-0005-0000-0000-0000FD300000}"/>
    <cellStyle name="Input 2 2 2 2 6 2" xfId="23057" xr:uid="{00000000-0005-0000-0000-0000FE300000}"/>
    <cellStyle name="Input 2 2 2 2 6 2 2" xfId="36520" xr:uid="{00000000-0005-0000-0000-0000FF300000}"/>
    <cellStyle name="Input 2 2 2 2 6 3" xfId="30740" xr:uid="{00000000-0005-0000-0000-000000310000}"/>
    <cellStyle name="Input 2 2 2 2 7" xfId="14838" xr:uid="{00000000-0005-0000-0000-000001310000}"/>
    <cellStyle name="Input 2 2 2 2 7 2" xfId="28723" xr:uid="{00000000-0005-0000-0000-000002310000}"/>
    <cellStyle name="Input 2 2 2 2 8" xfId="21056" xr:uid="{00000000-0005-0000-0000-000003310000}"/>
    <cellStyle name="Input 2 2 2 2 8 2" xfId="34519" xr:uid="{00000000-0005-0000-0000-000004310000}"/>
    <cellStyle name="Input 2 2 2 2 9" xfId="26810" xr:uid="{00000000-0005-0000-0000-000005310000}"/>
    <cellStyle name="Input 2 2 2 3" xfId="4923" xr:uid="{00000000-0005-0000-0000-000006310000}"/>
    <cellStyle name="Input 2 2 2 3 2" xfId="5618" xr:uid="{00000000-0005-0000-0000-000007310000}"/>
    <cellStyle name="Input 2 2 2 3 2 2" xfId="6705" xr:uid="{00000000-0005-0000-0000-000008310000}"/>
    <cellStyle name="Input 2 2 2 3 2 2 2" xfId="20029" xr:uid="{00000000-0005-0000-0000-000009310000}"/>
    <cellStyle name="Input 2 2 2 3 2 2 2 2" xfId="25799" xr:uid="{00000000-0005-0000-0000-00000A310000}"/>
    <cellStyle name="Input 2 2 2 3 2 2 2 3" xfId="33502" xr:uid="{00000000-0005-0000-0000-00000B310000}"/>
    <cellStyle name="Input 2 2 2 3 2 2 3" xfId="20670" xr:uid="{00000000-0005-0000-0000-00000C310000}"/>
    <cellStyle name="Input 2 2 2 3 2 2 3 2" xfId="26433" xr:uid="{00000000-0005-0000-0000-00000D310000}"/>
    <cellStyle name="Input 2 2 2 3 2 2 3 3" xfId="34138" xr:uid="{00000000-0005-0000-0000-00000E310000}"/>
    <cellStyle name="Input 2 2 2 3 2 2 4" xfId="16533" xr:uid="{00000000-0005-0000-0000-00000F310000}"/>
    <cellStyle name="Input 2 2 2 3 2 2 4 2" xfId="30125" xr:uid="{00000000-0005-0000-0000-000010310000}"/>
    <cellStyle name="Input 2 2 2 3 2 2 5" xfId="22448" xr:uid="{00000000-0005-0000-0000-000011310000}"/>
    <cellStyle name="Input 2 2 2 3 2 2 5 2" xfId="35911" xr:uid="{00000000-0005-0000-0000-000012310000}"/>
    <cellStyle name="Input 2 2 2 3 2 2 6" xfId="28200" xr:uid="{00000000-0005-0000-0000-000013310000}"/>
    <cellStyle name="Input 2 2 2 3 2 3" xfId="19080" xr:uid="{00000000-0005-0000-0000-000014310000}"/>
    <cellStyle name="Input 2 2 2 3 2 3 2" xfId="24852" xr:uid="{00000000-0005-0000-0000-000015310000}"/>
    <cellStyle name="Input 2 2 2 3 2 3 3" xfId="32554" xr:uid="{00000000-0005-0000-0000-000016310000}"/>
    <cellStyle name="Input 2 2 2 3 2 4" xfId="17218" xr:uid="{00000000-0005-0000-0000-000017310000}"/>
    <cellStyle name="Input 2 2 2 3 2 4 2" xfId="23054" xr:uid="{00000000-0005-0000-0000-000018310000}"/>
    <cellStyle name="Input 2 2 2 3 2 4 2 2" xfId="36517" xr:uid="{00000000-0005-0000-0000-000019310000}"/>
    <cellStyle name="Input 2 2 2 3 2 4 3" xfId="30737" xr:uid="{00000000-0005-0000-0000-00001A310000}"/>
    <cellStyle name="Input 2 2 2 3 2 5" xfId="15447" xr:uid="{00000000-0005-0000-0000-00001B310000}"/>
    <cellStyle name="Input 2 2 2 3 2 5 2" xfId="29227" xr:uid="{00000000-0005-0000-0000-00001C310000}"/>
    <cellStyle name="Input 2 2 2 3 2 6" xfId="21549" xr:uid="{00000000-0005-0000-0000-00001D310000}"/>
    <cellStyle name="Input 2 2 2 3 2 6 2" xfId="35012" xr:uid="{00000000-0005-0000-0000-00001E310000}"/>
    <cellStyle name="Input 2 2 2 3 2 7" xfId="27301" xr:uid="{00000000-0005-0000-0000-00001F310000}"/>
    <cellStyle name="Input 2 2 2 3 3" xfId="5793" xr:uid="{00000000-0005-0000-0000-000020310000}"/>
    <cellStyle name="Input 2 2 2 3 3 2" xfId="6880" xr:uid="{00000000-0005-0000-0000-000021310000}"/>
    <cellStyle name="Input 2 2 2 3 3 2 2" xfId="20176" xr:uid="{00000000-0005-0000-0000-000022310000}"/>
    <cellStyle name="Input 2 2 2 3 3 2 2 2" xfId="25946" xr:uid="{00000000-0005-0000-0000-000023310000}"/>
    <cellStyle name="Input 2 2 2 3 3 2 2 3" xfId="33649" xr:uid="{00000000-0005-0000-0000-000024310000}"/>
    <cellStyle name="Input 2 2 2 3 3 2 3" xfId="17994" xr:uid="{00000000-0005-0000-0000-000025310000}"/>
    <cellStyle name="Input 2 2 2 3 3 2 3 2" xfId="23801" xr:uid="{00000000-0005-0000-0000-000026310000}"/>
    <cellStyle name="Input 2 2 2 3 3 2 3 3" xfId="31497" xr:uid="{00000000-0005-0000-0000-000027310000}"/>
    <cellStyle name="Input 2 2 2 3 3 2 4" xfId="16708" xr:uid="{00000000-0005-0000-0000-000028310000}"/>
    <cellStyle name="Input 2 2 2 3 3 2 4 2" xfId="30261" xr:uid="{00000000-0005-0000-0000-000029310000}"/>
    <cellStyle name="Input 2 2 2 3 3 2 5" xfId="22584" xr:uid="{00000000-0005-0000-0000-00002A310000}"/>
    <cellStyle name="Input 2 2 2 3 3 2 5 2" xfId="36047" xr:uid="{00000000-0005-0000-0000-00002B310000}"/>
    <cellStyle name="Input 2 2 2 3 3 2 6" xfId="28336" xr:uid="{00000000-0005-0000-0000-00002C310000}"/>
    <cellStyle name="Input 2 2 2 3 3 3" xfId="19227" xr:uid="{00000000-0005-0000-0000-00002D310000}"/>
    <cellStyle name="Input 2 2 2 3 3 3 2" xfId="24998" xr:uid="{00000000-0005-0000-0000-00002E310000}"/>
    <cellStyle name="Input 2 2 2 3 3 3 3" xfId="32700" xr:uid="{00000000-0005-0000-0000-00002F310000}"/>
    <cellStyle name="Input 2 2 2 3 3 4" xfId="20393" xr:uid="{00000000-0005-0000-0000-000030310000}"/>
    <cellStyle name="Input 2 2 2 3 3 4 2" xfId="26162" xr:uid="{00000000-0005-0000-0000-000031310000}"/>
    <cellStyle name="Input 2 2 2 3 3 4 3" xfId="33866" xr:uid="{00000000-0005-0000-0000-000032310000}"/>
    <cellStyle name="Input 2 2 2 3 3 5" xfId="15622" xr:uid="{00000000-0005-0000-0000-000033310000}"/>
    <cellStyle name="Input 2 2 2 3 3 5 2" xfId="29363" xr:uid="{00000000-0005-0000-0000-000034310000}"/>
    <cellStyle name="Input 2 2 2 3 3 6" xfId="21685" xr:uid="{00000000-0005-0000-0000-000035310000}"/>
    <cellStyle name="Input 2 2 2 3 3 6 2" xfId="35148" xr:uid="{00000000-0005-0000-0000-000036310000}"/>
    <cellStyle name="Input 2 2 2 3 3 7" xfId="27437" xr:uid="{00000000-0005-0000-0000-000037310000}"/>
    <cellStyle name="Input 2 2 2 3 4" xfId="6120" xr:uid="{00000000-0005-0000-0000-000038310000}"/>
    <cellStyle name="Input 2 2 2 3 4 2" xfId="19515" xr:uid="{00000000-0005-0000-0000-000039310000}"/>
    <cellStyle name="Input 2 2 2 3 4 2 2" xfId="25285" xr:uid="{00000000-0005-0000-0000-00003A310000}"/>
    <cellStyle name="Input 2 2 2 3 4 2 3" xfId="32988" xr:uid="{00000000-0005-0000-0000-00003B310000}"/>
    <cellStyle name="Input 2 2 2 3 4 3" xfId="20746" xr:uid="{00000000-0005-0000-0000-00003C310000}"/>
    <cellStyle name="Input 2 2 2 3 4 3 2" xfId="26509" xr:uid="{00000000-0005-0000-0000-00003D310000}"/>
    <cellStyle name="Input 2 2 2 3 4 3 3" xfId="34214" xr:uid="{00000000-0005-0000-0000-00003E310000}"/>
    <cellStyle name="Input 2 2 2 3 4 4" xfId="15949" xr:uid="{00000000-0005-0000-0000-00003F310000}"/>
    <cellStyle name="Input 2 2 2 3 4 4 2" xfId="29636" xr:uid="{00000000-0005-0000-0000-000040310000}"/>
    <cellStyle name="Input 2 2 2 3 4 5" xfId="21958" xr:uid="{00000000-0005-0000-0000-000041310000}"/>
    <cellStyle name="Input 2 2 2 3 4 5 2" xfId="35421" xr:uid="{00000000-0005-0000-0000-000042310000}"/>
    <cellStyle name="Input 2 2 2 3 4 6" xfId="27710" xr:uid="{00000000-0005-0000-0000-000043310000}"/>
    <cellStyle name="Input 2 2 2 3 5" xfId="18523" xr:uid="{00000000-0005-0000-0000-000044310000}"/>
    <cellStyle name="Input 2 2 2 3 5 2" xfId="24296" xr:uid="{00000000-0005-0000-0000-000045310000}"/>
    <cellStyle name="Input 2 2 2 3 5 3" xfId="31997" xr:uid="{00000000-0005-0000-0000-000046310000}"/>
    <cellStyle name="Input 2 2 2 3 6" xfId="18052" xr:uid="{00000000-0005-0000-0000-000047310000}"/>
    <cellStyle name="Input 2 2 2 3 6 2" xfId="23855" xr:uid="{00000000-0005-0000-0000-000048310000}"/>
    <cellStyle name="Input 2 2 2 3 6 3" xfId="31552" xr:uid="{00000000-0005-0000-0000-000049310000}"/>
    <cellStyle name="Input 2 2 2 3 7" xfId="14839" xr:uid="{00000000-0005-0000-0000-00004A310000}"/>
    <cellStyle name="Input 2 2 2 3 7 2" xfId="28724" xr:uid="{00000000-0005-0000-0000-00004B310000}"/>
    <cellStyle name="Input 2 2 2 3 8" xfId="21057" xr:uid="{00000000-0005-0000-0000-00004C310000}"/>
    <cellStyle name="Input 2 2 2 3 8 2" xfId="34520" xr:uid="{00000000-0005-0000-0000-00004D310000}"/>
    <cellStyle name="Input 2 2 2 3 9" xfId="26811" xr:uid="{00000000-0005-0000-0000-00004E310000}"/>
    <cellStyle name="Input 2 2 2 4" xfId="4921" xr:uid="{00000000-0005-0000-0000-00004F310000}"/>
    <cellStyle name="Input 2 2 2 4 2" xfId="5616" xr:uid="{00000000-0005-0000-0000-000050310000}"/>
    <cellStyle name="Input 2 2 2 4 2 2" xfId="6703" xr:uid="{00000000-0005-0000-0000-000051310000}"/>
    <cellStyle name="Input 2 2 2 4 2 2 2" xfId="20027" xr:uid="{00000000-0005-0000-0000-000052310000}"/>
    <cellStyle name="Input 2 2 2 4 2 2 2 2" xfId="25797" xr:uid="{00000000-0005-0000-0000-000053310000}"/>
    <cellStyle name="Input 2 2 2 4 2 2 2 3" xfId="33500" xr:uid="{00000000-0005-0000-0000-000054310000}"/>
    <cellStyle name="Input 2 2 2 4 2 2 3" xfId="18693" xr:uid="{00000000-0005-0000-0000-000055310000}"/>
    <cellStyle name="Input 2 2 2 4 2 2 3 2" xfId="24465" xr:uid="{00000000-0005-0000-0000-000056310000}"/>
    <cellStyle name="Input 2 2 2 4 2 2 3 3" xfId="32167" xr:uid="{00000000-0005-0000-0000-000057310000}"/>
    <cellStyle name="Input 2 2 2 4 2 2 4" xfId="16531" xr:uid="{00000000-0005-0000-0000-000058310000}"/>
    <cellStyle name="Input 2 2 2 4 2 2 4 2" xfId="30123" xr:uid="{00000000-0005-0000-0000-000059310000}"/>
    <cellStyle name="Input 2 2 2 4 2 2 5" xfId="22446" xr:uid="{00000000-0005-0000-0000-00005A310000}"/>
    <cellStyle name="Input 2 2 2 4 2 2 5 2" xfId="35909" xr:uid="{00000000-0005-0000-0000-00005B310000}"/>
    <cellStyle name="Input 2 2 2 4 2 2 6" xfId="28198" xr:uid="{00000000-0005-0000-0000-00005C310000}"/>
    <cellStyle name="Input 2 2 2 4 2 3" xfId="19078" xr:uid="{00000000-0005-0000-0000-00005D310000}"/>
    <cellStyle name="Input 2 2 2 4 2 3 2" xfId="24850" xr:uid="{00000000-0005-0000-0000-00005E310000}"/>
    <cellStyle name="Input 2 2 2 4 2 3 3" xfId="32552" xr:uid="{00000000-0005-0000-0000-00005F310000}"/>
    <cellStyle name="Input 2 2 2 4 2 4" xfId="17911" xr:uid="{00000000-0005-0000-0000-000060310000}"/>
    <cellStyle name="Input 2 2 2 4 2 4 2" xfId="23721" xr:uid="{00000000-0005-0000-0000-000061310000}"/>
    <cellStyle name="Input 2 2 2 4 2 4 2 2" xfId="37184" xr:uid="{00000000-0005-0000-0000-000062310000}"/>
    <cellStyle name="Input 2 2 2 4 2 4 3" xfId="31415" xr:uid="{00000000-0005-0000-0000-000063310000}"/>
    <cellStyle name="Input 2 2 2 4 2 5" xfId="15445" xr:uid="{00000000-0005-0000-0000-000064310000}"/>
    <cellStyle name="Input 2 2 2 4 2 5 2" xfId="29225" xr:uid="{00000000-0005-0000-0000-000065310000}"/>
    <cellStyle name="Input 2 2 2 4 2 6" xfId="21547" xr:uid="{00000000-0005-0000-0000-000066310000}"/>
    <cellStyle name="Input 2 2 2 4 2 6 2" xfId="35010" xr:uid="{00000000-0005-0000-0000-000067310000}"/>
    <cellStyle name="Input 2 2 2 4 2 7" xfId="27299" xr:uid="{00000000-0005-0000-0000-000068310000}"/>
    <cellStyle name="Input 2 2 2 4 3" xfId="5791" xr:uid="{00000000-0005-0000-0000-000069310000}"/>
    <cellStyle name="Input 2 2 2 4 3 2" xfId="6878" xr:uid="{00000000-0005-0000-0000-00006A310000}"/>
    <cellStyle name="Input 2 2 2 4 3 2 2" xfId="20174" xr:uid="{00000000-0005-0000-0000-00006B310000}"/>
    <cellStyle name="Input 2 2 2 4 3 2 2 2" xfId="25944" xr:uid="{00000000-0005-0000-0000-00006C310000}"/>
    <cellStyle name="Input 2 2 2 4 3 2 2 3" xfId="33647" xr:uid="{00000000-0005-0000-0000-00006D310000}"/>
    <cellStyle name="Input 2 2 2 4 3 2 3" xfId="20822" xr:uid="{00000000-0005-0000-0000-00006E310000}"/>
    <cellStyle name="Input 2 2 2 4 3 2 3 2" xfId="26583" xr:uid="{00000000-0005-0000-0000-00006F310000}"/>
    <cellStyle name="Input 2 2 2 4 3 2 3 3" xfId="34288" xr:uid="{00000000-0005-0000-0000-000070310000}"/>
    <cellStyle name="Input 2 2 2 4 3 2 4" xfId="16706" xr:uid="{00000000-0005-0000-0000-000071310000}"/>
    <cellStyle name="Input 2 2 2 4 3 2 4 2" xfId="30259" xr:uid="{00000000-0005-0000-0000-000072310000}"/>
    <cellStyle name="Input 2 2 2 4 3 2 5" xfId="22582" xr:uid="{00000000-0005-0000-0000-000073310000}"/>
    <cellStyle name="Input 2 2 2 4 3 2 5 2" xfId="36045" xr:uid="{00000000-0005-0000-0000-000074310000}"/>
    <cellStyle name="Input 2 2 2 4 3 2 6" xfId="28334" xr:uid="{00000000-0005-0000-0000-000075310000}"/>
    <cellStyle name="Input 2 2 2 4 3 3" xfId="19225" xr:uid="{00000000-0005-0000-0000-000076310000}"/>
    <cellStyle name="Input 2 2 2 4 3 3 2" xfId="24996" xr:uid="{00000000-0005-0000-0000-000077310000}"/>
    <cellStyle name="Input 2 2 2 4 3 3 3" xfId="32698" xr:uid="{00000000-0005-0000-0000-000078310000}"/>
    <cellStyle name="Input 2 2 2 4 3 4" xfId="18221" xr:uid="{00000000-0005-0000-0000-000079310000}"/>
    <cellStyle name="Input 2 2 2 4 3 4 2" xfId="24014" xr:uid="{00000000-0005-0000-0000-00007A310000}"/>
    <cellStyle name="Input 2 2 2 4 3 4 3" xfId="31713" xr:uid="{00000000-0005-0000-0000-00007B310000}"/>
    <cellStyle name="Input 2 2 2 4 3 5" xfId="15620" xr:uid="{00000000-0005-0000-0000-00007C310000}"/>
    <cellStyle name="Input 2 2 2 4 3 5 2" xfId="29361" xr:uid="{00000000-0005-0000-0000-00007D310000}"/>
    <cellStyle name="Input 2 2 2 4 3 6" xfId="21683" xr:uid="{00000000-0005-0000-0000-00007E310000}"/>
    <cellStyle name="Input 2 2 2 4 3 6 2" xfId="35146" xr:uid="{00000000-0005-0000-0000-00007F310000}"/>
    <cellStyle name="Input 2 2 2 4 3 7" xfId="27435" xr:uid="{00000000-0005-0000-0000-000080310000}"/>
    <cellStyle name="Input 2 2 2 4 4" xfId="6118" xr:uid="{00000000-0005-0000-0000-000081310000}"/>
    <cellStyle name="Input 2 2 2 4 4 2" xfId="19513" xr:uid="{00000000-0005-0000-0000-000082310000}"/>
    <cellStyle name="Input 2 2 2 4 4 2 2" xfId="25283" xr:uid="{00000000-0005-0000-0000-000083310000}"/>
    <cellStyle name="Input 2 2 2 4 4 2 3" xfId="32986" xr:uid="{00000000-0005-0000-0000-000084310000}"/>
    <cellStyle name="Input 2 2 2 4 4 3" xfId="20637" xr:uid="{00000000-0005-0000-0000-000085310000}"/>
    <cellStyle name="Input 2 2 2 4 4 3 2" xfId="26400" xr:uid="{00000000-0005-0000-0000-000086310000}"/>
    <cellStyle name="Input 2 2 2 4 4 3 3" xfId="34105" xr:uid="{00000000-0005-0000-0000-000087310000}"/>
    <cellStyle name="Input 2 2 2 4 4 4" xfId="15947" xr:uid="{00000000-0005-0000-0000-000088310000}"/>
    <cellStyle name="Input 2 2 2 4 4 4 2" xfId="29634" xr:uid="{00000000-0005-0000-0000-000089310000}"/>
    <cellStyle name="Input 2 2 2 4 4 5" xfId="21956" xr:uid="{00000000-0005-0000-0000-00008A310000}"/>
    <cellStyle name="Input 2 2 2 4 4 5 2" xfId="35419" xr:uid="{00000000-0005-0000-0000-00008B310000}"/>
    <cellStyle name="Input 2 2 2 4 4 6" xfId="27708" xr:uid="{00000000-0005-0000-0000-00008C310000}"/>
    <cellStyle name="Input 2 2 2 4 5" xfId="18521" xr:uid="{00000000-0005-0000-0000-00008D310000}"/>
    <cellStyle name="Input 2 2 2 4 5 2" xfId="24294" xr:uid="{00000000-0005-0000-0000-00008E310000}"/>
    <cellStyle name="Input 2 2 2 4 5 3" xfId="31995" xr:uid="{00000000-0005-0000-0000-00008F310000}"/>
    <cellStyle name="Input 2 2 2 4 6" xfId="17199" xr:uid="{00000000-0005-0000-0000-000090310000}"/>
    <cellStyle name="Input 2 2 2 4 6 2" xfId="23037" xr:uid="{00000000-0005-0000-0000-000091310000}"/>
    <cellStyle name="Input 2 2 2 4 6 2 2" xfId="36500" xr:uid="{00000000-0005-0000-0000-000092310000}"/>
    <cellStyle name="Input 2 2 2 4 6 3" xfId="30720" xr:uid="{00000000-0005-0000-0000-000093310000}"/>
    <cellStyle name="Input 2 2 2 4 7" xfId="14837" xr:uid="{00000000-0005-0000-0000-000094310000}"/>
    <cellStyle name="Input 2 2 2 4 7 2" xfId="28722" xr:uid="{00000000-0005-0000-0000-000095310000}"/>
    <cellStyle name="Input 2 2 2 4 8" xfId="21055" xr:uid="{00000000-0005-0000-0000-000096310000}"/>
    <cellStyle name="Input 2 2 2 4 8 2" xfId="34518" xr:uid="{00000000-0005-0000-0000-000097310000}"/>
    <cellStyle name="Input 2 2 2 4 9" xfId="26809" xr:uid="{00000000-0005-0000-0000-000098310000}"/>
    <cellStyle name="Input 2 2 2 5" xfId="5377" xr:uid="{00000000-0005-0000-0000-000099310000}"/>
    <cellStyle name="Input 2 2 2 5 2" xfId="6464" xr:uid="{00000000-0005-0000-0000-00009A310000}"/>
    <cellStyle name="Input 2 2 2 5 2 2" xfId="19829" xr:uid="{00000000-0005-0000-0000-00009B310000}"/>
    <cellStyle name="Input 2 2 2 5 2 2 2" xfId="25599" xr:uid="{00000000-0005-0000-0000-00009C310000}"/>
    <cellStyle name="Input 2 2 2 5 2 2 3" xfId="33302" xr:uid="{00000000-0005-0000-0000-00009D310000}"/>
    <cellStyle name="Input 2 2 2 5 2 3" xfId="17844" xr:uid="{00000000-0005-0000-0000-00009E310000}"/>
    <cellStyle name="Input 2 2 2 5 2 3 2" xfId="23656" xr:uid="{00000000-0005-0000-0000-00009F310000}"/>
    <cellStyle name="Input 2 2 2 5 2 3 2 2" xfId="37119" xr:uid="{00000000-0005-0000-0000-0000A0310000}"/>
    <cellStyle name="Input 2 2 2 5 2 3 3" xfId="31348" xr:uid="{00000000-0005-0000-0000-0000A1310000}"/>
    <cellStyle name="Input 2 2 2 5 2 4" xfId="16293" xr:uid="{00000000-0005-0000-0000-0000A2310000}"/>
    <cellStyle name="Input 2 2 2 5 2 4 2" xfId="29939" xr:uid="{00000000-0005-0000-0000-0000A3310000}"/>
    <cellStyle name="Input 2 2 2 5 2 5" xfId="22261" xr:uid="{00000000-0005-0000-0000-0000A4310000}"/>
    <cellStyle name="Input 2 2 2 5 2 5 2" xfId="35724" xr:uid="{00000000-0005-0000-0000-0000A5310000}"/>
    <cellStyle name="Input 2 2 2 5 2 6" xfId="28013" xr:uid="{00000000-0005-0000-0000-0000A6310000}"/>
    <cellStyle name="Input 2 2 2 5 2 7" xfId="11545" xr:uid="{00000000-0005-0000-0000-0000A7310000}"/>
    <cellStyle name="Input 2 2 2 5 3" xfId="18878" xr:uid="{00000000-0005-0000-0000-0000A8310000}"/>
    <cellStyle name="Input 2 2 2 5 3 2" xfId="24650" xr:uid="{00000000-0005-0000-0000-0000A9310000}"/>
    <cellStyle name="Input 2 2 2 5 3 3" xfId="32352" xr:uid="{00000000-0005-0000-0000-0000AA310000}"/>
    <cellStyle name="Input 2 2 2 5 4" xfId="18126" xr:uid="{00000000-0005-0000-0000-0000AB310000}"/>
    <cellStyle name="Input 2 2 2 5 4 2" xfId="23927" xr:uid="{00000000-0005-0000-0000-0000AC310000}"/>
    <cellStyle name="Input 2 2 2 5 4 3" xfId="31624" xr:uid="{00000000-0005-0000-0000-0000AD310000}"/>
    <cellStyle name="Input 2 2 2 5 5" xfId="15207" xr:uid="{00000000-0005-0000-0000-0000AE310000}"/>
    <cellStyle name="Input 2 2 2 5 5 2" xfId="29041" xr:uid="{00000000-0005-0000-0000-0000AF310000}"/>
    <cellStyle name="Input 2 2 2 5 6" xfId="21362" xr:uid="{00000000-0005-0000-0000-0000B0310000}"/>
    <cellStyle name="Input 2 2 2 5 6 2" xfId="34825" xr:uid="{00000000-0005-0000-0000-0000B1310000}"/>
    <cellStyle name="Input 2 2 2 5 7" xfId="27114" xr:uid="{00000000-0005-0000-0000-0000B2310000}"/>
    <cellStyle name="Input 2 2 2 5 8" xfId="10884" xr:uid="{00000000-0005-0000-0000-0000B3310000}"/>
    <cellStyle name="Input 2 2 2 6" xfId="17359" xr:uid="{00000000-0005-0000-0000-0000B4310000}"/>
    <cellStyle name="Input 2 2 2 6 2" xfId="23188" xr:uid="{00000000-0005-0000-0000-0000B5310000}"/>
    <cellStyle name="Input 2 2 2 6 2 2" xfId="36651" xr:uid="{00000000-0005-0000-0000-0000B6310000}"/>
    <cellStyle name="Input 2 2 2 6 3" xfId="30875" xr:uid="{00000000-0005-0000-0000-0000B7310000}"/>
    <cellStyle name="Input 2 2 2 7" xfId="17617" xr:uid="{00000000-0005-0000-0000-0000B8310000}"/>
    <cellStyle name="Input 2 2 2 7 2" xfId="23435" xr:uid="{00000000-0005-0000-0000-0000B9310000}"/>
    <cellStyle name="Input 2 2 2 7 2 2" xfId="36898" xr:uid="{00000000-0005-0000-0000-0000BA310000}"/>
    <cellStyle name="Input 2 2 2 7 3" xfId="31125" xr:uid="{00000000-0005-0000-0000-0000BB310000}"/>
    <cellStyle name="Input 2 2 2 8" xfId="12546" xr:uid="{00000000-0005-0000-0000-0000BC310000}"/>
    <cellStyle name="Input 2 2 2 8 2" xfId="28598" xr:uid="{00000000-0005-0000-0000-0000BD310000}"/>
    <cellStyle name="Input 2 2 2 9" xfId="7962" xr:uid="{00000000-0005-0000-0000-0000BE310000}"/>
    <cellStyle name="Input 2 2 3" xfId="4920" xr:uid="{00000000-0005-0000-0000-0000BF310000}"/>
    <cellStyle name="Input 2 2 3 2" xfId="5615" xr:uid="{00000000-0005-0000-0000-0000C0310000}"/>
    <cellStyle name="Input 2 2 3 2 2" xfId="6702" xr:uid="{00000000-0005-0000-0000-0000C1310000}"/>
    <cellStyle name="Input 2 2 3 2 2 2" xfId="20026" xr:uid="{00000000-0005-0000-0000-0000C2310000}"/>
    <cellStyle name="Input 2 2 3 2 2 2 2" xfId="25796" xr:uid="{00000000-0005-0000-0000-0000C3310000}"/>
    <cellStyle name="Input 2 2 3 2 2 2 3" xfId="33499" xr:uid="{00000000-0005-0000-0000-0000C4310000}"/>
    <cellStyle name="Input 2 2 3 2 2 3" xfId="20868" xr:uid="{00000000-0005-0000-0000-0000C5310000}"/>
    <cellStyle name="Input 2 2 3 2 2 3 2" xfId="26628" xr:uid="{00000000-0005-0000-0000-0000C6310000}"/>
    <cellStyle name="Input 2 2 3 2 2 3 3" xfId="34333" xr:uid="{00000000-0005-0000-0000-0000C7310000}"/>
    <cellStyle name="Input 2 2 3 2 2 4" xfId="16530" xr:uid="{00000000-0005-0000-0000-0000C8310000}"/>
    <cellStyle name="Input 2 2 3 2 2 4 2" xfId="30122" xr:uid="{00000000-0005-0000-0000-0000C9310000}"/>
    <cellStyle name="Input 2 2 3 2 2 5" xfId="22445" xr:uid="{00000000-0005-0000-0000-0000CA310000}"/>
    <cellStyle name="Input 2 2 3 2 2 5 2" xfId="35908" xr:uid="{00000000-0005-0000-0000-0000CB310000}"/>
    <cellStyle name="Input 2 2 3 2 2 6" xfId="28197" xr:uid="{00000000-0005-0000-0000-0000CC310000}"/>
    <cellStyle name="Input 2 2 3 2 3" xfId="19077" xr:uid="{00000000-0005-0000-0000-0000CD310000}"/>
    <cellStyle name="Input 2 2 3 2 3 2" xfId="24849" xr:uid="{00000000-0005-0000-0000-0000CE310000}"/>
    <cellStyle name="Input 2 2 3 2 3 3" xfId="32551" xr:uid="{00000000-0005-0000-0000-0000CF310000}"/>
    <cellStyle name="Input 2 2 3 2 4" xfId="18500" xr:uid="{00000000-0005-0000-0000-0000D0310000}"/>
    <cellStyle name="Input 2 2 3 2 4 2" xfId="24275" xr:uid="{00000000-0005-0000-0000-0000D1310000}"/>
    <cellStyle name="Input 2 2 3 2 4 3" xfId="31976" xr:uid="{00000000-0005-0000-0000-0000D2310000}"/>
    <cellStyle name="Input 2 2 3 2 5" xfId="15444" xr:uid="{00000000-0005-0000-0000-0000D3310000}"/>
    <cellStyle name="Input 2 2 3 2 5 2" xfId="29224" xr:uid="{00000000-0005-0000-0000-0000D4310000}"/>
    <cellStyle name="Input 2 2 3 2 6" xfId="21546" xr:uid="{00000000-0005-0000-0000-0000D5310000}"/>
    <cellStyle name="Input 2 2 3 2 6 2" xfId="35009" xr:uid="{00000000-0005-0000-0000-0000D6310000}"/>
    <cellStyle name="Input 2 2 3 2 7" xfId="27298" xr:uid="{00000000-0005-0000-0000-0000D7310000}"/>
    <cellStyle name="Input 2 2 3 3" xfId="5790" xr:uid="{00000000-0005-0000-0000-0000D8310000}"/>
    <cellStyle name="Input 2 2 3 3 2" xfId="6877" xr:uid="{00000000-0005-0000-0000-0000D9310000}"/>
    <cellStyle name="Input 2 2 3 3 2 2" xfId="20173" xr:uid="{00000000-0005-0000-0000-0000DA310000}"/>
    <cellStyle name="Input 2 2 3 3 2 2 2" xfId="25943" xr:uid="{00000000-0005-0000-0000-0000DB310000}"/>
    <cellStyle name="Input 2 2 3 3 2 2 3" xfId="33646" xr:uid="{00000000-0005-0000-0000-0000DC310000}"/>
    <cellStyle name="Input 2 2 3 3 2 3" xfId="17219" xr:uid="{00000000-0005-0000-0000-0000DD310000}"/>
    <cellStyle name="Input 2 2 3 3 2 3 2" xfId="23055" xr:uid="{00000000-0005-0000-0000-0000DE310000}"/>
    <cellStyle name="Input 2 2 3 3 2 3 2 2" xfId="36518" xr:uid="{00000000-0005-0000-0000-0000DF310000}"/>
    <cellStyle name="Input 2 2 3 3 2 3 3" xfId="30738" xr:uid="{00000000-0005-0000-0000-0000E0310000}"/>
    <cellStyle name="Input 2 2 3 3 2 4" xfId="16705" xr:uid="{00000000-0005-0000-0000-0000E1310000}"/>
    <cellStyle name="Input 2 2 3 3 2 4 2" xfId="30258" xr:uid="{00000000-0005-0000-0000-0000E2310000}"/>
    <cellStyle name="Input 2 2 3 3 2 5" xfId="22581" xr:uid="{00000000-0005-0000-0000-0000E3310000}"/>
    <cellStyle name="Input 2 2 3 3 2 5 2" xfId="36044" xr:uid="{00000000-0005-0000-0000-0000E4310000}"/>
    <cellStyle name="Input 2 2 3 3 2 6" xfId="28333" xr:uid="{00000000-0005-0000-0000-0000E5310000}"/>
    <cellStyle name="Input 2 2 3 3 3" xfId="19224" xr:uid="{00000000-0005-0000-0000-0000E6310000}"/>
    <cellStyle name="Input 2 2 3 3 3 2" xfId="24995" xr:uid="{00000000-0005-0000-0000-0000E7310000}"/>
    <cellStyle name="Input 2 2 3 3 3 3" xfId="32697" xr:uid="{00000000-0005-0000-0000-0000E8310000}"/>
    <cellStyle name="Input 2 2 3 3 4" xfId="18333" xr:uid="{00000000-0005-0000-0000-0000E9310000}"/>
    <cellStyle name="Input 2 2 3 3 4 2" xfId="24113" xr:uid="{00000000-0005-0000-0000-0000EA310000}"/>
    <cellStyle name="Input 2 2 3 3 4 3" xfId="31814" xr:uid="{00000000-0005-0000-0000-0000EB310000}"/>
    <cellStyle name="Input 2 2 3 3 5" xfId="15619" xr:uid="{00000000-0005-0000-0000-0000EC310000}"/>
    <cellStyle name="Input 2 2 3 3 5 2" xfId="29360" xr:uid="{00000000-0005-0000-0000-0000ED310000}"/>
    <cellStyle name="Input 2 2 3 3 6" xfId="21682" xr:uid="{00000000-0005-0000-0000-0000EE310000}"/>
    <cellStyle name="Input 2 2 3 3 6 2" xfId="35145" xr:uid="{00000000-0005-0000-0000-0000EF310000}"/>
    <cellStyle name="Input 2 2 3 3 7" xfId="27434" xr:uid="{00000000-0005-0000-0000-0000F0310000}"/>
    <cellStyle name="Input 2 2 3 4" xfId="6117" xr:uid="{00000000-0005-0000-0000-0000F1310000}"/>
    <cellStyle name="Input 2 2 3 4 2" xfId="19512" xr:uid="{00000000-0005-0000-0000-0000F2310000}"/>
    <cellStyle name="Input 2 2 3 4 2 2" xfId="25282" xr:uid="{00000000-0005-0000-0000-0000F3310000}"/>
    <cellStyle name="Input 2 2 3 4 2 3" xfId="32985" xr:uid="{00000000-0005-0000-0000-0000F4310000}"/>
    <cellStyle name="Input 2 2 3 4 3" xfId="20652" xr:uid="{00000000-0005-0000-0000-0000F5310000}"/>
    <cellStyle name="Input 2 2 3 4 3 2" xfId="26415" xr:uid="{00000000-0005-0000-0000-0000F6310000}"/>
    <cellStyle name="Input 2 2 3 4 3 3" xfId="34120" xr:uid="{00000000-0005-0000-0000-0000F7310000}"/>
    <cellStyle name="Input 2 2 3 4 4" xfId="15946" xr:uid="{00000000-0005-0000-0000-0000F8310000}"/>
    <cellStyle name="Input 2 2 3 4 4 2" xfId="29633" xr:uid="{00000000-0005-0000-0000-0000F9310000}"/>
    <cellStyle name="Input 2 2 3 4 5" xfId="21955" xr:uid="{00000000-0005-0000-0000-0000FA310000}"/>
    <cellStyle name="Input 2 2 3 4 5 2" xfId="35418" xr:uid="{00000000-0005-0000-0000-0000FB310000}"/>
    <cellStyle name="Input 2 2 3 4 6" xfId="27707" xr:uid="{00000000-0005-0000-0000-0000FC310000}"/>
    <cellStyle name="Input 2 2 3 5" xfId="18520" xr:uid="{00000000-0005-0000-0000-0000FD310000}"/>
    <cellStyle name="Input 2 2 3 5 2" xfId="24293" xr:uid="{00000000-0005-0000-0000-0000FE310000}"/>
    <cellStyle name="Input 2 2 3 5 3" xfId="31994" xr:uid="{00000000-0005-0000-0000-0000FF310000}"/>
    <cellStyle name="Input 2 2 3 6" xfId="16982" xr:uid="{00000000-0005-0000-0000-000000320000}"/>
    <cellStyle name="Input 2 2 3 6 2" xfId="22832" xr:uid="{00000000-0005-0000-0000-000001320000}"/>
    <cellStyle name="Input 2 2 3 6 2 2" xfId="36295" xr:uid="{00000000-0005-0000-0000-000002320000}"/>
    <cellStyle name="Input 2 2 3 6 3" xfId="30510" xr:uid="{00000000-0005-0000-0000-000003320000}"/>
    <cellStyle name="Input 2 2 3 7" xfId="14836" xr:uid="{00000000-0005-0000-0000-000004320000}"/>
    <cellStyle name="Input 2 2 3 7 2" xfId="28721" xr:uid="{00000000-0005-0000-0000-000005320000}"/>
    <cellStyle name="Input 2 2 3 8" xfId="21054" xr:uid="{00000000-0005-0000-0000-000006320000}"/>
    <cellStyle name="Input 2 2 3 8 2" xfId="34517" xr:uid="{00000000-0005-0000-0000-000007320000}"/>
    <cellStyle name="Input 2 2 3 9" xfId="26808" xr:uid="{00000000-0005-0000-0000-000008320000}"/>
    <cellStyle name="Input 2 2 4" xfId="7680" xr:uid="{00000000-0005-0000-0000-000009320000}"/>
    <cellStyle name="Input 2 3" xfId="1287" xr:uid="{00000000-0005-0000-0000-00000A320000}"/>
    <cellStyle name="Input 2 3 2" xfId="4925" xr:uid="{00000000-0005-0000-0000-00000B320000}"/>
    <cellStyle name="Input 2 3 2 10" xfId="21059" xr:uid="{00000000-0005-0000-0000-00000C320000}"/>
    <cellStyle name="Input 2 3 2 10 2" xfId="34522" xr:uid="{00000000-0005-0000-0000-00000D320000}"/>
    <cellStyle name="Input 2 3 2 11" xfId="26813" xr:uid="{00000000-0005-0000-0000-00000E320000}"/>
    <cellStyle name="Input 2 3 2 2" xfId="4926" xr:uid="{00000000-0005-0000-0000-00000F320000}"/>
    <cellStyle name="Input 2 3 2 2 2" xfId="5621" xr:uid="{00000000-0005-0000-0000-000010320000}"/>
    <cellStyle name="Input 2 3 2 2 2 2" xfId="6708" xr:uid="{00000000-0005-0000-0000-000011320000}"/>
    <cellStyle name="Input 2 3 2 2 2 2 2" xfId="20032" xr:uid="{00000000-0005-0000-0000-000012320000}"/>
    <cellStyle name="Input 2 3 2 2 2 2 2 2" xfId="25802" xr:uid="{00000000-0005-0000-0000-000013320000}"/>
    <cellStyle name="Input 2 3 2 2 2 2 2 3" xfId="33505" xr:uid="{00000000-0005-0000-0000-000014320000}"/>
    <cellStyle name="Input 2 3 2 2 2 2 3" xfId="17556" xr:uid="{00000000-0005-0000-0000-000015320000}"/>
    <cellStyle name="Input 2 3 2 2 2 2 3 2" xfId="23377" xr:uid="{00000000-0005-0000-0000-000016320000}"/>
    <cellStyle name="Input 2 3 2 2 2 2 3 2 2" xfId="36840" xr:uid="{00000000-0005-0000-0000-000017320000}"/>
    <cellStyle name="Input 2 3 2 2 2 2 3 3" xfId="31065" xr:uid="{00000000-0005-0000-0000-000018320000}"/>
    <cellStyle name="Input 2 3 2 2 2 2 4" xfId="16536" xr:uid="{00000000-0005-0000-0000-000019320000}"/>
    <cellStyle name="Input 2 3 2 2 2 2 4 2" xfId="30128" xr:uid="{00000000-0005-0000-0000-00001A320000}"/>
    <cellStyle name="Input 2 3 2 2 2 2 5" xfId="22451" xr:uid="{00000000-0005-0000-0000-00001B320000}"/>
    <cellStyle name="Input 2 3 2 2 2 2 5 2" xfId="35914" xr:uid="{00000000-0005-0000-0000-00001C320000}"/>
    <cellStyle name="Input 2 3 2 2 2 2 6" xfId="28203" xr:uid="{00000000-0005-0000-0000-00001D320000}"/>
    <cellStyle name="Input 2 3 2 2 2 3" xfId="19083" xr:uid="{00000000-0005-0000-0000-00001E320000}"/>
    <cellStyle name="Input 2 3 2 2 2 3 2" xfId="24855" xr:uid="{00000000-0005-0000-0000-00001F320000}"/>
    <cellStyle name="Input 2 3 2 2 2 3 3" xfId="32557" xr:uid="{00000000-0005-0000-0000-000020320000}"/>
    <cellStyle name="Input 2 3 2 2 2 4" xfId="17551" xr:uid="{00000000-0005-0000-0000-000021320000}"/>
    <cellStyle name="Input 2 3 2 2 2 4 2" xfId="23372" xr:uid="{00000000-0005-0000-0000-000022320000}"/>
    <cellStyle name="Input 2 3 2 2 2 4 2 2" xfId="36835" xr:uid="{00000000-0005-0000-0000-000023320000}"/>
    <cellStyle name="Input 2 3 2 2 2 4 3" xfId="31060" xr:uid="{00000000-0005-0000-0000-000024320000}"/>
    <cellStyle name="Input 2 3 2 2 2 5" xfId="15450" xr:uid="{00000000-0005-0000-0000-000025320000}"/>
    <cellStyle name="Input 2 3 2 2 2 5 2" xfId="29230" xr:uid="{00000000-0005-0000-0000-000026320000}"/>
    <cellStyle name="Input 2 3 2 2 2 6" xfId="21552" xr:uid="{00000000-0005-0000-0000-000027320000}"/>
    <cellStyle name="Input 2 3 2 2 2 6 2" xfId="35015" xr:uid="{00000000-0005-0000-0000-000028320000}"/>
    <cellStyle name="Input 2 3 2 2 2 7" xfId="27304" xr:uid="{00000000-0005-0000-0000-000029320000}"/>
    <cellStyle name="Input 2 3 2 2 3" xfId="5796" xr:uid="{00000000-0005-0000-0000-00002A320000}"/>
    <cellStyle name="Input 2 3 2 2 3 2" xfId="6883" xr:uid="{00000000-0005-0000-0000-00002B320000}"/>
    <cellStyle name="Input 2 3 2 2 3 2 2" xfId="20179" xr:uid="{00000000-0005-0000-0000-00002C320000}"/>
    <cellStyle name="Input 2 3 2 2 3 2 2 2" xfId="25949" xr:uid="{00000000-0005-0000-0000-00002D320000}"/>
    <cellStyle name="Input 2 3 2 2 3 2 2 3" xfId="33652" xr:uid="{00000000-0005-0000-0000-00002E320000}"/>
    <cellStyle name="Input 2 3 2 2 3 2 3" xfId="20375" xr:uid="{00000000-0005-0000-0000-00002F320000}"/>
    <cellStyle name="Input 2 3 2 2 3 2 3 2" xfId="26145" xr:uid="{00000000-0005-0000-0000-000030320000}"/>
    <cellStyle name="Input 2 3 2 2 3 2 3 3" xfId="33848" xr:uid="{00000000-0005-0000-0000-000031320000}"/>
    <cellStyle name="Input 2 3 2 2 3 2 4" xfId="16711" xr:uid="{00000000-0005-0000-0000-000032320000}"/>
    <cellStyle name="Input 2 3 2 2 3 2 4 2" xfId="30264" xr:uid="{00000000-0005-0000-0000-000033320000}"/>
    <cellStyle name="Input 2 3 2 2 3 2 5" xfId="22587" xr:uid="{00000000-0005-0000-0000-000034320000}"/>
    <cellStyle name="Input 2 3 2 2 3 2 5 2" xfId="36050" xr:uid="{00000000-0005-0000-0000-000035320000}"/>
    <cellStyle name="Input 2 3 2 2 3 2 6" xfId="28339" xr:uid="{00000000-0005-0000-0000-000036320000}"/>
    <cellStyle name="Input 2 3 2 2 3 3" xfId="19230" xr:uid="{00000000-0005-0000-0000-000037320000}"/>
    <cellStyle name="Input 2 3 2 2 3 3 2" xfId="25001" xr:uid="{00000000-0005-0000-0000-000038320000}"/>
    <cellStyle name="Input 2 3 2 2 3 3 3" xfId="32703" xr:uid="{00000000-0005-0000-0000-000039320000}"/>
    <cellStyle name="Input 2 3 2 2 3 4" xfId="17723" xr:uid="{00000000-0005-0000-0000-00003A320000}"/>
    <cellStyle name="Input 2 3 2 2 3 4 2" xfId="23538" xr:uid="{00000000-0005-0000-0000-00003B320000}"/>
    <cellStyle name="Input 2 3 2 2 3 4 2 2" xfId="37001" xr:uid="{00000000-0005-0000-0000-00003C320000}"/>
    <cellStyle name="Input 2 3 2 2 3 4 3" xfId="31229" xr:uid="{00000000-0005-0000-0000-00003D320000}"/>
    <cellStyle name="Input 2 3 2 2 3 5" xfId="15625" xr:uid="{00000000-0005-0000-0000-00003E320000}"/>
    <cellStyle name="Input 2 3 2 2 3 5 2" xfId="29366" xr:uid="{00000000-0005-0000-0000-00003F320000}"/>
    <cellStyle name="Input 2 3 2 2 3 6" xfId="21688" xr:uid="{00000000-0005-0000-0000-000040320000}"/>
    <cellStyle name="Input 2 3 2 2 3 6 2" xfId="35151" xr:uid="{00000000-0005-0000-0000-000041320000}"/>
    <cellStyle name="Input 2 3 2 2 3 7" xfId="27440" xr:uid="{00000000-0005-0000-0000-000042320000}"/>
    <cellStyle name="Input 2 3 2 2 4" xfId="6123" xr:uid="{00000000-0005-0000-0000-000043320000}"/>
    <cellStyle name="Input 2 3 2 2 4 2" xfId="19518" xr:uid="{00000000-0005-0000-0000-000044320000}"/>
    <cellStyle name="Input 2 3 2 2 4 2 2" xfId="25288" xr:uid="{00000000-0005-0000-0000-000045320000}"/>
    <cellStyle name="Input 2 3 2 2 4 2 3" xfId="32991" xr:uid="{00000000-0005-0000-0000-000046320000}"/>
    <cellStyle name="Input 2 3 2 2 4 3" xfId="18136" xr:uid="{00000000-0005-0000-0000-000047320000}"/>
    <cellStyle name="Input 2 3 2 2 4 3 2" xfId="23936" xr:uid="{00000000-0005-0000-0000-000048320000}"/>
    <cellStyle name="Input 2 3 2 2 4 3 3" xfId="31633" xr:uid="{00000000-0005-0000-0000-000049320000}"/>
    <cellStyle name="Input 2 3 2 2 4 4" xfId="15952" xr:uid="{00000000-0005-0000-0000-00004A320000}"/>
    <cellStyle name="Input 2 3 2 2 4 4 2" xfId="29639" xr:uid="{00000000-0005-0000-0000-00004B320000}"/>
    <cellStyle name="Input 2 3 2 2 4 5" xfId="21961" xr:uid="{00000000-0005-0000-0000-00004C320000}"/>
    <cellStyle name="Input 2 3 2 2 4 5 2" xfId="35424" xr:uid="{00000000-0005-0000-0000-00004D320000}"/>
    <cellStyle name="Input 2 3 2 2 4 6" xfId="27713" xr:uid="{00000000-0005-0000-0000-00004E320000}"/>
    <cellStyle name="Input 2 3 2 2 5" xfId="18526" xr:uid="{00000000-0005-0000-0000-00004F320000}"/>
    <cellStyle name="Input 2 3 2 2 5 2" xfId="24299" xr:uid="{00000000-0005-0000-0000-000050320000}"/>
    <cellStyle name="Input 2 3 2 2 5 3" xfId="32000" xr:uid="{00000000-0005-0000-0000-000051320000}"/>
    <cellStyle name="Input 2 3 2 2 6" xfId="18068" xr:uid="{00000000-0005-0000-0000-000052320000}"/>
    <cellStyle name="Input 2 3 2 2 6 2" xfId="23870" xr:uid="{00000000-0005-0000-0000-000053320000}"/>
    <cellStyle name="Input 2 3 2 2 6 3" xfId="31567" xr:uid="{00000000-0005-0000-0000-000054320000}"/>
    <cellStyle name="Input 2 3 2 2 7" xfId="14842" xr:uid="{00000000-0005-0000-0000-000055320000}"/>
    <cellStyle name="Input 2 3 2 2 7 2" xfId="28727" xr:uid="{00000000-0005-0000-0000-000056320000}"/>
    <cellStyle name="Input 2 3 2 2 8" xfId="21060" xr:uid="{00000000-0005-0000-0000-000057320000}"/>
    <cellStyle name="Input 2 3 2 2 8 2" xfId="34523" xr:uid="{00000000-0005-0000-0000-000058320000}"/>
    <cellStyle name="Input 2 3 2 2 9" xfId="26814" xr:uid="{00000000-0005-0000-0000-000059320000}"/>
    <cellStyle name="Input 2 3 2 3" xfId="4927" xr:uid="{00000000-0005-0000-0000-00005A320000}"/>
    <cellStyle name="Input 2 3 2 3 2" xfId="5622" xr:uid="{00000000-0005-0000-0000-00005B320000}"/>
    <cellStyle name="Input 2 3 2 3 2 2" xfId="6709" xr:uid="{00000000-0005-0000-0000-00005C320000}"/>
    <cellStyle name="Input 2 3 2 3 2 2 2" xfId="20033" xr:uid="{00000000-0005-0000-0000-00005D320000}"/>
    <cellStyle name="Input 2 3 2 3 2 2 2 2" xfId="25803" xr:uid="{00000000-0005-0000-0000-00005E320000}"/>
    <cellStyle name="Input 2 3 2 3 2 2 2 3" xfId="33506" xr:uid="{00000000-0005-0000-0000-00005F320000}"/>
    <cellStyle name="Input 2 3 2 3 2 2 3" xfId="20547" xr:uid="{00000000-0005-0000-0000-000060320000}"/>
    <cellStyle name="Input 2 3 2 3 2 2 3 2" xfId="26312" xr:uid="{00000000-0005-0000-0000-000061320000}"/>
    <cellStyle name="Input 2 3 2 3 2 2 3 3" xfId="34016" xr:uid="{00000000-0005-0000-0000-000062320000}"/>
    <cellStyle name="Input 2 3 2 3 2 2 4" xfId="16537" xr:uid="{00000000-0005-0000-0000-000063320000}"/>
    <cellStyle name="Input 2 3 2 3 2 2 4 2" xfId="30129" xr:uid="{00000000-0005-0000-0000-000064320000}"/>
    <cellStyle name="Input 2 3 2 3 2 2 5" xfId="22452" xr:uid="{00000000-0005-0000-0000-000065320000}"/>
    <cellStyle name="Input 2 3 2 3 2 2 5 2" xfId="35915" xr:uid="{00000000-0005-0000-0000-000066320000}"/>
    <cellStyle name="Input 2 3 2 3 2 2 6" xfId="28204" xr:uid="{00000000-0005-0000-0000-000067320000}"/>
    <cellStyle name="Input 2 3 2 3 2 3" xfId="19084" xr:uid="{00000000-0005-0000-0000-000068320000}"/>
    <cellStyle name="Input 2 3 2 3 2 3 2" xfId="24856" xr:uid="{00000000-0005-0000-0000-000069320000}"/>
    <cellStyle name="Input 2 3 2 3 2 3 3" xfId="32558" xr:uid="{00000000-0005-0000-0000-00006A320000}"/>
    <cellStyle name="Input 2 3 2 3 2 4" xfId="17686" xr:uid="{00000000-0005-0000-0000-00006B320000}"/>
    <cellStyle name="Input 2 3 2 3 2 4 2" xfId="23501" xr:uid="{00000000-0005-0000-0000-00006C320000}"/>
    <cellStyle name="Input 2 3 2 3 2 4 2 2" xfId="36964" xr:uid="{00000000-0005-0000-0000-00006D320000}"/>
    <cellStyle name="Input 2 3 2 3 2 4 3" xfId="31192" xr:uid="{00000000-0005-0000-0000-00006E320000}"/>
    <cellStyle name="Input 2 3 2 3 2 5" xfId="15451" xr:uid="{00000000-0005-0000-0000-00006F320000}"/>
    <cellStyle name="Input 2 3 2 3 2 5 2" xfId="29231" xr:uid="{00000000-0005-0000-0000-000070320000}"/>
    <cellStyle name="Input 2 3 2 3 2 6" xfId="21553" xr:uid="{00000000-0005-0000-0000-000071320000}"/>
    <cellStyle name="Input 2 3 2 3 2 6 2" xfId="35016" xr:uid="{00000000-0005-0000-0000-000072320000}"/>
    <cellStyle name="Input 2 3 2 3 2 7" xfId="27305" xr:uid="{00000000-0005-0000-0000-000073320000}"/>
    <cellStyle name="Input 2 3 2 3 3" xfId="5797" xr:uid="{00000000-0005-0000-0000-000074320000}"/>
    <cellStyle name="Input 2 3 2 3 3 2" xfId="6884" xr:uid="{00000000-0005-0000-0000-000075320000}"/>
    <cellStyle name="Input 2 3 2 3 3 2 2" xfId="20180" xr:uid="{00000000-0005-0000-0000-000076320000}"/>
    <cellStyle name="Input 2 3 2 3 3 2 2 2" xfId="25950" xr:uid="{00000000-0005-0000-0000-000077320000}"/>
    <cellStyle name="Input 2 3 2 3 3 2 2 3" xfId="33653" xr:uid="{00000000-0005-0000-0000-000078320000}"/>
    <cellStyle name="Input 2 3 2 3 3 2 3" xfId="17384" xr:uid="{00000000-0005-0000-0000-000079320000}"/>
    <cellStyle name="Input 2 3 2 3 3 2 3 2" xfId="23211" xr:uid="{00000000-0005-0000-0000-00007A320000}"/>
    <cellStyle name="Input 2 3 2 3 3 2 3 2 2" xfId="36674" xr:uid="{00000000-0005-0000-0000-00007B320000}"/>
    <cellStyle name="Input 2 3 2 3 3 2 3 3" xfId="30899" xr:uid="{00000000-0005-0000-0000-00007C320000}"/>
    <cellStyle name="Input 2 3 2 3 3 2 4" xfId="16712" xr:uid="{00000000-0005-0000-0000-00007D320000}"/>
    <cellStyle name="Input 2 3 2 3 3 2 4 2" xfId="30265" xr:uid="{00000000-0005-0000-0000-00007E320000}"/>
    <cellStyle name="Input 2 3 2 3 3 2 5" xfId="22588" xr:uid="{00000000-0005-0000-0000-00007F320000}"/>
    <cellStyle name="Input 2 3 2 3 3 2 5 2" xfId="36051" xr:uid="{00000000-0005-0000-0000-000080320000}"/>
    <cellStyle name="Input 2 3 2 3 3 2 6" xfId="28340" xr:uid="{00000000-0005-0000-0000-000081320000}"/>
    <cellStyle name="Input 2 3 2 3 3 3" xfId="19231" xr:uid="{00000000-0005-0000-0000-000082320000}"/>
    <cellStyle name="Input 2 3 2 3 3 3 2" xfId="25002" xr:uid="{00000000-0005-0000-0000-000083320000}"/>
    <cellStyle name="Input 2 3 2 3 3 3 3" xfId="32704" xr:uid="{00000000-0005-0000-0000-000084320000}"/>
    <cellStyle name="Input 2 3 2 3 3 4" xfId="18538" xr:uid="{00000000-0005-0000-0000-000085320000}"/>
    <cellStyle name="Input 2 3 2 3 3 4 2" xfId="24311" xr:uid="{00000000-0005-0000-0000-000086320000}"/>
    <cellStyle name="Input 2 3 2 3 3 4 3" xfId="32012" xr:uid="{00000000-0005-0000-0000-000087320000}"/>
    <cellStyle name="Input 2 3 2 3 3 5" xfId="15626" xr:uid="{00000000-0005-0000-0000-000088320000}"/>
    <cellStyle name="Input 2 3 2 3 3 5 2" xfId="29367" xr:uid="{00000000-0005-0000-0000-000089320000}"/>
    <cellStyle name="Input 2 3 2 3 3 6" xfId="21689" xr:uid="{00000000-0005-0000-0000-00008A320000}"/>
    <cellStyle name="Input 2 3 2 3 3 6 2" xfId="35152" xr:uid="{00000000-0005-0000-0000-00008B320000}"/>
    <cellStyle name="Input 2 3 2 3 3 7" xfId="27441" xr:uid="{00000000-0005-0000-0000-00008C320000}"/>
    <cellStyle name="Input 2 3 2 3 4" xfId="6124" xr:uid="{00000000-0005-0000-0000-00008D320000}"/>
    <cellStyle name="Input 2 3 2 3 4 2" xfId="19519" xr:uid="{00000000-0005-0000-0000-00008E320000}"/>
    <cellStyle name="Input 2 3 2 3 4 2 2" xfId="25289" xr:uid="{00000000-0005-0000-0000-00008F320000}"/>
    <cellStyle name="Input 2 3 2 3 4 2 3" xfId="32992" xr:uid="{00000000-0005-0000-0000-000090320000}"/>
    <cellStyle name="Input 2 3 2 3 4 3" xfId="16958" xr:uid="{00000000-0005-0000-0000-000091320000}"/>
    <cellStyle name="Input 2 3 2 3 4 3 2" xfId="22808" xr:uid="{00000000-0005-0000-0000-000092320000}"/>
    <cellStyle name="Input 2 3 2 3 4 3 2 2" xfId="36271" xr:uid="{00000000-0005-0000-0000-000093320000}"/>
    <cellStyle name="Input 2 3 2 3 4 3 3" xfId="30486" xr:uid="{00000000-0005-0000-0000-000094320000}"/>
    <cellStyle name="Input 2 3 2 3 4 4" xfId="15953" xr:uid="{00000000-0005-0000-0000-000095320000}"/>
    <cellStyle name="Input 2 3 2 3 4 4 2" xfId="29640" xr:uid="{00000000-0005-0000-0000-000096320000}"/>
    <cellStyle name="Input 2 3 2 3 4 5" xfId="21962" xr:uid="{00000000-0005-0000-0000-000097320000}"/>
    <cellStyle name="Input 2 3 2 3 4 5 2" xfId="35425" xr:uid="{00000000-0005-0000-0000-000098320000}"/>
    <cellStyle name="Input 2 3 2 3 4 6" xfId="27714" xr:uid="{00000000-0005-0000-0000-000099320000}"/>
    <cellStyle name="Input 2 3 2 3 5" xfId="18527" xr:uid="{00000000-0005-0000-0000-00009A320000}"/>
    <cellStyle name="Input 2 3 2 3 5 2" xfId="24300" xr:uid="{00000000-0005-0000-0000-00009B320000}"/>
    <cellStyle name="Input 2 3 2 3 5 3" xfId="32001" xr:uid="{00000000-0005-0000-0000-00009C320000}"/>
    <cellStyle name="Input 2 3 2 3 6" xfId="17610" xr:uid="{00000000-0005-0000-0000-00009D320000}"/>
    <cellStyle name="Input 2 3 2 3 6 2" xfId="23428" xr:uid="{00000000-0005-0000-0000-00009E320000}"/>
    <cellStyle name="Input 2 3 2 3 6 2 2" xfId="36891" xr:uid="{00000000-0005-0000-0000-00009F320000}"/>
    <cellStyle name="Input 2 3 2 3 6 3" xfId="31118" xr:uid="{00000000-0005-0000-0000-0000A0320000}"/>
    <cellStyle name="Input 2 3 2 3 7" xfId="14843" xr:uid="{00000000-0005-0000-0000-0000A1320000}"/>
    <cellStyle name="Input 2 3 2 3 7 2" xfId="28728" xr:uid="{00000000-0005-0000-0000-0000A2320000}"/>
    <cellStyle name="Input 2 3 2 3 8" xfId="21061" xr:uid="{00000000-0005-0000-0000-0000A3320000}"/>
    <cellStyle name="Input 2 3 2 3 8 2" xfId="34524" xr:uid="{00000000-0005-0000-0000-0000A4320000}"/>
    <cellStyle name="Input 2 3 2 3 9" xfId="26815" xr:uid="{00000000-0005-0000-0000-0000A5320000}"/>
    <cellStyle name="Input 2 3 2 4" xfId="5620" xr:uid="{00000000-0005-0000-0000-0000A6320000}"/>
    <cellStyle name="Input 2 3 2 4 2" xfId="6707" xr:uid="{00000000-0005-0000-0000-0000A7320000}"/>
    <cellStyle name="Input 2 3 2 4 2 2" xfId="20031" xr:uid="{00000000-0005-0000-0000-0000A8320000}"/>
    <cellStyle name="Input 2 3 2 4 2 2 2" xfId="25801" xr:uid="{00000000-0005-0000-0000-0000A9320000}"/>
    <cellStyle name="Input 2 3 2 4 2 2 3" xfId="33504" xr:uid="{00000000-0005-0000-0000-0000AA320000}"/>
    <cellStyle name="Input 2 3 2 4 2 3" xfId="18144" xr:uid="{00000000-0005-0000-0000-0000AB320000}"/>
    <cellStyle name="Input 2 3 2 4 2 3 2" xfId="23944" xr:uid="{00000000-0005-0000-0000-0000AC320000}"/>
    <cellStyle name="Input 2 3 2 4 2 3 3" xfId="31641" xr:uid="{00000000-0005-0000-0000-0000AD320000}"/>
    <cellStyle name="Input 2 3 2 4 2 4" xfId="16535" xr:uid="{00000000-0005-0000-0000-0000AE320000}"/>
    <cellStyle name="Input 2 3 2 4 2 4 2" xfId="30127" xr:uid="{00000000-0005-0000-0000-0000AF320000}"/>
    <cellStyle name="Input 2 3 2 4 2 5" xfId="22450" xr:uid="{00000000-0005-0000-0000-0000B0320000}"/>
    <cellStyle name="Input 2 3 2 4 2 5 2" xfId="35913" xr:uid="{00000000-0005-0000-0000-0000B1320000}"/>
    <cellStyle name="Input 2 3 2 4 2 6" xfId="28202" xr:uid="{00000000-0005-0000-0000-0000B2320000}"/>
    <cellStyle name="Input 2 3 2 4 3" xfId="19082" xr:uid="{00000000-0005-0000-0000-0000B3320000}"/>
    <cellStyle name="Input 2 3 2 4 3 2" xfId="24854" xr:uid="{00000000-0005-0000-0000-0000B4320000}"/>
    <cellStyle name="Input 2 3 2 4 3 3" xfId="32556" xr:uid="{00000000-0005-0000-0000-0000B5320000}"/>
    <cellStyle name="Input 2 3 2 4 4" xfId="17952" xr:uid="{00000000-0005-0000-0000-0000B6320000}"/>
    <cellStyle name="Input 2 3 2 4 4 2" xfId="23761" xr:uid="{00000000-0005-0000-0000-0000B7320000}"/>
    <cellStyle name="Input 2 3 2 4 4 2 2" xfId="37224" xr:uid="{00000000-0005-0000-0000-0000B8320000}"/>
    <cellStyle name="Input 2 3 2 4 4 3" xfId="31456" xr:uid="{00000000-0005-0000-0000-0000B9320000}"/>
    <cellStyle name="Input 2 3 2 4 5" xfId="15449" xr:uid="{00000000-0005-0000-0000-0000BA320000}"/>
    <cellStyle name="Input 2 3 2 4 5 2" xfId="29229" xr:uid="{00000000-0005-0000-0000-0000BB320000}"/>
    <cellStyle name="Input 2 3 2 4 6" xfId="21551" xr:uid="{00000000-0005-0000-0000-0000BC320000}"/>
    <cellStyle name="Input 2 3 2 4 6 2" xfId="35014" xr:uid="{00000000-0005-0000-0000-0000BD320000}"/>
    <cellStyle name="Input 2 3 2 4 7" xfId="27303" xr:uid="{00000000-0005-0000-0000-0000BE320000}"/>
    <cellStyle name="Input 2 3 2 5" xfId="5795" xr:uid="{00000000-0005-0000-0000-0000BF320000}"/>
    <cellStyle name="Input 2 3 2 5 2" xfId="6882" xr:uid="{00000000-0005-0000-0000-0000C0320000}"/>
    <cellStyle name="Input 2 3 2 5 2 2" xfId="20178" xr:uid="{00000000-0005-0000-0000-0000C1320000}"/>
    <cellStyle name="Input 2 3 2 5 2 2 2" xfId="25948" xr:uid="{00000000-0005-0000-0000-0000C2320000}"/>
    <cellStyle name="Input 2 3 2 5 2 2 3" xfId="33651" xr:uid="{00000000-0005-0000-0000-0000C3320000}"/>
    <cellStyle name="Input 2 3 2 5 2 3" xfId="18462" xr:uid="{00000000-0005-0000-0000-0000C4320000}"/>
    <cellStyle name="Input 2 3 2 5 2 3 2" xfId="24237" xr:uid="{00000000-0005-0000-0000-0000C5320000}"/>
    <cellStyle name="Input 2 3 2 5 2 3 3" xfId="31938" xr:uid="{00000000-0005-0000-0000-0000C6320000}"/>
    <cellStyle name="Input 2 3 2 5 2 4" xfId="16710" xr:uid="{00000000-0005-0000-0000-0000C7320000}"/>
    <cellStyle name="Input 2 3 2 5 2 4 2" xfId="30263" xr:uid="{00000000-0005-0000-0000-0000C8320000}"/>
    <cellStyle name="Input 2 3 2 5 2 5" xfId="22586" xr:uid="{00000000-0005-0000-0000-0000C9320000}"/>
    <cellStyle name="Input 2 3 2 5 2 5 2" xfId="36049" xr:uid="{00000000-0005-0000-0000-0000CA320000}"/>
    <cellStyle name="Input 2 3 2 5 2 6" xfId="28338" xr:uid="{00000000-0005-0000-0000-0000CB320000}"/>
    <cellStyle name="Input 2 3 2 5 3" xfId="19229" xr:uid="{00000000-0005-0000-0000-0000CC320000}"/>
    <cellStyle name="Input 2 3 2 5 3 2" xfId="25000" xr:uid="{00000000-0005-0000-0000-0000CD320000}"/>
    <cellStyle name="Input 2 3 2 5 3 3" xfId="32702" xr:uid="{00000000-0005-0000-0000-0000CE320000}"/>
    <cellStyle name="Input 2 3 2 5 4" xfId="18031" xr:uid="{00000000-0005-0000-0000-0000CF320000}"/>
    <cellStyle name="Input 2 3 2 5 4 2" xfId="23835" xr:uid="{00000000-0005-0000-0000-0000D0320000}"/>
    <cellStyle name="Input 2 3 2 5 4 3" xfId="31532" xr:uid="{00000000-0005-0000-0000-0000D1320000}"/>
    <cellStyle name="Input 2 3 2 5 5" xfId="15624" xr:uid="{00000000-0005-0000-0000-0000D2320000}"/>
    <cellStyle name="Input 2 3 2 5 5 2" xfId="29365" xr:uid="{00000000-0005-0000-0000-0000D3320000}"/>
    <cellStyle name="Input 2 3 2 5 6" xfId="21687" xr:uid="{00000000-0005-0000-0000-0000D4320000}"/>
    <cellStyle name="Input 2 3 2 5 6 2" xfId="35150" xr:uid="{00000000-0005-0000-0000-0000D5320000}"/>
    <cellStyle name="Input 2 3 2 5 7" xfId="27439" xr:uid="{00000000-0005-0000-0000-0000D6320000}"/>
    <cellStyle name="Input 2 3 2 6" xfId="6122" xr:uid="{00000000-0005-0000-0000-0000D7320000}"/>
    <cellStyle name="Input 2 3 2 6 2" xfId="19517" xr:uid="{00000000-0005-0000-0000-0000D8320000}"/>
    <cellStyle name="Input 2 3 2 6 2 2" xfId="25287" xr:uid="{00000000-0005-0000-0000-0000D9320000}"/>
    <cellStyle name="Input 2 3 2 6 2 3" xfId="32990" xr:uid="{00000000-0005-0000-0000-0000DA320000}"/>
    <cellStyle name="Input 2 3 2 6 3" xfId="18586" xr:uid="{00000000-0005-0000-0000-0000DB320000}"/>
    <cellStyle name="Input 2 3 2 6 3 2" xfId="24358" xr:uid="{00000000-0005-0000-0000-0000DC320000}"/>
    <cellStyle name="Input 2 3 2 6 3 3" xfId="32060" xr:uid="{00000000-0005-0000-0000-0000DD320000}"/>
    <cellStyle name="Input 2 3 2 6 4" xfId="15951" xr:uid="{00000000-0005-0000-0000-0000DE320000}"/>
    <cellStyle name="Input 2 3 2 6 4 2" xfId="29638" xr:uid="{00000000-0005-0000-0000-0000DF320000}"/>
    <cellStyle name="Input 2 3 2 6 5" xfId="21960" xr:uid="{00000000-0005-0000-0000-0000E0320000}"/>
    <cellStyle name="Input 2 3 2 6 5 2" xfId="35423" xr:uid="{00000000-0005-0000-0000-0000E1320000}"/>
    <cellStyle name="Input 2 3 2 6 6" xfId="27712" xr:uid="{00000000-0005-0000-0000-0000E2320000}"/>
    <cellStyle name="Input 2 3 2 7" xfId="18525" xr:uid="{00000000-0005-0000-0000-0000E3320000}"/>
    <cellStyle name="Input 2 3 2 7 2" xfId="24298" xr:uid="{00000000-0005-0000-0000-0000E4320000}"/>
    <cellStyle name="Input 2 3 2 7 3" xfId="31999" xr:uid="{00000000-0005-0000-0000-0000E5320000}"/>
    <cellStyle name="Input 2 3 2 8" xfId="17209" xr:uid="{00000000-0005-0000-0000-0000E6320000}"/>
    <cellStyle name="Input 2 3 2 8 2" xfId="23046" xr:uid="{00000000-0005-0000-0000-0000E7320000}"/>
    <cellStyle name="Input 2 3 2 8 2 2" xfId="36509" xr:uid="{00000000-0005-0000-0000-0000E8320000}"/>
    <cellStyle name="Input 2 3 2 8 3" xfId="30729" xr:uid="{00000000-0005-0000-0000-0000E9320000}"/>
    <cellStyle name="Input 2 3 2 9" xfId="14841" xr:uid="{00000000-0005-0000-0000-0000EA320000}"/>
    <cellStyle name="Input 2 3 2 9 2" xfId="28726" xr:uid="{00000000-0005-0000-0000-0000EB320000}"/>
    <cellStyle name="Input 2 3 3" xfId="4924" xr:uid="{00000000-0005-0000-0000-0000EC320000}"/>
    <cellStyle name="Input 2 3 3 2" xfId="5619" xr:uid="{00000000-0005-0000-0000-0000ED320000}"/>
    <cellStyle name="Input 2 3 3 2 2" xfId="6706" xr:uid="{00000000-0005-0000-0000-0000EE320000}"/>
    <cellStyle name="Input 2 3 3 2 2 2" xfId="20030" xr:uid="{00000000-0005-0000-0000-0000EF320000}"/>
    <cellStyle name="Input 2 3 3 2 2 2 2" xfId="25800" xr:uid="{00000000-0005-0000-0000-0000F0320000}"/>
    <cellStyle name="Input 2 3 3 2 2 2 3" xfId="33503" xr:uid="{00000000-0005-0000-0000-0000F1320000}"/>
    <cellStyle name="Input 2 3 3 2 2 3" xfId="20466" xr:uid="{00000000-0005-0000-0000-0000F2320000}"/>
    <cellStyle name="Input 2 3 3 2 2 3 2" xfId="26234" xr:uid="{00000000-0005-0000-0000-0000F3320000}"/>
    <cellStyle name="Input 2 3 3 2 2 3 3" xfId="33938" xr:uid="{00000000-0005-0000-0000-0000F4320000}"/>
    <cellStyle name="Input 2 3 3 2 2 4" xfId="16534" xr:uid="{00000000-0005-0000-0000-0000F5320000}"/>
    <cellStyle name="Input 2 3 3 2 2 4 2" xfId="30126" xr:uid="{00000000-0005-0000-0000-0000F6320000}"/>
    <cellStyle name="Input 2 3 3 2 2 5" xfId="22449" xr:uid="{00000000-0005-0000-0000-0000F7320000}"/>
    <cellStyle name="Input 2 3 3 2 2 5 2" xfId="35912" xr:uid="{00000000-0005-0000-0000-0000F8320000}"/>
    <cellStyle name="Input 2 3 3 2 2 6" xfId="28201" xr:uid="{00000000-0005-0000-0000-0000F9320000}"/>
    <cellStyle name="Input 2 3 3 2 3" xfId="19081" xr:uid="{00000000-0005-0000-0000-0000FA320000}"/>
    <cellStyle name="Input 2 3 3 2 3 2" xfId="24853" xr:uid="{00000000-0005-0000-0000-0000FB320000}"/>
    <cellStyle name="Input 2 3 3 2 3 3" xfId="32555" xr:uid="{00000000-0005-0000-0000-0000FC320000}"/>
    <cellStyle name="Input 2 3 3 2 4" xfId="17579" xr:uid="{00000000-0005-0000-0000-0000FD320000}"/>
    <cellStyle name="Input 2 3 3 2 4 2" xfId="23398" xr:uid="{00000000-0005-0000-0000-0000FE320000}"/>
    <cellStyle name="Input 2 3 3 2 4 2 2" xfId="36861" xr:uid="{00000000-0005-0000-0000-0000FF320000}"/>
    <cellStyle name="Input 2 3 3 2 4 3" xfId="31088" xr:uid="{00000000-0005-0000-0000-000000330000}"/>
    <cellStyle name="Input 2 3 3 2 5" xfId="15448" xr:uid="{00000000-0005-0000-0000-000001330000}"/>
    <cellStyle name="Input 2 3 3 2 5 2" xfId="29228" xr:uid="{00000000-0005-0000-0000-000002330000}"/>
    <cellStyle name="Input 2 3 3 2 6" xfId="21550" xr:uid="{00000000-0005-0000-0000-000003330000}"/>
    <cellStyle name="Input 2 3 3 2 6 2" xfId="35013" xr:uid="{00000000-0005-0000-0000-000004330000}"/>
    <cellStyle name="Input 2 3 3 2 7" xfId="27302" xr:uid="{00000000-0005-0000-0000-000005330000}"/>
    <cellStyle name="Input 2 3 3 3" xfId="5794" xr:uid="{00000000-0005-0000-0000-000006330000}"/>
    <cellStyle name="Input 2 3 3 3 2" xfId="6881" xr:uid="{00000000-0005-0000-0000-000007330000}"/>
    <cellStyle name="Input 2 3 3 3 2 2" xfId="20177" xr:uid="{00000000-0005-0000-0000-000008330000}"/>
    <cellStyle name="Input 2 3 3 3 2 2 2" xfId="25947" xr:uid="{00000000-0005-0000-0000-000009330000}"/>
    <cellStyle name="Input 2 3 3 3 2 2 3" xfId="33650" xr:uid="{00000000-0005-0000-0000-00000A330000}"/>
    <cellStyle name="Input 2 3 3 3 2 3" xfId="17223" xr:uid="{00000000-0005-0000-0000-00000B330000}"/>
    <cellStyle name="Input 2 3 3 3 2 3 2" xfId="23059" xr:uid="{00000000-0005-0000-0000-00000C330000}"/>
    <cellStyle name="Input 2 3 3 3 2 3 2 2" xfId="36522" xr:uid="{00000000-0005-0000-0000-00000D330000}"/>
    <cellStyle name="Input 2 3 3 3 2 3 3" xfId="30742" xr:uid="{00000000-0005-0000-0000-00000E330000}"/>
    <cellStyle name="Input 2 3 3 3 2 4" xfId="16709" xr:uid="{00000000-0005-0000-0000-00000F330000}"/>
    <cellStyle name="Input 2 3 3 3 2 4 2" xfId="30262" xr:uid="{00000000-0005-0000-0000-000010330000}"/>
    <cellStyle name="Input 2 3 3 3 2 5" xfId="22585" xr:uid="{00000000-0005-0000-0000-000011330000}"/>
    <cellStyle name="Input 2 3 3 3 2 5 2" xfId="36048" xr:uid="{00000000-0005-0000-0000-000012330000}"/>
    <cellStyle name="Input 2 3 3 3 2 6" xfId="28337" xr:uid="{00000000-0005-0000-0000-000013330000}"/>
    <cellStyle name="Input 2 3 3 3 3" xfId="19228" xr:uid="{00000000-0005-0000-0000-000014330000}"/>
    <cellStyle name="Input 2 3 3 3 3 2" xfId="24999" xr:uid="{00000000-0005-0000-0000-000015330000}"/>
    <cellStyle name="Input 2 3 3 3 3 3" xfId="32701" xr:uid="{00000000-0005-0000-0000-000016330000}"/>
    <cellStyle name="Input 2 3 3 3 4" xfId="17870" xr:uid="{00000000-0005-0000-0000-000017330000}"/>
    <cellStyle name="Input 2 3 3 3 4 2" xfId="23681" xr:uid="{00000000-0005-0000-0000-000018330000}"/>
    <cellStyle name="Input 2 3 3 3 4 2 2" xfId="37144" xr:uid="{00000000-0005-0000-0000-000019330000}"/>
    <cellStyle name="Input 2 3 3 3 4 3" xfId="31374" xr:uid="{00000000-0005-0000-0000-00001A330000}"/>
    <cellStyle name="Input 2 3 3 3 5" xfId="15623" xr:uid="{00000000-0005-0000-0000-00001B330000}"/>
    <cellStyle name="Input 2 3 3 3 5 2" xfId="29364" xr:uid="{00000000-0005-0000-0000-00001C330000}"/>
    <cellStyle name="Input 2 3 3 3 6" xfId="21686" xr:uid="{00000000-0005-0000-0000-00001D330000}"/>
    <cellStyle name="Input 2 3 3 3 6 2" xfId="35149" xr:uid="{00000000-0005-0000-0000-00001E330000}"/>
    <cellStyle name="Input 2 3 3 3 7" xfId="27438" xr:uid="{00000000-0005-0000-0000-00001F330000}"/>
    <cellStyle name="Input 2 3 3 4" xfId="6121" xr:uid="{00000000-0005-0000-0000-000020330000}"/>
    <cellStyle name="Input 2 3 3 4 2" xfId="19516" xr:uid="{00000000-0005-0000-0000-000021330000}"/>
    <cellStyle name="Input 2 3 3 4 2 2" xfId="25286" xr:uid="{00000000-0005-0000-0000-000022330000}"/>
    <cellStyle name="Input 2 3 3 4 2 3" xfId="32989" xr:uid="{00000000-0005-0000-0000-000023330000}"/>
    <cellStyle name="Input 2 3 3 4 3" xfId="17799" xr:uid="{00000000-0005-0000-0000-000024330000}"/>
    <cellStyle name="Input 2 3 3 4 3 2" xfId="23614" xr:uid="{00000000-0005-0000-0000-000025330000}"/>
    <cellStyle name="Input 2 3 3 4 3 2 2" xfId="37077" xr:uid="{00000000-0005-0000-0000-000026330000}"/>
    <cellStyle name="Input 2 3 3 4 3 3" xfId="31305" xr:uid="{00000000-0005-0000-0000-000027330000}"/>
    <cellStyle name="Input 2 3 3 4 4" xfId="15950" xr:uid="{00000000-0005-0000-0000-000028330000}"/>
    <cellStyle name="Input 2 3 3 4 4 2" xfId="29637" xr:uid="{00000000-0005-0000-0000-000029330000}"/>
    <cellStyle name="Input 2 3 3 4 5" xfId="21959" xr:uid="{00000000-0005-0000-0000-00002A330000}"/>
    <cellStyle name="Input 2 3 3 4 5 2" xfId="35422" xr:uid="{00000000-0005-0000-0000-00002B330000}"/>
    <cellStyle name="Input 2 3 3 4 6" xfId="27711" xr:uid="{00000000-0005-0000-0000-00002C330000}"/>
    <cellStyle name="Input 2 3 3 5" xfId="18524" xr:uid="{00000000-0005-0000-0000-00002D330000}"/>
    <cellStyle name="Input 2 3 3 5 2" xfId="24297" xr:uid="{00000000-0005-0000-0000-00002E330000}"/>
    <cellStyle name="Input 2 3 3 5 3" xfId="31998" xr:uid="{00000000-0005-0000-0000-00002F330000}"/>
    <cellStyle name="Input 2 3 3 6" xfId="20939" xr:uid="{00000000-0005-0000-0000-000030330000}"/>
    <cellStyle name="Input 2 3 3 6 2" xfId="26697" xr:uid="{00000000-0005-0000-0000-000031330000}"/>
    <cellStyle name="Input 2 3 3 6 3" xfId="34402" xr:uid="{00000000-0005-0000-0000-000032330000}"/>
    <cellStyle name="Input 2 3 3 7" xfId="14840" xr:uid="{00000000-0005-0000-0000-000033330000}"/>
    <cellStyle name="Input 2 3 3 7 2" xfId="28725" xr:uid="{00000000-0005-0000-0000-000034330000}"/>
    <cellStyle name="Input 2 3 3 8" xfId="21058" xr:uid="{00000000-0005-0000-0000-000035330000}"/>
    <cellStyle name="Input 2 3 3 8 2" xfId="34521" xr:uid="{00000000-0005-0000-0000-000036330000}"/>
    <cellStyle name="Input 2 3 3 9" xfId="26812" xr:uid="{00000000-0005-0000-0000-000037330000}"/>
    <cellStyle name="Input 2 3 4" xfId="7963" xr:uid="{00000000-0005-0000-0000-000038330000}"/>
    <cellStyle name="Input 2 4" xfId="4928" xr:uid="{00000000-0005-0000-0000-000039330000}"/>
    <cellStyle name="Input 2 4 10" xfId="21062" xr:uid="{00000000-0005-0000-0000-00003A330000}"/>
    <cellStyle name="Input 2 4 10 2" xfId="34525" xr:uid="{00000000-0005-0000-0000-00003B330000}"/>
    <cellStyle name="Input 2 4 11" xfId="26816" xr:uid="{00000000-0005-0000-0000-00003C330000}"/>
    <cellStyle name="Input 2 4 2" xfId="4929" xr:uid="{00000000-0005-0000-0000-00003D330000}"/>
    <cellStyle name="Input 2 4 2 2" xfId="5624" xr:uid="{00000000-0005-0000-0000-00003E330000}"/>
    <cellStyle name="Input 2 4 2 2 2" xfId="6711" xr:uid="{00000000-0005-0000-0000-00003F330000}"/>
    <cellStyle name="Input 2 4 2 2 2 2" xfId="20035" xr:uid="{00000000-0005-0000-0000-000040330000}"/>
    <cellStyle name="Input 2 4 2 2 2 2 2" xfId="25805" xr:uid="{00000000-0005-0000-0000-000041330000}"/>
    <cellStyle name="Input 2 4 2 2 2 2 3" xfId="33508" xr:uid="{00000000-0005-0000-0000-000042330000}"/>
    <cellStyle name="Input 2 4 2 2 2 3" xfId="17204" xr:uid="{00000000-0005-0000-0000-000043330000}"/>
    <cellStyle name="Input 2 4 2 2 2 3 2" xfId="23041" xr:uid="{00000000-0005-0000-0000-000044330000}"/>
    <cellStyle name="Input 2 4 2 2 2 3 2 2" xfId="36504" xr:uid="{00000000-0005-0000-0000-000045330000}"/>
    <cellStyle name="Input 2 4 2 2 2 3 3" xfId="30724" xr:uid="{00000000-0005-0000-0000-000046330000}"/>
    <cellStyle name="Input 2 4 2 2 2 4" xfId="16539" xr:uid="{00000000-0005-0000-0000-000047330000}"/>
    <cellStyle name="Input 2 4 2 2 2 4 2" xfId="30131" xr:uid="{00000000-0005-0000-0000-000048330000}"/>
    <cellStyle name="Input 2 4 2 2 2 5" xfId="22454" xr:uid="{00000000-0005-0000-0000-000049330000}"/>
    <cellStyle name="Input 2 4 2 2 2 5 2" xfId="35917" xr:uid="{00000000-0005-0000-0000-00004A330000}"/>
    <cellStyle name="Input 2 4 2 2 2 6" xfId="28206" xr:uid="{00000000-0005-0000-0000-00004B330000}"/>
    <cellStyle name="Input 2 4 2 2 3" xfId="19086" xr:uid="{00000000-0005-0000-0000-00004C330000}"/>
    <cellStyle name="Input 2 4 2 2 3 2" xfId="24858" xr:uid="{00000000-0005-0000-0000-00004D330000}"/>
    <cellStyle name="Input 2 4 2 2 3 3" xfId="32560" xr:uid="{00000000-0005-0000-0000-00004E330000}"/>
    <cellStyle name="Input 2 4 2 2 4" xfId="17921" xr:uid="{00000000-0005-0000-0000-00004F330000}"/>
    <cellStyle name="Input 2 4 2 2 4 2" xfId="23731" xr:uid="{00000000-0005-0000-0000-000050330000}"/>
    <cellStyle name="Input 2 4 2 2 4 2 2" xfId="37194" xr:uid="{00000000-0005-0000-0000-000051330000}"/>
    <cellStyle name="Input 2 4 2 2 4 3" xfId="31425" xr:uid="{00000000-0005-0000-0000-000052330000}"/>
    <cellStyle name="Input 2 4 2 2 5" xfId="15453" xr:uid="{00000000-0005-0000-0000-000053330000}"/>
    <cellStyle name="Input 2 4 2 2 5 2" xfId="29233" xr:uid="{00000000-0005-0000-0000-000054330000}"/>
    <cellStyle name="Input 2 4 2 2 6" xfId="21555" xr:uid="{00000000-0005-0000-0000-000055330000}"/>
    <cellStyle name="Input 2 4 2 2 6 2" xfId="35018" xr:uid="{00000000-0005-0000-0000-000056330000}"/>
    <cellStyle name="Input 2 4 2 2 7" xfId="27307" xr:uid="{00000000-0005-0000-0000-000057330000}"/>
    <cellStyle name="Input 2 4 2 3" xfId="5799" xr:uid="{00000000-0005-0000-0000-000058330000}"/>
    <cellStyle name="Input 2 4 2 3 2" xfId="6886" xr:uid="{00000000-0005-0000-0000-000059330000}"/>
    <cellStyle name="Input 2 4 2 3 2 2" xfId="20182" xr:uid="{00000000-0005-0000-0000-00005A330000}"/>
    <cellStyle name="Input 2 4 2 3 2 2 2" xfId="25952" xr:uid="{00000000-0005-0000-0000-00005B330000}"/>
    <cellStyle name="Input 2 4 2 3 2 2 3" xfId="33655" xr:uid="{00000000-0005-0000-0000-00005C330000}"/>
    <cellStyle name="Input 2 4 2 3 2 3" xfId="17505" xr:uid="{00000000-0005-0000-0000-00005D330000}"/>
    <cellStyle name="Input 2 4 2 3 2 3 2" xfId="23328" xr:uid="{00000000-0005-0000-0000-00005E330000}"/>
    <cellStyle name="Input 2 4 2 3 2 3 2 2" xfId="36791" xr:uid="{00000000-0005-0000-0000-00005F330000}"/>
    <cellStyle name="Input 2 4 2 3 2 3 3" xfId="31016" xr:uid="{00000000-0005-0000-0000-000060330000}"/>
    <cellStyle name="Input 2 4 2 3 2 4" xfId="16714" xr:uid="{00000000-0005-0000-0000-000061330000}"/>
    <cellStyle name="Input 2 4 2 3 2 4 2" xfId="30267" xr:uid="{00000000-0005-0000-0000-000062330000}"/>
    <cellStyle name="Input 2 4 2 3 2 5" xfId="22590" xr:uid="{00000000-0005-0000-0000-000063330000}"/>
    <cellStyle name="Input 2 4 2 3 2 5 2" xfId="36053" xr:uid="{00000000-0005-0000-0000-000064330000}"/>
    <cellStyle name="Input 2 4 2 3 2 6" xfId="28342" xr:uid="{00000000-0005-0000-0000-000065330000}"/>
    <cellStyle name="Input 2 4 2 3 3" xfId="19233" xr:uid="{00000000-0005-0000-0000-000066330000}"/>
    <cellStyle name="Input 2 4 2 3 3 2" xfId="25004" xr:uid="{00000000-0005-0000-0000-000067330000}"/>
    <cellStyle name="Input 2 4 2 3 3 3" xfId="32706" xr:uid="{00000000-0005-0000-0000-000068330000}"/>
    <cellStyle name="Input 2 4 2 3 4" xfId="19189" xr:uid="{00000000-0005-0000-0000-000069330000}"/>
    <cellStyle name="Input 2 4 2 3 4 2" xfId="24960" xr:uid="{00000000-0005-0000-0000-00006A330000}"/>
    <cellStyle name="Input 2 4 2 3 4 3" xfId="32662" xr:uid="{00000000-0005-0000-0000-00006B330000}"/>
    <cellStyle name="Input 2 4 2 3 5" xfId="15628" xr:uid="{00000000-0005-0000-0000-00006C330000}"/>
    <cellStyle name="Input 2 4 2 3 5 2" xfId="29369" xr:uid="{00000000-0005-0000-0000-00006D330000}"/>
    <cellStyle name="Input 2 4 2 3 6" xfId="21691" xr:uid="{00000000-0005-0000-0000-00006E330000}"/>
    <cellStyle name="Input 2 4 2 3 6 2" xfId="35154" xr:uid="{00000000-0005-0000-0000-00006F330000}"/>
    <cellStyle name="Input 2 4 2 3 7" xfId="27443" xr:uid="{00000000-0005-0000-0000-000070330000}"/>
    <cellStyle name="Input 2 4 2 4" xfId="6126" xr:uid="{00000000-0005-0000-0000-000071330000}"/>
    <cellStyle name="Input 2 4 2 4 2" xfId="19521" xr:uid="{00000000-0005-0000-0000-000072330000}"/>
    <cellStyle name="Input 2 4 2 4 2 2" xfId="25291" xr:uid="{00000000-0005-0000-0000-000073330000}"/>
    <cellStyle name="Input 2 4 2 4 2 3" xfId="32994" xr:uid="{00000000-0005-0000-0000-000074330000}"/>
    <cellStyle name="Input 2 4 2 4 3" xfId="16936" xr:uid="{00000000-0005-0000-0000-000075330000}"/>
    <cellStyle name="Input 2 4 2 4 3 2" xfId="22787" xr:uid="{00000000-0005-0000-0000-000076330000}"/>
    <cellStyle name="Input 2 4 2 4 3 2 2" xfId="36250" xr:uid="{00000000-0005-0000-0000-000077330000}"/>
    <cellStyle name="Input 2 4 2 4 3 3" xfId="30465" xr:uid="{00000000-0005-0000-0000-000078330000}"/>
    <cellStyle name="Input 2 4 2 4 4" xfId="15955" xr:uid="{00000000-0005-0000-0000-000079330000}"/>
    <cellStyle name="Input 2 4 2 4 4 2" xfId="29642" xr:uid="{00000000-0005-0000-0000-00007A330000}"/>
    <cellStyle name="Input 2 4 2 4 5" xfId="21964" xr:uid="{00000000-0005-0000-0000-00007B330000}"/>
    <cellStyle name="Input 2 4 2 4 5 2" xfId="35427" xr:uid="{00000000-0005-0000-0000-00007C330000}"/>
    <cellStyle name="Input 2 4 2 4 6" xfId="27716" xr:uid="{00000000-0005-0000-0000-00007D330000}"/>
    <cellStyle name="Input 2 4 2 5" xfId="18529" xr:uid="{00000000-0005-0000-0000-00007E330000}"/>
    <cellStyle name="Input 2 4 2 5 2" xfId="24302" xr:uid="{00000000-0005-0000-0000-00007F330000}"/>
    <cellStyle name="Input 2 4 2 5 3" xfId="32003" xr:uid="{00000000-0005-0000-0000-000080330000}"/>
    <cellStyle name="Input 2 4 2 6" xfId="17574" xr:uid="{00000000-0005-0000-0000-000081330000}"/>
    <cellStyle name="Input 2 4 2 6 2" xfId="23393" xr:uid="{00000000-0005-0000-0000-000082330000}"/>
    <cellStyle name="Input 2 4 2 6 2 2" xfId="36856" xr:uid="{00000000-0005-0000-0000-000083330000}"/>
    <cellStyle name="Input 2 4 2 6 3" xfId="31083" xr:uid="{00000000-0005-0000-0000-000084330000}"/>
    <cellStyle name="Input 2 4 2 7" xfId="14845" xr:uid="{00000000-0005-0000-0000-000085330000}"/>
    <cellStyle name="Input 2 4 2 7 2" xfId="28730" xr:uid="{00000000-0005-0000-0000-000086330000}"/>
    <cellStyle name="Input 2 4 2 8" xfId="21063" xr:uid="{00000000-0005-0000-0000-000087330000}"/>
    <cellStyle name="Input 2 4 2 8 2" xfId="34526" xr:uid="{00000000-0005-0000-0000-000088330000}"/>
    <cellStyle name="Input 2 4 2 9" xfId="26817" xr:uid="{00000000-0005-0000-0000-000089330000}"/>
    <cellStyle name="Input 2 4 3" xfId="4930" xr:uid="{00000000-0005-0000-0000-00008A330000}"/>
    <cellStyle name="Input 2 4 3 2" xfId="5625" xr:uid="{00000000-0005-0000-0000-00008B330000}"/>
    <cellStyle name="Input 2 4 3 2 2" xfId="6712" xr:uid="{00000000-0005-0000-0000-00008C330000}"/>
    <cellStyle name="Input 2 4 3 2 2 2" xfId="20036" xr:uid="{00000000-0005-0000-0000-00008D330000}"/>
    <cellStyle name="Input 2 4 3 2 2 2 2" xfId="25806" xr:uid="{00000000-0005-0000-0000-00008E330000}"/>
    <cellStyle name="Input 2 4 3 2 2 2 3" xfId="33509" xr:uid="{00000000-0005-0000-0000-00008F330000}"/>
    <cellStyle name="Input 2 4 3 2 2 3" xfId="20729" xr:uid="{00000000-0005-0000-0000-000090330000}"/>
    <cellStyle name="Input 2 4 3 2 2 3 2" xfId="26492" xr:uid="{00000000-0005-0000-0000-000091330000}"/>
    <cellStyle name="Input 2 4 3 2 2 3 3" xfId="34197" xr:uid="{00000000-0005-0000-0000-000092330000}"/>
    <cellStyle name="Input 2 4 3 2 2 4" xfId="16540" xr:uid="{00000000-0005-0000-0000-000093330000}"/>
    <cellStyle name="Input 2 4 3 2 2 4 2" xfId="30132" xr:uid="{00000000-0005-0000-0000-000094330000}"/>
    <cellStyle name="Input 2 4 3 2 2 5" xfId="22455" xr:uid="{00000000-0005-0000-0000-000095330000}"/>
    <cellStyle name="Input 2 4 3 2 2 5 2" xfId="35918" xr:uid="{00000000-0005-0000-0000-000096330000}"/>
    <cellStyle name="Input 2 4 3 2 2 6" xfId="28207" xr:uid="{00000000-0005-0000-0000-000097330000}"/>
    <cellStyle name="Input 2 4 3 2 3" xfId="19087" xr:uid="{00000000-0005-0000-0000-000098330000}"/>
    <cellStyle name="Input 2 4 3 2 3 2" xfId="24859" xr:uid="{00000000-0005-0000-0000-000099330000}"/>
    <cellStyle name="Input 2 4 3 2 3 3" xfId="32561" xr:uid="{00000000-0005-0000-0000-00009A330000}"/>
    <cellStyle name="Input 2 4 3 2 4" xfId="20446" xr:uid="{00000000-0005-0000-0000-00009B330000}"/>
    <cellStyle name="Input 2 4 3 2 4 2" xfId="26214" xr:uid="{00000000-0005-0000-0000-00009C330000}"/>
    <cellStyle name="Input 2 4 3 2 4 3" xfId="33918" xr:uid="{00000000-0005-0000-0000-00009D330000}"/>
    <cellStyle name="Input 2 4 3 2 5" xfId="15454" xr:uid="{00000000-0005-0000-0000-00009E330000}"/>
    <cellStyle name="Input 2 4 3 2 5 2" xfId="29234" xr:uid="{00000000-0005-0000-0000-00009F330000}"/>
    <cellStyle name="Input 2 4 3 2 6" xfId="21556" xr:uid="{00000000-0005-0000-0000-0000A0330000}"/>
    <cellStyle name="Input 2 4 3 2 6 2" xfId="35019" xr:uid="{00000000-0005-0000-0000-0000A1330000}"/>
    <cellStyle name="Input 2 4 3 2 7" xfId="27308" xr:uid="{00000000-0005-0000-0000-0000A2330000}"/>
    <cellStyle name="Input 2 4 3 3" xfId="5800" xr:uid="{00000000-0005-0000-0000-0000A3330000}"/>
    <cellStyle name="Input 2 4 3 3 2" xfId="6887" xr:uid="{00000000-0005-0000-0000-0000A4330000}"/>
    <cellStyle name="Input 2 4 3 3 2 2" xfId="20183" xr:uid="{00000000-0005-0000-0000-0000A5330000}"/>
    <cellStyle name="Input 2 4 3 3 2 2 2" xfId="25953" xr:uid="{00000000-0005-0000-0000-0000A6330000}"/>
    <cellStyle name="Input 2 4 3 3 2 2 3" xfId="33656" xr:uid="{00000000-0005-0000-0000-0000A7330000}"/>
    <cellStyle name="Input 2 4 3 3 2 3" xfId="17783" xr:uid="{00000000-0005-0000-0000-0000A8330000}"/>
    <cellStyle name="Input 2 4 3 3 2 3 2" xfId="23598" xr:uid="{00000000-0005-0000-0000-0000A9330000}"/>
    <cellStyle name="Input 2 4 3 3 2 3 2 2" xfId="37061" xr:uid="{00000000-0005-0000-0000-0000AA330000}"/>
    <cellStyle name="Input 2 4 3 3 2 3 3" xfId="31289" xr:uid="{00000000-0005-0000-0000-0000AB330000}"/>
    <cellStyle name="Input 2 4 3 3 2 4" xfId="16715" xr:uid="{00000000-0005-0000-0000-0000AC330000}"/>
    <cellStyle name="Input 2 4 3 3 2 4 2" xfId="30268" xr:uid="{00000000-0005-0000-0000-0000AD330000}"/>
    <cellStyle name="Input 2 4 3 3 2 5" xfId="22591" xr:uid="{00000000-0005-0000-0000-0000AE330000}"/>
    <cellStyle name="Input 2 4 3 3 2 5 2" xfId="36054" xr:uid="{00000000-0005-0000-0000-0000AF330000}"/>
    <cellStyle name="Input 2 4 3 3 2 6" xfId="28343" xr:uid="{00000000-0005-0000-0000-0000B0330000}"/>
    <cellStyle name="Input 2 4 3 3 3" xfId="19234" xr:uid="{00000000-0005-0000-0000-0000B1330000}"/>
    <cellStyle name="Input 2 4 3 3 3 2" xfId="25005" xr:uid="{00000000-0005-0000-0000-0000B2330000}"/>
    <cellStyle name="Input 2 4 3 3 3 3" xfId="32707" xr:uid="{00000000-0005-0000-0000-0000B3330000}"/>
    <cellStyle name="Input 2 4 3 3 4" xfId="20815" xr:uid="{00000000-0005-0000-0000-0000B4330000}"/>
    <cellStyle name="Input 2 4 3 3 4 2" xfId="26576" xr:uid="{00000000-0005-0000-0000-0000B5330000}"/>
    <cellStyle name="Input 2 4 3 3 4 3" xfId="34281" xr:uid="{00000000-0005-0000-0000-0000B6330000}"/>
    <cellStyle name="Input 2 4 3 3 5" xfId="15629" xr:uid="{00000000-0005-0000-0000-0000B7330000}"/>
    <cellStyle name="Input 2 4 3 3 5 2" xfId="29370" xr:uid="{00000000-0005-0000-0000-0000B8330000}"/>
    <cellStyle name="Input 2 4 3 3 6" xfId="21692" xr:uid="{00000000-0005-0000-0000-0000B9330000}"/>
    <cellStyle name="Input 2 4 3 3 6 2" xfId="35155" xr:uid="{00000000-0005-0000-0000-0000BA330000}"/>
    <cellStyle name="Input 2 4 3 3 7" xfId="27444" xr:uid="{00000000-0005-0000-0000-0000BB330000}"/>
    <cellStyle name="Input 2 4 3 4" xfId="6127" xr:uid="{00000000-0005-0000-0000-0000BC330000}"/>
    <cellStyle name="Input 2 4 3 4 2" xfId="19522" xr:uid="{00000000-0005-0000-0000-0000BD330000}"/>
    <cellStyle name="Input 2 4 3 4 2 2" xfId="25292" xr:uid="{00000000-0005-0000-0000-0000BE330000}"/>
    <cellStyle name="Input 2 4 3 4 2 3" xfId="32995" xr:uid="{00000000-0005-0000-0000-0000BF330000}"/>
    <cellStyle name="Input 2 4 3 4 3" xfId="18054" xr:uid="{00000000-0005-0000-0000-0000C0330000}"/>
    <cellStyle name="Input 2 4 3 4 3 2" xfId="23857" xr:uid="{00000000-0005-0000-0000-0000C1330000}"/>
    <cellStyle name="Input 2 4 3 4 3 3" xfId="31554" xr:uid="{00000000-0005-0000-0000-0000C2330000}"/>
    <cellStyle name="Input 2 4 3 4 4" xfId="15956" xr:uid="{00000000-0005-0000-0000-0000C3330000}"/>
    <cellStyle name="Input 2 4 3 4 4 2" xfId="29643" xr:uid="{00000000-0005-0000-0000-0000C4330000}"/>
    <cellStyle name="Input 2 4 3 4 5" xfId="21965" xr:uid="{00000000-0005-0000-0000-0000C5330000}"/>
    <cellStyle name="Input 2 4 3 4 5 2" xfId="35428" xr:uid="{00000000-0005-0000-0000-0000C6330000}"/>
    <cellStyle name="Input 2 4 3 4 6" xfId="27717" xr:uid="{00000000-0005-0000-0000-0000C7330000}"/>
    <cellStyle name="Input 2 4 3 5" xfId="18530" xr:uid="{00000000-0005-0000-0000-0000C8330000}"/>
    <cellStyle name="Input 2 4 3 5 2" xfId="24303" xr:uid="{00000000-0005-0000-0000-0000C9330000}"/>
    <cellStyle name="Input 2 4 3 5 3" xfId="32004" xr:uid="{00000000-0005-0000-0000-0000CA330000}"/>
    <cellStyle name="Input 2 4 3 6" xfId="18296" xr:uid="{00000000-0005-0000-0000-0000CB330000}"/>
    <cellStyle name="Input 2 4 3 6 2" xfId="24078" xr:uid="{00000000-0005-0000-0000-0000CC330000}"/>
    <cellStyle name="Input 2 4 3 6 3" xfId="31779" xr:uid="{00000000-0005-0000-0000-0000CD330000}"/>
    <cellStyle name="Input 2 4 3 7" xfId="14846" xr:uid="{00000000-0005-0000-0000-0000CE330000}"/>
    <cellStyle name="Input 2 4 3 7 2" xfId="28731" xr:uid="{00000000-0005-0000-0000-0000CF330000}"/>
    <cellStyle name="Input 2 4 3 8" xfId="21064" xr:uid="{00000000-0005-0000-0000-0000D0330000}"/>
    <cellStyle name="Input 2 4 3 8 2" xfId="34527" xr:uid="{00000000-0005-0000-0000-0000D1330000}"/>
    <cellStyle name="Input 2 4 3 9" xfId="26818" xr:uid="{00000000-0005-0000-0000-0000D2330000}"/>
    <cellStyle name="Input 2 4 4" xfId="5623" xr:uid="{00000000-0005-0000-0000-0000D3330000}"/>
    <cellStyle name="Input 2 4 4 2" xfId="6710" xr:uid="{00000000-0005-0000-0000-0000D4330000}"/>
    <cellStyle name="Input 2 4 4 2 2" xfId="20034" xr:uid="{00000000-0005-0000-0000-0000D5330000}"/>
    <cellStyle name="Input 2 4 4 2 2 2" xfId="25804" xr:uid="{00000000-0005-0000-0000-0000D6330000}"/>
    <cellStyle name="Input 2 4 4 2 2 3" xfId="33507" xr:uid="{00000000-0005-0000-0000-0000D7330000}"/>
    <cellStyle name="Input 2 4 4 2 3" xfId="17933" xr:uid="{00000000-0005-0000-0000-0000D8330000}"/>
    <cellStyle name="Input 2 4 4 2 3 2" xfId="23742" xr:uid="{00000000-0005-0000-0000-0000D9330000}"/>
    <cellStyle name="Input 2 4 4 2 3 2 2" xfId="37205" xr:uid="{00000000-0005-0000-0000-0000DA330000}"/>
    <cellStyle name="Input 2 4 4 2 3 3" xfId="31437" xr:uid="{00000000-0005-0000-0000-0000DB330000}"/>
    <cellStyle name="Input 2 4 4 2 4" xfId="16538" xr:uid="{00000000-0005-0000-0000-0000DC330000}"/>
    <cellStyle name="Input 2 4 4 2 4 2" xfId="30130" xr:uid="{00000000-0005-0000-0000-0000DD330000}"/>
    <cellStyle name="Input 2 4 4 2 5" xfId="22453" xr:uid="{00000000-0005-0000-0000-0000DE330000}"/>
    <cellStyle name="Input 2 4 4 2 5 2" xfId="35916" xr:uid="{00000000-0005-0000-0000-0000DF330000}"/>
    <cellStyle name="Input 2 4 4 2 6" xfId="28205" xr:uid="{00000000-0005-0000-0000-0000E0330000}"/>
    <cellStyle name="Input 2 4 4 3" xfId="19085" xr:uid="{00000000-0005-0000-0000-0000E1330000}"/>
    <cellStyle name="Input 2 4 4 3 2" xfId="24857" xr:uid="{00000000-0005-0000-0000-0000E2330000}"/>
    <cellStyle name="Input 2 4 4 3 3" xfId="32559" xr:uid="{00000000-0005-0000-0000-0000E3330000}"/>
    <cellStyle name="Input 2 4 4 4" xfId="17903" xr:uid="{00000000-0005-0000-0000-0000E4330000}"/>
    <cellStyle name="Input 2 4 4 4 2" xfId="23713" xr:uid="{00000000-0005-0000-0000-0000E5330000}"/>
    <cellStyle name="Input 2 4 4 4 2 2" xfId="37176" xr:uid="{00000000-0005-0000-0000-0000E6330000}"/>
    <cellStyle name="Input 2 4 4 4 3" xfId="31407" xr:uid="{00000000-0005-0000-0000-0000E7330000}"/>
    <cellStyle name="Input 2 4 4 5" xfId="15452" xr:uid="{00000000-0005-0000-0000-0000E8330000}"/>
    <cellStyle name="Input 2 4 4 5 2" xfId="29232" xr:uid="{00000000-0005-0000-0000-0000E9330000}"/>
    <cellStyle name="Input 2 4 4 6" xfId="21554" xr:uid="{00000000-0005-0000-0000-0000EA330000}"/>
    <cellStyle name="Input 2 4 4 6 2" xfId="35017" xr:uid="{00000000-0005-0000-0000-0000EB330000}"/>
    <cellStyle name="Input 2 4 4 7" xfId="27306" xr:uid="{00000000-0005-0000-0000-0000EC330000}"/>
    <cellStyle name="Input 2 4 5" xfId="5798" xr:uid="{00000000-0005-0000-0000-0000ED330000}"/>
    <cellStyle name="Input 2 4 5 2" xfId="6885" xr:uid="{00000000-0005-0000-0000-0000EE330000}"/>
    <cellStyle name="Input 2 4 5 2 2" xfId="20181" xr:uid="{00000000-0005-0000-0000-0000EF330000}"/>
    <cellStyle name="Input 2 4 5 2 2 2" xfId="25951" xr:uid="{00000000-0005-0000-0000-0000F0330000}"/>
    <cellStyle name="Input 2 4 5 2 2 3" xfId="33654" xr:uid="{00000000-0005-0000-0000-0000F1330000}"/>
    <cellStyle name="Input 2 4 5 2 3" xfId="20369" xr:uid="{00000000-0005-0000-0000-0000F2330000}"/>
    <cellStyle name="Input 2 4 5 2 3 2" xfId="26139" xr:uid="{00000000-0005-0000-0000-0000F3330000}"/>
    <cellStyle name="Input 2 4 5 2 3 3" xfId="33842" xr:uid="{00000000-0005-0000-0000-0000F4330000}"/>
    <cellStyle name="Input 2 4 5 2 4" xfId="16713" xr:uid="{00000000-0005-0000-0000-0000F5330000}"/>
    <cellStyle name="Input 2 4 5 2 4 2" xfId="30266" xr:uid="{00000000-0005-0000-0000-0000F6330000}"/>
    <cellStyle name="Input 2 4 5 2 5" xfId="22589" xr:uid="{00000000-0005-0000-0000-0000F7330000}"/>
    <cellStyle name="Input 2 4 5 2 5 2" xfId="36052" xr:uid="{00000000-0005-0000-0000-0000F8330000}"/>
    <cellStyle name="Input 2 4 5 2 6" xfId="28341" xr:uid="{00000000-0005-0000-0000-0000F9330000}"/>
    <cellStyle name="Input 2 4 5 3" xfId="19232" xr:uid="{00000000-0005-0000-0000-0000FA330000}"/>
    <cellStyle name="Input 2 4 5 3 2" xfId="25003" xr:uid="{00000000-0005-0000-0000-0000FB330000}"/>
    <cellStyle name="Input 2 4 5 3 3" xfId="32705" xr:uid="{00000000-0005-0000-0000-0000FC330000}"/>
    <cellStyle name="Input 2 4 5 4" xfId="20361" xr:uid="{00000000-0005-0000-0000-0000FD330000}"/>
    <cellStyle name="Input 2 4 5 4 2" xfId="26131" xr:uid="{00000000-0005-0000-0000-0000FE330000}"/>
    <cellStyle name="Input 2 4 5 4 3" xfId="33834" xr:uid="{00000000-0005-0000-0000-0000FF330000}"/>
    <cellStyle name="Input 2 4 5 5" xfId="15627" xr:uid="{00000000-0005-0000-0000-000000340000}"/>
    <cellStyle name="Input 2 4 5 5 2" xfId="29368" xr:uid="{00000000-0005-0000-0000-000001340000}"/>
    <cellStyle name="Input 2 4 5 6" xfId="21690" xr:uid="{00000000-0005-0000-0000-000002340000}"/>
    <cellStyle name="Input 2 4 5 6 2" xfId="35153" xr:uid="{00000000-0005-0000-0000-000003340000}"/>
    <cellStyle name="Input 2 4 5 7" xfId="27442" xr:uid="{00000000-0005-0000-0000-000004340000}"/>
    <cellStyle name="Input 2 4 6" xfId="6125" xr:uid="{00000000-0005-0000-0000-000005340000}"/>
    <cellStyle name="Input 2 4 6 2" xfId="19520" xr:uid="{00000000-0005-0000-0000-000006340000}"/>
    <cellStyle name="Input 2 4 6 2 2" xfId="25290" xr:uid="{00000000-0005-0000-0000-000007340000}"/>
    <cellStyle name="Input 2 4 6 2 3" xfId="32993" xr:uid="{00000000-0005-0000-0000-000008340000}"/>
    <cellStyle name="Input 2 4 6 3" xfId="17997" xr:uid="{00000000-0005-0000-0000-000009340000}"/>
    <cellStyle name="Input 2 4 6 3 2" xfId="23803" xr:uid="{00000000-0005-0000-0000-00000A340000}"/>
    <cellStyle name="Input 2 4 6 3 3" xfId="31500" xr:uid="{00000000-0005-0000-0000-00000B340000}"/>
    <cellStyle name="Input 2 4 6 4" xfId="15954" xr:uid="{00000000-0005-0000-0000-00000C340000}"/>
    <cellStyle name="Input 2 4 6 4 2" xfId="29641" xr:uid="{00000000-0005-0000-0000-00000D340000}"/>
    <cellStyle name="Input 2 4 6 5" xfId="21963" xr:uid="{00000000-0005-0000-0000-00000E340000}"/>
    <cellStyle name="Input 2 4 6 5 2" xfId="35426" xr:uid="{00000000-0005-0000-0000-00000F340000}"/>
    <cellStyle name="Input 2 4 6 6" xfId="27715" xr:uid="{00000000-0005-0000-0000-000010340000}"/>
    <cellStyle name="Input 2 4 7" xfId="18528" xr:uid="{00000000-0005-0000-0000-000011340000}"/>
    <cellStyle name="Input 2 4 7 2" xfId="24301" xr:uid="{00000000-0005-0000-0000-000012340000}"/>
    <cellStyle name="Input 2 4 7 3" xfId="32002" xr:uid="{00000000-0005-0000-0000-000013340000}"/>
    <cellStyle name="Input 2 4 8" xfId="20518" xr:uid="{00000000-0005-0000-0000-000014340000}"/>
    <cellStyle name="Input 2 4 8 2" xfId="26283" xr:uid="{00000000-0005-0000-0000-000015340000}"/>
    <cellStyle name="Input 2 4 8 3" xfId="33987" xr:uid="{00000000-0005-0000-0000-000016340000}"/>
    <cellStyle name="Input 2 4 9" xfId="14844" xr:uid="{00000000-0005-0000-0000-000017340000}"/>
    <cellStyle name="Input 2 4 9 2" xfId="28729" xr:uid="{00000000-0005-0000-0000-000018340000}"/>
    <cellStyle name="Input 2 5" xfId="4931" xr:uid="{00000000-0005-0000-0000-000019340000}"/>
    <cellStyle name="Input 2 5 2" xfId="5626" xr:uid="{00000000-0005-0000-0000-00001A340000}"/>
    <cellStyle name="Input 2 5 2 2" xfId="6713" xr:uid="{00000000-0005-0000-0000-00001B340000}"/>
    <cellStyle name="Input 2 5 2 2 2" xfId="20037" xr:uid="{00000000-0005-0000-0000-00001C340000}"/>
    <cellStyle name="Input 2 5 2 2 2 2" xfId="25807" xr:uid="{00000000-0005-0000-0000-00001D340000}"/>
    <cellStyle name="Input 2 5 2 2 2 3" xfId="33510" xr:uid="{00000000-0005-0000-0000-00001E340000}"/>
    <cellStyle name="Input 2 5 2 2 3" xfId="17982" xr:uid="{00000000-0005-0000-0000-00001F340000}"/>
    <cellStyle name="Input 2 5 2 2 3 2" xfId="23789" xr:uid="{00000000-0005-0000-0000-000020340000}"/>
    <cellStyle name="Input 2 5 2 2 3 2 2" xfId="37252" xr:uid="{00000000-0005-0000-0000-000021340000}"/>
    <cellStyle name="Input 2 5 2 2 3 3" xfId="31485" xr:uid="{00000000-0005-0000-0000-000022340000}"/>
    <cellStyle name="Input 2 5 2 2 4" xfId="16541" xr:uid="{00000000-0005-0000-0000-000023340000}"/>
    <cellStyle name="Input 2 5 2 2 4 2" xfId="30133" xr:uid="{00000000-0005-0000-0000-000024340000}"/>
    <cellStyle name="Input 2 5 2 2 5" xfId="22456" xr:uid="{00000000-0005-0000-0000-000025340000}"/>
    <cellStyle name="Input 2 5 2 2 5 2" xfId="35919" xr:uid="{00000000-0005-0000-0000-000026340000}"/>
    <cellStyle name="Input 2 5 2 2 6" xfId="28208" xr:uid="{00000000-0005-0000-0000-000027340000}"/>
    <cellStyle name="Input 2 5 2 3" xfId="19088" xr:uid="{00000000-0005-0000-0000-000028340000}"/>
    <cellStyle name="Input 2 5 2 3 2" xfId="24860" xr:uid="{00000000-0005-0000-0000-000029340000}"/>
    <cellStyle name="Input 2 5 2 3 3" xfId="32562" xr:uid="{00000000-0005-0000-0000-00002A340000}"/>
    <cellStyle name="Input 2 5 2 4" xfId="18074" xr:uid="{00000000-0005-0000-0000-00002B340000}"/>
    <cellStyle name="Input 2 5 2 4 2" xfId="23876" xr:uid="{00000000-0005-0000-0000-00002C340000}"/>
    <cellStyle name="Input 2 5 2 4 3" xfId="31573" xr:uid="{00000000-0005-0000-0000-00002D340000}"/>
    <cellStyle name="Input 2 5 2 5" xfId="15455" xr:uid="{00000000-0005-0000-0000-00002E340000}"/>
    <cellStyle name="Input 2 5 2 5 2" xfId="29235" xr:uid="{00000000-0005-0000-0000-00002F340000}"/>
    <cellStyle name="Input 2 5 2 6" xfId="21557" xr:uid="{00000000-0005-0000-0000-000030340000}"/>
    <cellStyle name="Input 2 5 2 6 2" xfId="35020" xr:uid="{00000000-0005-0000-0000-000031340000}"/>
    <cellStyle name="Input 2 5 2 7" xfId="27309" xr:uid="{00000000-0005-0000-0000-000032340000}"/>
    <cellStyle name="Input 2 5 3" xfId="5801" xr:uid="{00000000-0005-0000-0000-000033340000}"/>
    <cellStyle name="Input 2 5 3 2" xfId="6888" xr:uid="{00000000-0005-0000-0000-000034340000}"/>
    <cellStyle name="Input 2 5 3 2 2" xfId="20184" xr:uid="{00000000-0005-0000-0000-000035340000}"/>
    <cellStyle name="Input 2 5 3 2 2 2" xfId="25954" xr:uid="{00000000-0005-0000-0000-000036340000}"/>
    <cellStyle name="Input 2 5 3 2 2 3" xfId="33657" xr:uid="{00000000-0005-0000-0000-000037340000}"/>
    <cellStyle name="Input 2 5 3 2 3" xfId="20692" xr:uid="{00000000-0005-0000-0000-000038340000}"/>
    <cellStyle name="Input 2 5 3 2 3 2" xfId="26455" xr:uid="{00000000-0005-0000-0000-000039340000}"/>
    <cellStyle name="Input 2 5 3 2 3 3" xfId="34160" xr:uid="{00000000-0005-0000-0000-00003A340000}"/>
    <cellStyle name="Input 2 5 3 2 4" xfId="16716" xr:uid="{00000000-0005-0000-0000-00003B340000}"/>
    <cellStyle name="Input 2 5 3 2 4 2" xfId="30269" xr:uid="{00000000-0005-0000-0000-00003C340000}"/>
    <cellStyle name="Input 2 5 3 2 5" xfId="22592" xr:uid="{00000000-0005-0000-0000-00003D340000}"/>
    <cellStyle name="Input 2 5 3 2 5 2" xfId="36055" xr:uid="{00000000-0005-0000-0000-00003E340000}"/>
    <cellStyle name="Input 2 5 3 2 6" xfId="28344" xr:uid="{00000000-0005-0000-0000-00003F340000}"/>
    <cellStyle name="Input 2 5 3 3" xfId="19235" xr:uid="{00000000-0005-0000-0000-000040340000}"/>
    <cellStyle name="Input 2 5 3 3 2" xfId="25006" xr:uid="{00000000-0005-0000-0000-000041340000}"/>
    <cellStyle name="Input 2 5 3 3 3" xfId="32708" xr:uid="{00000000-0005-0000-0000-000042340000}"/>
    <cellStyle name="Input 2 5 3 4" xfId="17411" xr:uid="{00000000-0005-0000-0000-000043340000}"/>
    <cellStyle name="Input 2 5 3 4 2" xfId="23237" xr:uid="{00000000-0005-0000-0000-000044340000}"/>
    <cellStyle name="Input 2 5 3 4 2 2" xfId="36700" xr:uid="{00000000-0005-0000-0000-000045340000}"/>
    <cellStyle name="Input 2 5 3 4 3" xfId="30925" xr:uid="{00000000-0005-0000-0000-000046340000}"/>
    <cellStyle name="Input 2 5 3 5" xfId="15630" xr:uid="{00000000-0005-0000-0000-000047340000}"/>
    <cellStyle name="Input 2 5 3 5 2" xfId="29371" xr:uid="{00000000-0005-0000-0000-000048340000}"/>
    <cellStyle name="Input 2 5 3 6" xfId="21693" xr:uid="{00000000-0005-0000-0000-000049340000}"/>
    <cellStyle name="Input 2 5 3 6 2" xfId="35156" xr:uid="{00000000-0005-0000-0000-00004A340000}"/>
    <cellStyle name="Input 2 5 3 7" xfId="27445" xr:uid="{00000000-0005-0000-0000-00004B340000}"/>
    <cellStyle name="Input 2 5 4" xfId="6128" xr:uid="{00000000-0005-0000-0000-00004C340000}"/>
    <cellStyle name="Input 2 5 4 2" xfId="19523" xr:uid="{00000000-0005-0000-0000-00004D340000}"/>
    <cellStyle name="Input 2 5 4 2 2" xfId="25293" xr:uid="{00000000-0005-0000-0000-00004E340000}"/>
    <cellStyle name="Input 2 5 4 2 3" xfId="32996" xr:uid="{00000000-0005-0000-0000-00004F340000}"/>
    <cellStyle name="Input 2 5 4 3" xfId="16942" xr:uid="{00000000-0005-0000-0000-000050340000}"/>
    <cellStyle name="Input 2 5 4 3 2" xfId="22793" xr:uid="{00000000-0005-0000-0000-000051340000}"/>
    <cellStyle name="Input 2 5 4 3 2 2" xfId="36256" xr:uid="{00000000-0005-0000-0000-000052340000}"/>
    <cellStyle name="Input 2 5 4 3 3" xfId="30471" xr:uid="{00000000-0005-0000-0000-000053340000}"/>
    <cellStyle name="Input 2 5 4 4" xfId="15957" xr:uid="{00000000-0005-0000-0000-000054340000}"/>
    <cellStyle name="Input 2 5 4 4 2" xfId="29644" xr:uid="{00000000-0005-0000-0000-000055340000}"/>
    <cellStyle name="Input 2 5 4 5" xfId="21966" xr:uid="{00000000-0005-0000-0000-000056340000}"/>
    <cellStyle name="Input 2 5 4 5 2" xfId="35429" xr:uid="{00000000-0005-0000-0000-000057340000}"/>
    <cellStyle name="Input 2 5 4 6" xfId="27718" xr:uid="{00000000-0005-0000-0000-000058340000}"/>
    <cellStyle name="Input 2 5 5" xfId="18531" xr:uid="{00000000-0005-0000-0000-000059340000}"/>
    <cellStyle name="Input 2 5 5 2" xfId="24304" xr:uid="{00000000-0005-0000-0000-00005A340000}"/>
    <cellStyle name="Input 2 5 5 3" xfId="32005" xr:uid="{00000000-0005-0000-0000-00005B340000}"/>
    <cellStyle name="Input 2 5 6" xfId="17377" xr:uid="{00000000-0005-0000-0000-00005C340000}"/>
    <cellStyle name="Input 2 5 6 2" xfId="23204" xr:uid="{00000000-0005-0000-0000-00005D340000}"/>
    <cellStyle name="Input 2 5 6 2 2" xfId="36667" xr:uid="{00000000-0005-0000-0000-00005E340000}"/>
    <cellStyle name="Input 2 5 6 3" xfId="30892" xr:uid="{00000000-0005-0000-0000-00005F340000}"/>
    <cellStyle name="Input 2 5 7" xfId="14847" xr:uid="{00000000-0005-0000-0000-000060340000}"/>
    <cellStyle name="Input 2 5 7 2" xfId="28732" xr:uid="{00000000-0005-0000-0000-000061340000}"/>
    <cellStyle name="Input 2 5 8" xfId="21065" xr:uid="{00000000-0005-0000-0000-000062340000}"/>
    <cellStyle name="Input 2 5 8 2" xfId="34528" xr:uid="{00000000-0005-0000-0000-000063340000}"/>
    <cellStyle name="Input 2 5 9" xfId="26819" xr:uid="{00000000-0005-0000-0000-000064340000}"/>
    <cellStyle name="Input 2 6" xfId="4919" xr:uid="{00000000-0005-0000-0000-000065340000}"/>
    <cellStyle name="Input 2 6 10" xfId="10622" xr:uid="{00000000-0005-0000-0000-000066340000}"/>
    <cellStyle name="Input 2 6 2" xfId="5614" xr:uid="{00000000-0005-0000-0000-000067340000}"/>
    <cellStyle name="Input 2 6 2 2" xfId="6701" xr:uid="{00000000-0005-0000-0000-000068340000}"/>
    <cellStyle name="Input 2 6 2 2 2" xfId="20025" xr:uid="{00000000-0005-0000-0000-000069340000}"/>
    <cellStyle name="Input 2 6 2 2 2 2" xfId="25795" xr:uid="{00000000-0005-0000-0000-00006A340000}"/>
    <cellStyle name="Input 2 6 2 2 2 3" xfId="33498" xr:uid="{00000000-0005-0000-0000-00006B340000}"/>
    <cellStyle name="Input 2 6 2 2 3" xfId="18090" xr:uid="{00000000-0005-0000-0000-00006C340000}"/>
    <cellStyle name="Input 2 6 2 2 3 2" xfId="23892" xr:uid="{00000000-0005-0000-0000-00006D340000}"/>
    <cellStyle name="Input 2 6 2 2 3 3" xfId="31589" xr:uid="{00000000-0005-0000-0000-00006E340000}"/>
    <cellStyle name="Input 2 6 2 2 4" xfId="16529" xr:uid="{00000000-0005-0000-0000-00006F340000}"/>
    <cellStyle name="Input 2 6 2 2 4 2" xfId="30121" xr:uid="{00000000-0005-0000-0000-000070340000}"/>
    <cellStyle name="Input 2 6 2 2 5" xfId="22444" xr:uid="{00000000-0005-0000-0000-000071340000}"/>
    <cellStyle name="Input 2 6 2 2 5 2" xfId="35907" xr:uid="{00000000-0005-0000-0000-000072340000}"/>
    <cellStyle name="Input 2 6 2 2 6" xfId="28196" xr:uid="{00000000-0005-0000-0000-000073340000}"/>
    <cellStyle name="Input 2 6 2 2 7" xfId="11677" xr:uid="{00000000-0005-0000-0000-000074340000}"/>
    <cellStyle name="Input 2 6 2 3" xfId="19076" xr:uid="{00000000-0005-0000-0000-000075340000}"/>
    <cellStyle name="Input 2 6 2 3 2" xfId="24848" xr:uid="{00000000-0005-0000-0000-000076340000}"/>
    <cellStyle name="Input 2 6 2 3 3" xfId="32550" xr:uid="{00000000-0005-0000-0000-000077340000}"/>
    <cellStyle name="Input 2 6 2 4" xfId="17258" xr:uid="{00000000-0005-0000-0000-000078340000}"/>
    <cellStyle name="Input 2 6 2 4 2" xfId="23092" xr:uid="{00000000-0005-0000-0000-000079340000}"/>
    <cellStyle name="Input 2 6 2 4 2 2" xfId="36555" xr:uid="{00000000-0005-0000-0000-00007A340000}"/>
    <cellStyle name="Input 2 6 2 4 3" xfId="30777" xr:uid="{00000000-0005-0000-0000-00007B340000}"/>
    <cellStyle name="Input 2 6 2 5" xfId="15443" xr:uid="{00000000-0005-0000-0000-00007C340000}"/>
    <cellStyle name="Input 2 6 2 5 2" xfId="29223" xr:uid="{00000000-0005-0000-0000-00007D340000}"/>
    <cellStyle name="Input 2 6 2 6" xfId="21545" xr:uid="{00000000-0005-0000-0000-00007E340000}"/>
    <cellStyle name="Input 2 6 2 6 2" xfId="35008" xr:uid="{00000000-0005-0000-0000-00007F340000}"/>
    <cellStyle name="Input 2 6 2 7" xfId="27297" xr:uid="{00000000-0005-0000-0000-000080340000}"/>
    <cellStyle name="Input 2 6 2 8" xfId="11016" xr:uid="{00000000-0005-0000-0000-000081340000}"/>
    <cellStyle name="Input 2 6 3" xfId="5789" xr:uid="{00000000-0005-0000-0000-000082340000}"/>
    <cellStyle name="Input 2 6 3 2" xfId="6876" xr:uid="{00000000-0005-0000-0000-000083340000}"/>
    <cellStyle name="Input 2 6 3 2 2" xfId="20172" xr:uid="{00000000-0005-0000-0000-000084340000}"/>
    <cellStyle name="Input 2 6 3 2 2 2" xfId="25942" xr:uid="{00000000-0005-0000-0000-000085340000}"/>
    <cellStyle name="Input 2 6 3 2 2 3" xfId="33645" xr:uid="{00000000-0005-0000-0000-000086340000}"/>
    <cellStyle name="Input 2 6 3 2 3" xfId="18120" xr:uid="{00000000-0005-0000-0000-000087340000}"/>
    <cellStyle name="Input 2 6 3 2 3 2" xfId="23922" xr:uid="{00000000-0005-0000-0000-000088340000}"/>
    <cellStyle name="Input 2 6 3 2 3 3" xfId="31619" xr:uid="{00000000-0005-0000-0000-000089340000}"/>
    <cellStyle name="Input 2 6 3 2 4" xfId="16704" xr:uid="{00000000-0005-0000-0000-00008A340000}"/>
    <cellStyle name="Input 2 6 3 2 4 2" xfId="30257" xr:uid="{00000000-0005-0000-0000-00008B340000}"/>
    <cellStyle name="Input 2 6 3 2 5" xfId="22580" xr:uid="{00000000-0005-0000-0000-00008C340000}"/>
    <cellStyle name="Input 2 6 3 2 5 2" xfId="36043" xr:uid="{00000000-0005-0000-0000-00008D340000}"/>
    <cellStyle name="Input 2 6 3 2 6" xfId="28332" xr:uid="{00000000-0005-0000-0000-00008E340000}"/>
    <cellStyle name="Input 2 6 3 2 7" xfId="11776" xr:uid="{00000000-0005-0000-0000-00008F340000}"/>
    <cellStyle name="Input 2 6 3 3" xfId="19223" xr:uid="{00000000-0005-0000-0000-000090340000}"/>
    <cellStyle name="Input 2 6 3 3 2" xfId="24994" xr:uid="{00000000-0005-0000-0000-000091340000}"/>
    <cellStyle name="Input 2 6 3 3 3" xfId="32696" xr:uid="{00000000-0005-0000-0000-000092340000}"/>
    <cellStyle name="Input 2 6 3 4" xfId="18059" xr:uid="{00000000-0005-0000-0000-000093340000}"/>
    <cellStyle name="Input 2 6 3 4 2" xfId="23861" xr:uid="{00000000-0005-0000-0000-000094340000}"/>
    <cellStyle name="Input 2 6 3 4 3" xfId="31558" xr:uid="{00000000-0005-0000-0000-000095340000}"/>
    <cellStyle name="Input 2 6 3 5" xfId="15618" xr:uid="{00000000-0005-0000-0000-000096340000}"/>
    <cellStyle name="Input 2 6 3 5 2" xfId="29359" xr:uid="{00000000-0005-0000-0000-000097340000}"/>
    <cellStyle name="Input 2 6 3 6" xfId="21681" xr:uid="{00000000-0005-0000-0000-000098340000}"/>
    <cellStyle name="Input 2 6 3 6 2" xfId="35144" xr:uid="{00000000-0005-0000-0000-000099340000}"/>
    <cellStyle name="Input 2 6 3 7" xfId="27433" xr:uid="{00000000-0005-0000-0000-00009A340000}"/>
    <cellStyle name="Input 2 6 3 8" xfId="11115" xr:uid="{00000000-0005-0000-0000-00009B340000}"/>
    <cellStyle name="Input 2 6 4" xfId="6116" xr:uid="{00000000-0005-0000-0000-00009C340000}"/>
    <cellStyle name="Input 2 6 4 2" xfId="19511" xr:uid="{00000000-0005-0000-0000-00009D340000}"/>
    <cellStyle name="Input 2 6 4 2 2" xfId="25281" xr:uid="{00000000-0005-0000-0000-00009E340000}"/>
    <cellStyle name="Input 2 6 4 2 3" xfId="32984" xr:uid="{00000000-0005-0000-0000-00009F340000}"/>
    <cellStyle name="Input 2 6 4 3" xfId="18063" xr:uid="{00000000-0005-0000-0000-0000A0340000}"/>
    <cellStyle name="Input 2 6 4 3 2" xfId="23865" xr:uid="{00000000-0005-0000-0000-0000A1340000}"/>
    <cellStyle name="Input 2 6 4 3 3" xfId="31562" xr:uid="{00000000-0005-0000-0000-0000A2340000}"/>
    <cellStyle name="Input 2 6 4 4" xfId="15945" xr:uid="{00000000-0005-0000-0000-0000A3340000}"/>
    <cellStyle name="Input 2 6 4 4 2" xfId="29632" xr:uid="{00000000-0005-0000-0000-0000A4340000}"/>
    <cellStyle name="Input 2 6 4 5" xfId="21954" xr:uid="{00000000-0005-0000-0000-0000A5340000}"/>
    <cellStyle name="Input 2 6 4 5 2" xfId="35417" xr:uid="{00000000-0005-0000-0000-0000A6340000}"/>
    <cellStyle name="Input 2 6 4 6" xfId="27706" xr:uid="{00000000-0005-0000-0000-0000A7340000}"/>
    <cellStyle name="Input 2 6 4 7" xfId="11317" xr:uid="{00000000-0005-0000-0000-0000A8340000}"/>
    <cellStyle name="Input 2 6 5" xfId="18519" xr:uid="{00000000-0005-0000-0000-0000A9340000}"/>
    <cellStyle name="Input 2 6 5 2" xfId="24292" xr:uid="{00000000-0005-0000-0000-0000AA340000}"/>
    <cellStyle name="Input 2 6 5 3" xfId="31993" xr:uid="{00000000-0005-0000-0000-0000AB340000}"/>
    <cellStyle name="Input 2 6 6" xfId="20381" xr:uid="{00000000-0005-0000-0000-0000AC340000}"/>
    <cellStyle name="Input 2 6 6 2" xfId="26151" xr:uid="{00000000-0005-0000-0000-0000AD340000}"/>
    <cellStyle name="Input 2 6 6 3" xfId="33854" xr:uid="{00000000-0005-0000-0000-0000AE340000}"/>
    <cellStyle name="Input 2 6 7" xfId="14835" xr:uid="{00000000-0005-0000-0000-0000AF340000}"/>
    <cellStyle name="Input 2 6 7 2" xfId="28720" xr:uid="{00000000-0005-0000-0000-0000B0340000}"/>
    <cellStyle name="Input 2 6 8" xfId="21053" xr:uid="{00000000-0005-0000-0000-0000B1340000}"/>
    <cellStyle name="Input 2 6 8 2" xfId="34516" xr:uid="{00000000-0005-0000-0000-0000B2340000}"/>
    <cellStyle name="Input 2 6 9" xfId="26807" xr:uid="{00000000-0005-0000-0000-0000B3340000}"/>
    <cellStyle name="Input 2 7" xfId="5487" xr:uid="{00000000-0005-0000-0000-0000B4340000}"/>
    <cellStyle name="Input 2 7 2" xfId="6574" xr:uid="{00000000-0005-0000-0000-0000B5340000}"/>
    <cellStyle name="Input 2 7 2 2" xfId="19925" xr:uid="{00000000-0005-0000-0000-0000B6340000}"/>
    <cellStyle name="Input 2 7 2 2 2" xfId="25695" xr:uid="{00000000-0005-0000-0000-0000B7340000}"/>
    <cellStyle name="Input 2 7 2 2 3" xfId="33398" xr:uid="{00000000-0005-0000-0000-0000B8340000}"/>
    <cellStyle name="Input 2 7 2 3" xfId="18459" xr:uid="{00000000-0005-0000-0000-0000B9340000}"/>
    <cellStyle name="Input 2 7 2 3 2" xfId="24234" xr:uid="{00000000-0005-0000-0000-0000BA340000}"/>
    <cellStyle name="Input 2 7 2 3 3" xfId="31935" xr:uid="{00000000-0005-0000-0000-0000BB340000}"/>
    <cellStyle name="Input 2 7 2 4" xfId="16403" xr:uid="{00000000-0005-0000-0000-0000BC340000}"/>
    <cellStyle name="Input 2 7 2 4 2" xfId="30030" xr:uid="{00000000-0005-0000-0000-0000BD340000}"/>
    <cellStyle name="Input 2 7 2 5" xfId="22352" xr:uid="{00000000-0005-0000-0000-0000BE340000}"/>
    <cellStyle name="Input 2 7 2 5 2" xfId="35815" xr:uid="{00000000-0005-0000-0000-0000BF340000}"/>
    <cellStyle name="Input 2 7 2 6" xfId="28104" xr:uid="{00000000-0005-0000-0000-0000C0340000}"/>
    <cellStyle name="Input 2 7 2 7" xfId="11608" xr:uid="{00000000-0005-0000-0000-0000C1340000}"/>
    <cellStyle name="Input 2 7 3" xfId="18974" xr:uid="{00000000-0005-0000-0000-0000C2340000}"/>
    <cellStyle name="Input 2 7 3 2" xfId="24746" xr:uid="{00000000-0005-0000-0000-0000C3340000}"/>
    <cellStyle name="Input 2 7 3 3" xfId="32448" xr:uid="{00000000-0005-0000-0000-0000C4340000}"/>
    <cellStyle name="Input 2 7 4" xfId="17471" xr:uid="{00000000-0005-0000-0000-0000C5340000}"/>
    <cellStyle name="Input 2 7 4 2" xfId="23295" xr:uid="{00000000-0005-0000-0000-0000C6340000}"/>
    <cellStyle name="Input 2 7 4 2 2" xfId="36758" xr:uid="{00000000-0005-0000-0000-0000C7340000}"/>
    <cellStyle name="Input 2 7 4 3" xfId="30983" xr:uid="{00000000-0005-0000-0000-0000C8340000}"/>
    <cellStyle name="Input 2 7 5" xfId="15317" xr:uid="{00000000-0005-0000-0000-0000C9340000}"/>
    <cellStyle name="Input 2 7 5 2" xfId="29132" xr:uid="{00000000-0005-0000-0000-0000CA340000}"/>
    <cellStyle name="Input 2 7 6" xfId="21453" xr:uid="{00000000-0005-0000-0000-0000CB340000}"/>
    <cellStyle name="Input 2 7 6 2" xfId="34916" xr:uid="{00000000-0005-0000-0000-0000CC340000}"/>
    <cellStyle name="Input 2 7 7" xfId="27205" xr:uid="{00000000-0005-0000-0000-0000CD340000}"/>
    <cellStyle name="Input 2 7 8" xfId="10947" xr:uid="{00000000-0005-0000-0000-0000CE340000}"/>
    <cellStyle name="Input 2 8" xfId="16994" xr:uid="{00000000-0005-0000-0000-0000CF340000}"/>
    <cellStyle name="Input 2 8 2" xfId="22842" xr:uid="{00000000-0005-0000-0000-0000D0340000}"/>
    <cellStyle name="Input 2 8 2 2" xfId="36305" xr:uid="{00000000-0005-0000-0000-0000D1340000}"/>
    <cellStyle name="Input 2 8 3" xfId="30522" xr:uid="{00000000-0005-0000-0000-0000D2340000}"/>
    <cellStyle name="Input 2 9" xfId="17351" xr:uid="{00000000-0005-0000-0000-0000D3340000}"/>
    <cellStyle name="Input 2 9 2" xfId="23180" xr:uid="{00000000-0005-0000-0000-0000D4340000}"/>
    <cellStyle name="Input 2 9 2 2" xfId="36643" xr:uid="{00000000-0005-0000-0000-0000D5340000}"/>
    <cellStyle name="Input 2 9 3" xfId="30867" xr:uid="{00000000-0005-0000-0000-0000D6340000}"/>
    <cellStyle name="Input 20" xfId="1392" xr:uid="{00000000-0005-0000-0000-0000D7340000}"/>
    <cellStyle name="Input 20 2" xfId="8027" xr:uid="{00000000-0005-0000-0000-0000D8340000}"/>
    <cellStyle name="Input 21" xfId="1390" xr:uid="{00000000-0005-0000-0000-0000D9340000}"/>
    <cellStyle name="Input 21 2" xfId="8025" xr:uid="{00000000-0005-0000-0000-0000DA340000}"/>
    <cellStyle name="Input 22" xfId="1370" xr:uid="{00000000-0005-0000-0000-0000DB340000}"/>
    <cellStyle name="Input 22 2" xfId="8008" xr:uid="{00000000-0005-0000-0000-0000DC340000}"/>
    <cellStyle name="Input 23" xfId="1409" xr:uid="{00000000-0005-0000-0000-0000DD340000}"/>
    <cellStyle name="Input 23 2" xfId="8042" xr:uid="{00000000-0005-0000-0000-0000DE340000}"/>
    <cellStyle name="Input 24" xfId="1400" xr:uid="{00000000-0005-0000-0000-0000DF340000}"/>
    <cellStyle name="Input 24 2" xfId="8034" xr:uid="{00000000-0005-0000-0000-0000E0340000}"/>
    <cellStyle name="Input 25" xfId="1430" xr:uid="{00000000-0005-0000-0000-0000E1340000}"/>
    <cellStyle name="Input 25 2" xfId="8061" xr:uid="{00000000-0005-0000-0000-0000E2340000}"/>
    <cellStyle name="Input 26" xfId="1429" xr:uid="{00000000-0005-0000-0000-0000E3340000}"/>
    <cellStyle name="Input 26 2" xfId="8060" xr:uid="{00000000-0005-0000-0000-0000E4340000}"/>
    <cellStyle name="Input 27" xfId="1493" xr:uid="{00000000-0005-0000-0000-0000E5340000}"/>
    <cellStyle name="Input 27 2" xfId="8117" xr:uid="{00000000-0005-0000-0000-0000E6340000}"/>
    <cellStyle name="Input 28" xfId="2164" xr:uid="{00000000-0005-0000-0000-0000E7340000}"/>
    <cellStyle name="Input 28 2" xfId="8693" xr:uid="{00000000-0005-0000-0000-0000E8340000}"/>
    <cellStyle name="Input 29" xfId="1461" xr:uid="{00000000-0005-0000-0000-0000E9340000}"/>
    <cellStyle name="Input 29 2" xfId="8090" xr:uid="{00000000-0005-0000-0000-0000EA340000}"/>
    <cellStyle name="Input 3" xfId="593" xr:uid="{00000000-0005-0000-0000-0000EB340000}"/>
    <cellStyle name="Input 3 2" xfId="1001" xr:uid="{00000000-0005-0000-0000-0000EC340000}"/>
    <cellStyle name="Input 3 2 2" xfId="7700" xr:uid="{00000000-0005-0000-0000-0000ED340000}"/>
    <cellStyle name="Input 3 3" xfId="7453" xr:uid="{00000000-0005-0000-0000-0000EE340000}"/>
    <cellStyle name="Input 30" xfId="1599" xr:uid="{00000000-0005-0000-0000-0000EF340000}"/>
    <cellStyle name="Input 30 2" xfId="8207" xr:uid="{00000000-0005-0000-0000-0000F0340000}"/>
    <cellStyle name="Input 31" xfId="1598" xr:uid="{00000000-0005-0000-0000-0000F1340000}"/>
    <cellStyle name="Input 31 2" xfId="8206" xr:uid="{00000000-0005-0000-0000-0000F2340000}"/>
    <cellStyle name="Input 32" xfId="1555" xr:uid="{00000000-0005-0000-0000-0000F3340000}"/>
    <cellStyle name="Input 32 2" xfId="8167" xr:uid="{00000000-0005-0000-0000-0000F4340000}"/>
    <cellStyle name="Input 33" xfId="1567" xr:uid="{00000000-0005-0000-0000-0000F5340000}"/>
    <cellStyle name="Input 33 2" xfId="8178" xr:uid="{00000000-0005-0000-0000-0000F6340000}"/>
    <cellStyle name="Input 34" xfId="1561" xr:uid="{00000000-0005-0000-0000-0000F7340000}"/>
    <cellStyle name="Input 34 2" xfId="8173" xr:uid="{00000000-0005-0000-0000-0000F8340000}"/>
    <cellStyle name="Input 35" xfId="1679" xr:uid="{00000000-0005-0000-0000-0000F9340000}"/>
    <cellStyle name="Input 35 2" xfId="8285" xr:uid="{00000000-0005-0000-0000-0000FA340000}"/>
    <cellStyle name="Input 36" xfId="2175" xr:uid="{00000000-0005-0000-0000-0000FB340000}"/>
    <cellStyle name="Input 36 2" xfId="8702" xr:uid="{00000000-0005-0000-0000-0000FC340000}"/>
    <cellStyle name="Input 37" xfId="1677" xr:uid="{00000000-0005-0000-0000-0000FD340000}"/>
    <cellStyle name="Input 37 2" xfId="8283" xr:uid="{00000000-0005-0000-0000-0000FE340000}"/>
    <cellStyle name="Input 38" xfId="2244" xr:uid="{00000000-0005-0000-0000-0000FF340000}"/>
    <cellStyle name="Input 38 2" xfId="8766" xr:uid="{00000000-0005-0000-0000-000000350000}"/>
    <cellStyle name="Input 39" xfId="2135" xr:uid="{00000000-0005-0000-0000-000001350000}"/>
    <cellStyle name="Input 39 2" xfId="8671" xr:uid="{00000000-0005-0000-0000-000002350000}"/>
    <cellStyle name="Input 4" xfId="594" xr:uid="{00000000-0005-0000-0000-000003350000}"/>
    <cellStyle name="Input 4 2" xfId="942" xr:uid="{00000000-0005-0000-0000-000004350000}"/>
    <cellStyle name="Input 4 2 2" xfId="7681" xr:uid="{00000000-0005-0000-0000-000005350000}"/>
    <cellStyle name="Input 4 3" xfId="7454" xr:uid="{00000000-0005-0000-0000-000006350000}"/>
    <cellStyle name="Input 40" xfId="1580" xr:uid="{00000000-0005-0000-0000-000007350000}"/>
    <cellStyle name="Input 40 2" xfId="8189" xr:uid="{00000000-0005-0000-0000-000008350000}"/>
    <cellStyle name="Input 41" xfId="1528" xr:uid="{00000000-0005-0000-0000-000009350000}"/>
    <cellStyle name="Input 41 2" xfId="8147" xr:uid="{00000000-0005-0000-0000-00000A350000}"/>
    <cellStyle name="Input 42" xfId="1543" xr:uid="{00000000-0005-0000-0000-00000B350000}"/>
    <cellStyle name="Input 42 2" xfId="8157" xr:uid="{00000000-0005-0000-0000-00000C350000}"/>
    <cellStyle name="Input 43" xfId="2184" xr:uid="{00000000-0005-0000-0000-00000D350000}"/>
    <cellStyle name="Input 43 2" xfId="8710" xr:uid="{00000000-0005-0000-0000-00000E350000}"/>
    <cellStyle name="Input 44" xfId="2145" xr:uid="{00000000-0005-0000-0000-00000F350000}"/>
    <cellStyle name="Input 44 2" xfId="8676" xr:uid="{00000000-0005-0000-0000-000010350000}"/>
    <cellStyle name="Input 45" xfId="1676" xr:uid="{00000000-0005-0000-0000-000011350000}"/>
    <cellStyle name="Input 45 2" xfId="8282" xr:uid="{00000000-0005-0000-0000-000012350000}"/>
    <cellStyle name="Input 46" xfId="2270" xr:uid="{00000000-0005-0000-0000-000013350000}"/>
    <cellStyle name="Input 46 2" xfId="8789" xr:uid="{00000000-0005-0000-0000-000014350000}"/>
    <cellStyle name="Input 47" xfId="1832" xr:uid="{00000000-0005-0000-0000-000015350000}"/>
    <cellStyle name="Input 47 2" xfId="8405" xr:uid="{00000000-0005-0000-0000-000016350000}"/>
    <cellStyle name="Input 48" xfId="2162" xr:uid="{00000000-0005-0000-0000-000017350000}"/>
    <cellStyle name="Input 48 2" xfId="8692" xr:uid="{00000000-0005-0000-0000-000018350000}"/>
    <cellStyle name="Input 49" xfId="1573" xr:uid="{00000000-0005-0000-0000-000019350000}"/>
    <cellStyle name="Input 49 2" xfId="8182" xr:uid="{00000000-0005-0000-0000-00001A350000}"/>
    <cellStyle name="Input 5" xfId="664" xr:uid="{00000000-0005-0000-0000-00001B350000}"/>
    <cellStyle name="Input 5 2" xfId="1000" xr:uid="{00000000-0005-0000-0000-00001C350000}"/>
    <cellStyle name="Input 5 2 2" xfId="7699" xr:uid="{00000000-0005-0000-0000-00001D350000}"/>
    <cellStyle name="Input 5 3" xfId="7497" xr:uid="{00000000-0005-0000-0000-00001E350000}"/>
    <cellStyle name="Input 50" xfId="1834" xr:uid="{00000000-0005-0000-0000-00001F350000}"/>
    <cellStyle name="Input 50 2" xfId="8406" xr:uid="{00000000-0005-0000-0000-000020350000}"/>
    <cellStyle name="Input 51" xfId="1538" xr:uid="{00000000-0005-0000-0000-000021350000}"/>
    <cellStyle name="Input 51 2" xfId="8153" xr:uid="{00000000-0005-0000-0000-000022350000}"/>
    <cellStyle name="Input 52" xfId="1975" xr:uid="{00000000-0005-0000-0000-000023350000}"/>
    <cellStyle name="Input 52 2" xfId="8543" xr:uid="{00000000-0005-0000-0000-000024350000}"/>
    <cellStyle name="Input 53" xfId="2123" xr:uid="{00000000-0005-0000-0000-000025350000}"/>
    <cellStyle name="Input 53 2" xfId="8662" xr:uid="{00000000-0005-0000-0000-000026350000}"/>
    <cellStyle name="Input 54" xfId="1483" xr:uid="{00000000-0005-0000-0000-000027350000}"/>
    <cellStyle name="Input 54 2" xfId="8112" xr:uid="{00000000-0005-0000-0000-000028350000}"/>
    <cellStyle name="Input 55" xfId="1816" xr:uid="{00000000-0005-0000-0000-000029350000}"/>
    <cellStyle name="Input 55 2" xfId="8391" xr:uid="{00000000-0005-0000-0000-00002A350000}"/>
    <cellStyle name="Input 56" xfId="1817" xr:uid="{00000000-0005-0000-0000-00002B350000}"/>
    <cellStyle name="Input 56 2" xfId="8392" xr:uid="{00000000-0005-0000-0000-00002C350000}"/>
    <cellStyle name="Input 57" xfId="1565" xr:uid="{00000000-0005-0000-0000-00002D350000}"/>
    <cellStyle name="Input 57 2" xfId="8176" xr:uid="{00000000-0005-0000-0000-00002E350000}"/>
    <cellStyle name="Input 58" xfId="2268" xr:uid="{00000000-0005-0000-0000-00002F350000}"/>
    <cellStyle name="Input 58 2" xfId="8787" xr:uid="{00000000-0005-0000-0000-000030350000}"/>
    <cellStyle name="Input 59" xfId="2187" xr:uid="{00000000-0005-0000-0000-000031350000}"/>
    <cellStyle name="Input 59 2" xfId="8713" xr:uid="{00000000-0005-0000-0000-000032350000}"/>
    <cellStyle name="Input 6" xfId="673" xr:uid="{00000000-0005-0000-0000-000033350000}"/>
    <cellStyle name="Input 6 2" xfId="1011" xr:uid="{00000000-0005-0000-0000-000034350000}"/>
    <cellStyle name="Input 6 2 2" xfId="7705" xr:uid="{00000000-0005-0000-0000-000035350000}"/>
    <cellStyle name="Input 6 3" xfId="7504" xr:uid="{00000000-0005-0000-0000-000036350000}"/>
    <cellStyle name="Input 60" xfId="2239" xr:uid="{00000000-0005-0000-0000-000037350000}"/>
    <cellStyle name="Input 60 2" xfId="8761" xr:uid="{00000000-0005-0000-0000-000038350000}"/>
    <cellStyle name="Input 61" xfId="1551" xr:uid="{00000000-0005-0000-0000-000039350000}"/>
    <cellStyle name="Input 61 2" xfId="8164" xr:uid="{00000000-0005-0000-0000-00003A350000}"/>
    <cellStyle name="Input 62" xfId="2140" xr:uid="{00000000-0005-0000-0000-00003B350000}"/>
    <cellStyle name="Input 62 2" xfId="8674" xr:uid="{00000000-0005-0000-0000-00003C350000}"/>
    <cellStyle name="Input 63" xfId="1787" xr:uid="{00000000-0005-0000-0000-00003D350000}"/>
    <cellStyle name="Input 63 2" xfId="8369" xr:uid="{00000000-0005-0000-0000-00003E350000}"/>
    <cellStyle name="Input 64" xfId="1827" xr:uid="{00000000-0005-0000-0000-00003F350000}"/>
    <cellStyle name="Input 64 2" xfId="8401" xr:uid="{00000000-0005-0000-0000-000040350000}"/>
    <cellStyle name="Input 65" xfId="1571" xr:uid="{00000000-0005-0000-0000-000041350000}"/>
    <cellStyle name="Input 65 2" xfId="8180" xr:uid="{00000000-0005-0000-0000-000042350000}"/>
    <cellStyle name="Input 66" xfId="2287" xr:uid="{00000000-0005-0000-0000-000043350000}"/>
    <cellStyle name="Input 66 2" xfId="8803" xr:uid="{00000000-0005-0000-0000-000044350000}"/>
    <cellStyle name="Input 67" xfId="2309" xr:uid="{00000000-0005-0000-0000-000045350000}"/>
    <cellStyle name="Input 67 2" xfId="8824" xr:uid="{00000000-0005-0000-0000-000046350000}"/>
    <cellStyle name="Input 68" xfId="2308" xr:uid="{00000000-0005-0000-0000-000047350000}"/>
    <cellStyle name="Input 68 2" xfId="8823" xr:uid="{00000000-0005-0000-0000-000048350000}"/>
    <cellStyle name="Input 69" xfId="2338" xr:uid="{00000000-0005-0000-0000-000049350000}"/>
    <cellStyle name="Input 69 2" xfId="8851" xr:uid="{00000000-0005-0000-0000-00004A350000}"/>
    <cellStyle name="Input 7" xfId="697" xr:uid="{00000000-0005-0000-0000-00004B350000}"/>
    <cellStyle name="Input 7 2" xfId="984" xr:uid="{00000000-0005-0000-0000-00004C350000}"/>
    <cellStyle name="Input 7 2 2" xfId="7694" xr:uid="{00000000-0005-0000-0000-00004D350000}"/>
    <cellStyle name="Input 7 3" xfId="7524" xr:uid="{00000000-0005-0000-0000-00004E350000}"/>
    <cellStyle name="Input 70" xfId="2337" xr:uid="{00000000-0005-0000-0000-00004F350000}"/>
    <cellStyle name="Input 70 2" xfId="8850" xr:uid="{00000000-0005-0000-0000-000050350000}"/>
    <cellStyle name="Input 71" xfId="7069" xr:uid="{00000000-0005-0000-0000-000051350000}"/>
    <cellStyle name="Input 71 2" xfId="11913" xr:uid="{00000000-0005-0000-0000-000052350000}"/>
    <cellStyle name="Input 72" xfId="7068" xr:uid="{00000000-0005-0000-0000-000053350000}"/>
    <cellStyle name="Input 72 2" xfId="11912" xr:uid="{00000000-0005-0000-0000-000054350000}"/>
    <cellStyle name="Input 73" xfId="7070" xr:uid="{00000000-0005-0000-0000-000055350000}"/>
    <cellStyle name="Input 73 2" xfId="11914" xr:uid="{00000000-0005-0000-0000-000056350000}"/>
    <cellStyle name="Input 74" xfId="11945" xr:uid="{00000000-0005-0000-0000-000057350000}"/>
    <cellStyle name="Input 75" xfId="16914" xr:uid="{00000000-0005-0000-0000-000058350000}"/>
    <cellStyle name="Input 76" xfId="17376" xr:uid="{00000000-0005-0000-0000-000059350000}"/>
    <cellStyle name="Input 77" xfId="17006" xr:uid="{00000000-0005-0000-0000-00005A350000}"/>
    <cellStyle name="Input 78" xfId="18305" xr:uid="{00000000-0005-0000-0000-00005B350000}"/>
    <cellStyle name="Input 79" xfId="17511" xr:uid="{00000000-0005-0000-0000-00005C350000}"/>
    <cellStyle name="Input 8" xfId="718" xr:uid="{00000000-0005-0000-0000-00005D350000}"/>
    <cellStyle name="Input 8 2" xfId="1009" xr:uid="{00000000-0005-0000-0000-00005E350000}"/>
    <cellStyle name="Input 8 2 2" xfId="7703" xr:uid="{00000000-0005-0000-0000-00005F350000}"/>
    <cellStyle name="Input 8 3" xfId="7544" xr:uid="{00000000-0005-0000-0000-000060350000}"/>
    <cellStyle name="Input 80" xfId="18058" xr:uid="{00000000-0005-0000-0000-000061350000}"/>
    <cellStyle name="Input 81" xfId="7129" xr:uid="{00000000-0005-0000-0000-000062350000}"/>
    <cellStyle name="Input 82" xfId="26719" xr:uid="{00000000-0005-0000-0000-000063350000}"/>
    <cellStyle name="Input 9" xfId="726" xr:uid="{00000000-0005-0000-0000-000064350000}"/>
    <cellStyle name="Input 9 2" xfId="985" xr:uid="{00000000-0005-0000-0000-000065350000}"/>
    <cellStyle name="Input 9 2 2" xfId="7695" xr:uid="{00000000-0005-0000-0000-000066350000}"/>
    <cellStyle name="Input 9 3" xfId="7551" xr:uid="{00000000-0005-0000-0000-000067350000}"/>
    <cellStyle name="Input Cell" xfId="304" xr:uid="{00000000-0005-0000-0000-000068350000}"/>
    <cellStyle name="Input Cell 2" xfId="3930" xr:uid="{00000000-0005-0000-0000-000069350000}"/>
    <cellStyle name="Input Data" xfId="305" xr:uid="{00000000-0005-0000-0000-00006A350000}"/>
    <cellStyle name="Input Data 2" xfId="2367" xr:uid="{00000000-0005-0000-0000-00006B350000}"/>
    <cellStyle name="Input Data 2 2" xfId="4544" xr:uid="{00000000-0005-0000-0000-00006C350000}"/>
    <cellStyle name="Input Data 2 2 2" xfId="5227" xr:uid="{00000000-0005-0000-0000-00006D350000}"/>
    <cellStyle name="Input Data 2 2 2 2" xfId="5781" xr:uid="{00000000-0005-0000-0000-00006E350000}"/>
    <cellStyle name="Input Data 2 2 2 2 2" xfId="6868" xr:uid="{00000000-0005-0000-0000-00006F350000}"/>
    <cellStyle name="Input Data 2 2 2 2 2 2" xfId="16696" xr:uid="{00000000-0005-0000-0000-000070350000}"/>
    <cellStyle name="Input Data 2 2 2 2 2 3" xfId="11770" xr:uid="{00000000-0005-0000-0000-000071350000}"/>
    <cellStyle name="Input Data 2 2 2 2 3" xfId="15610" xr:uid="{00000000-0005-0000-0000-000072350000}"/>
    <cellStyle name="Input Data 2 2 2 2 4" xfId="11109" xr:uid="{00000000-0005-0000-0000-000073350000}"/>
    <cellStyle name="Input Data 2 2 2 3" xfId="6315" xr:uid="{00000000-0005-0000-0000-000074350000}"/>
    <cellStyle name="Input Data 2 2 2 3 2" xfId="16144" xr:uid="{00000000-0005-0000-0000-000075350000}"/>
    <cellStyle name="Input Data 2 2 2 3 3" xfId="11435" xr:uid="{00000000-0005-0000-0000-000076350000}"/>
    <cellStyle name="Input Data 2 2 2 4" xfId="15057" xr:uid="{00000000-0005-0000-0000-000077350000}"/>
    <cellStyle name="Input Data 2 2 2 5" xfId="10773" xr:uid="{00000000-0005-0000-0000-000078350000}"/>
    <cellStyle name="Input Data 2 2 3" xfId="5568" xr:uid="{00000000-0005-0000-0000-000079350000}"/>
    <cellStyle name="Input Data 2 2 3 2" xfId="6655" xr:uid="{00000000-0005-0000-0000-00007A350000}"/>
    <cellStyle name="Input Data 2 2 3 2 2" xfId="16483" xr:uid="{00000000-0005-0000-0000-00007B350000}"/>
    <cellStyle name="Input Data 2 2 3 2 3" xfId="11663" xr:uid="{00000000-0005-0000-0000-00007C350000}"/>
    <cellStyle name="Input Data 2 2 3 3" xfId="15397" xr:uid="{00000000-0005-0000-0000-00007D350000}"/>
    <cellStyle name="Input Data 2 2 3 4" xfId="11002" xr:uid="{00000000-0005-0000-0000-00007E350000}"/>
    <cellStyle name="Input Data 2 2 4" xfId="6059" xr:uid="{00000000-0005-0000-0000-00007F350000}"/>
    <cellStyle name="Input Data 2 2 4 2" xfId="15888" xr:uid="{00000000-0005-0000-0000-000080350000}"/>
    <cellStyle name="Input Data 2 2 4 3" xfId="11293" xr:uid="{00000000-0005-0000-0000-000081350000}"/>
    <cellStyle name="Input Data 2 2 5" xfId="14601" xr:uid="{00000000-0005-0000-0000-000082350000}"/>
    <cellStyle name="Input Data 2 2 6" xfId="10445" xr:uid="{00000000-0005-0000-0000-000083350000}"/>
    <cellStyle name="Input Data 2 2 7" xfId="37499" xr:uid="{00000000-0005-0000-0000-000084350000}"/>
    <cellStyle name="Input Data 2 3" xfId="5145" xr:uid="{00000000-0005-0000-0000-000085350000}"/>
    <cellStyle name="Input Data 2 3 2" xfId="5730" xr:uid="{00000000-0005-0000-0000-000086350000}"/>
    <cellStyle name="Input Data 2 3 2 2" xfId="6817" xr:uid="{00000000-0005-0000-0000-000087350000}"/>
    <cellStyle name="Input Data 2 3 2 2 2" xfId="16645" xr:uid="{00000000-0005-0000-0000-000088350000}"/>
    <cellStyle name="Input Data 2 3 2 2 3" xfId="11743" xr:uid="{00000000-0005-0000-0000-000089350000}"/>
    <cellStyle name="Input Data 2 3 2 3" xfId="15559" xr:uid="{00000000-0005-0000-0000-00008A350000}"/>
    <cellStyle name="Input Data 2 3 2 4" xfId="11082" xr:uid="{00000000-0005-0000-0000-00008B350000}"/>
    <cellStyle name="Input Data 2 3 3" xfId="6234" xr:uid="{00000000-0005-0000-0000-00008C350000}"/>
    <cellStyle name="Input Data 2 3 3 2" xfId="16063" xr:uid="{00000000-0005-0000-0000-00008D350000}"/>
    <cellStyle name="Input Data 2 3 3 3" xfId="11385" xr:uid="{00000000-0005-0000-0000-00008E350000}"/>
    <cellStyle name="Input Data 2 3 4" xfId="14975" xr:uid="{00000000-0005-0000-0000-00008F350000}"/>
    <cellStyle name="Input Data 2 3 5" xfId="10722" xr:uid="{00000000-0005-0000-0000-000090350000}"/>
    <cellStyle name="Input Data 2 4" xfId="5417" xr:uid="{00000000-0005-0000-0000-000091350000}"/>
    <cellStyle name="Input Data 2 4 2" xfId="6504" xr:uid="{00000000-0005-0000-0000-000092350000}"/>
    <cellStyle name="Input Data 2 4 2 2" xfId="16333" xr:uid="{00000000-0005-0000-0000-000093350000}"/>
    <cellStyle name="Input Data 2 4 2 3" xfId="11569" xr:uid="{00000000-0005-0000-0000-000094350000}"/>
    <cellStyle name="Input Data 2 4 3" xfId="15247" xr:uid="{00000000-0005-0000-0000-000095350000}"/>
    <cellStyle name="Input Data 2 4 4" xfId="10908" xr:uid="{00000000-0005-0000-0000-000096350000}"/>
    <cellStyle name="Input Data 2 5" xfId="5983" xr:uid="{00000000-0005-0000-0000-000097350000}"/>
    <cellStyle name="Input Data 2 5 2" xfId="15812" xr:uid="{00000000-0005-0000-0000-000098350000}"/>
    <cellStyle name="Input Data 2 5 3" xfId="11251" xr:uid="{00000000-0005-0000-0000-000099350000}"/>
    <cellStyle name="Input Data 2 6" xfId="13095" xr:uid="{00000000-0005-0000-0000-00009A350000}"/>
    <cellStyle name="Input Data 2 7" xfId="8877" xr:uid="{00000000-0005-0000-0000-00009B350000}"/>
    <cellStyle name="Input Data 3" xfId="3931" xr:uid="{00000000-0005-0000-0000-00009C350000}"/>
    <cellStyle name="Input Data 3 2" xfId="5185" xr:uid="{00000000-0005-0000-0000-00009D350000}"/>
    <cellStyle name="Input Data 3 2 2" xfId="5755" xr:uid="{00000000-0005-0000-0000-00009E350000}"/>
    <cellStyle name="Input Data 3 2 2 2" xfId="6842" xr:uid="{00000000-0005-0000-0000-00009F350000}"/>
    <cellStyle name="Input Data 3 2 2 2 2" xfId="16670" xr:uid="{00000000-0005-0000-0000-0000A0350000}"/>
    <cellStyle name="Input Data 3 2 2 2 3" xfId="11750" xr:uid="{00000000-0005-0000-0000-0000A1350000}"/>
    <cellStyle name="Input Data 3 2 2 3" xfId="15584" xr:uid="{00000000-0005-0000-0000-0000A2350000}"/>
    <cellStyle name="Input Data 3 2 2 4" xfId="11089" xr:uid="{00000000-0005-0000-0000-0000A3350000}"/>
    <cellStyle name="Input Data 3 2 3" xfId="6274" xr:uid="{00000000-0005-0000-0000-0000A4350000}"/>
    <cellStyle name="Input Data 3 2 3 2" xfId="16103" xr:uid="{00000000-0005-0000-0000-0000A5350000}"/>
    <cellStyle name="Input Data 3 2 3 3" xfId="11403" xr:uid="{00000000-0005-0000-0000-0000A6350000}"/>
    <cellStyle name="Input Data 3 2 4" xfId="15015" xr:uid="{00000000-0005-0000-0000-0000A7350000}"/>
    <cellStyle name="Input Data 3 2 5" xfId="10740" xr:uid="{00000000-0005-0000-0000-0000A8350000}"/>
    <cellStyle name="Input Data 3 3" xfId="5526" xr:uid="{00000000-0005-0000-0000-0000A9350000}"/>
    <cellStyle name="Input Data 3 3 2" xfId="6613" xr:uid="{00000000-0005-0000-0000-0000AA350000}"/>
    <cellStyle name="Input Data 3 3 2 2" xfId="16442" xr:uid="{00000000-0005-0000-0000-0000AB350000}"/>
    <cellStyle name="Input Data 3 3 2 3" xfId="11632" xr:uid="{00000000-0005-0000-0000-0000AC350000}"/>
    <cellStyle name="Input Data 3 3 3" xfId="15356" xr:uid="{00000000-0005-0000-0000-0000AD350000}"/>
    <cellStyle name="Input Data 3 3 4" xfId="10971" xr:uid="{00000000-0005-0000-0000-0000AE350000}"/>
    <cellStyle name="Input Data 3 4" xfId="6023" xr:uid="{00000000-0005-0000-0000-0000AF350000}"/>
    <cellStyle name="Input Data 3 4 2" xfId="15852" xr:uid="{00000000-0005-0000-0000-0000B0350000}"/>
    <cellStyle name="Input Data 3 4 3" xfId="11267" xr:uid="{00000000-0005-0000-0000-0000B1350000}"/>
    <cellStyle name="Input Data 3 5" xfId="14250" xr:uid="{00000000-0005-0000-0000-0000B2350000}"/>
    <cellStyle name="Input Data 3 6" xfId="10019" xr:uid="{00000000-0005-0000-0000-0000B3350000}"/>
    <cellStyle name="Input Data 3 7" xfId="37463" xr:uid="{00000000-0005-0000-0000-0000B4350000}"/>
    <cellStyle name="Input Data 4" xfId="11990" xr:uid="{00000000-0005-0000-0000-0000B5350000}"/>
    <cellStyle name="Input Data 5" xfId="7240" xr:uid="{00000000-0005-0000-0000-0000B6350000}"/>
    <cellStyle name="Input Numbers" xfId="37345" xr:uid="{00000000-0005-0000-0000-0000B7350000}"/>
    <cellStyle name="Input Numbers 2" xfId="37407" xr:uid="{00000000-0005-0000-0000-0000B8350000}"/>
    <cellStyle name="Input Numbers 2 2" xfId="37500" xr:uid="{00000000-0005-0000-0000-0000B9350000}"/>
    <cellStyle name="Input Numbers 3" xfId="37464" xr:uid="{00000000-0005-0000-0000-0000BA350000}"/>
    <cellStyle name="Input, 0 dec" xfId="306" xr:uid="{00000000-0005-0000-0000-0000BB350000}"/>
    <cellStyle name="Input, 1 dec" xfId="307" xr:uid="{00000000-0005-0000-0000-0000BC350000}"/>
    <cellStyle name="Input, 2 dec" xfId="308" xr:uid="{00000000-0005-0000-0000-0000BD350000}"/>
    <cellStyle name="Input5 - Style5" xfId="3932" xr:uid="{00000000-0005-0000-0000-0000BE350000}"/>
    <cellStyle name="Input5 - Style5 2" xfId="10020" xr:uid="{00000000-0005-0000-0000-0000BF350000}"/>
    <cellStyle name="InputCells12_BBorder_CRFReport-template" xfId="4932" xr:uid="{00000000-0005-0000-0000-0000C0350000}"/>
    <cellStyle name="Instructions" xfId="3933" xr:uid="{00000000-0005-0000-0000-0000C1350000}"/>
    <cellStyle name="Instructions 2" xfId="10021" xr:uid="{00000000-0005-0000-0000-0000C2350000}"/>
    <cellStyle name="Interformula" xfId="3934" xr:uid="{00000000-0005-0000-0000-0000C3350000}"/>
    <cellStyle name="Interformula 2" xfId="10022" xr:uid="{00000000-0005-0000-0000-0000C4350000}"/>
    <cellStyle name="JWH Preferred - 2 Decimals" xfId="309" xr:uid="{00000000-0005-0000-0000-0000C5350000}"/>
    <cellStyle name="Komma [0]_Consolidation" xfId="3935" xr:uid="{00000000-0005-0000-0000-0000C6350000}"/>
    <cellStyle name="Komma_Consolidation" xfId="3936" xr:uid="{00000000-0005-0000-0000-0000C7350000}"/>
    <cellStyle name="label" xfId="310" xr:uid="{00000000-0005-0000-0000-0000C8350000}"/>
    <cellStyle name="label 2" xfId="884" xr:uid="{00000000-0005-0000-0000-0000C9350000}"/>
    <cellStyle name="left" xfId="3937" xr:uid="{00000000-0005-0000-0000-0000CA350000}"/>
    <cellStyle name="Lien hypertexte" xfId="311" xr:uid="{00000000-0005-0000-0000-0000CB350000}"/>
    <cellStyle name="Lien hypertexte 2" xfId="3938" xr:uid="{00000000-0005-0000-0000-0000CC350000}"/>
    <cellStyle name="Lien hypertexte 2 2" xfId="10023" xr:uid="{00000000-0005-0000-0000-0000CD350000}"/>
    <cellStyle name="Lien hypertexte 3" xfId="7241" xr:uid="{00000000-0005-0000-0000-0000CE350000}"/>
    <cellStyle name="Lien hypertexte visité" xfId="312" xr:uid="{00000000-0005-0000-0000-0000CF350000}"/>
    <cellStyle name="Lien hypertexte visité 2" xfId="3939" xr:uid="{00000000-0005-0000-0000-0000D0350000}"/>
    <cellStyle name="Lien hypertexte visité 2 2" xfId="10024" xr:uid="{00000000-0005-0000-0000-0000D1350000}"/>
    <cellStyle name="Lien hypertexte visité 3" xfId="7242" xr:uid="{00000000-0005-0000-0000-0000D2350000}"/>
    <cellStyle name="Lien hypertexte_Carat Budget VD December 3.xls Graphique 6" xfId="3940" xr:uid="{00000000-0005-0000-0000-0000D3350000}"/>
    <cellStyle name="Line Item" xfId="3941" xr:uid="{00000000-0005-0000-0000-0000D4350000}"/>
    <cellStyle name="Line Item Input" xfId="3942" xr:uid="{00000000-0005-0000-0000-0000D5350000}"/>
    <cellStyle name="Link Currency (0)" xfId="313" xr:uid="{00000000-0005-0000-0000-0000D6350000}"/>
    <cellStyle name="Link Currency (0) 2" xfId="978" xr:uid="{00000000-0005-0000-0000-0000D7350000}"/>
    <cellStyle name="Link Currency (0) 2 2" xfId="37465" xr:uid="{00000000-0005-0000-0000-0000D8350000}"/>
    <cellStyle name="Link Currency (0) 3" xfId="885" xr:uid="{00000000-0005-0000-0000-0000D9350000}"/>
    <cellStyle name="Link Currency (0) 4" xfId="3943" xr:uid="{00000000-0005-0000-0000-0000DA350000}"/>
    <cellStyle name="Link Currency (2)" xfId="314" xr:uid="{00000000-0005-0000-0000-0000DB350000}"/>
    <cellStyle name="Link Currency (2) 2" xfId="886" xr:uid="{00000000-0005-0000-0000-0000DC350000}"/>
    <cellStyle name="Link Currency (2) 2 2" xfId="37466" xr:uid="{00000000-0005-0000-0000-0000DD350000}"/>
    <cellStyle name="Link Currency (2) 3" xfId="3944" xr:uid="{00000000-0005-0000-0000-0000DE350000}"/>
    <cellStyle name="Link from Sheet" xfId="315" xr:uid="{00000000-0005-0000-0000-0000DF350000}"/>
    <cellStyle name="Link from Sheet 2" xfId="3945" xr:uid="{00000000-0005-0000-0000-0000E0350000}"/>
    <cellStyle name="Link from Sheet 2 2" xfId="10025" xr:uid="{00000000-0005-0000-0000-0000E1350000}"/>
    <cellStyle name="Link from Sheet 3" xfId="7243" xr:uid="{00000000-0005-0000-0000-0000E2350000}"/>
    <cellStyle name="Link from Wkbk" xfId="316" xr:uid="{00000000-0005-0000-0000-0000E3350000}"/>
    <cellStyle name="Link from Wkbk 2" xfId="3946" xr:uid="{00000000-0005-0000-0000-0000E4350000}"/>
    <cellStyle name="Link from Wkbk 2 2" xfId="10026" xr:uid="{00000000-0005-0000-0000-0000E5350000}"/>
    <cellStyle name="Link from Wkbk 3" xfId="7244" xr:uid="{00000000-0005-0000-0000-0000E6350000}"/>
    <cellStyle name="Link Units (0)" xfId="317" xr:uid="{00000000-0005-0000-0000-0000E7350000}"/>
    <cellStyle name="Link Units (0) 2" xfId="979" xr:uid="{00000000-0005-0000-0000-0000E8350000}"/>
    <cellStyle name="Link Units (0) 2 2" xfId="37467" xr:uid="{00000000-0005-0000-0000-0000E9350000}"/>
    <cellStyle name="Link Units (0) 3" xfId="887" xr:uid="{00000000-0005-0000-0000-0000EA350000}"/>
    <cellStyle name="Link Units (0) 4" xfId="3947" xr:uid="{00000000-0005-0000-0000-0000EB350000}"/>
    <cellStyle name="Link Units (1)" xfId="318" xr:uid="{00000000-0005-0000-0000-0000EC350000}"/>
    <cellStyle name="Link Units (1) 2" xfId="980" xr:uid="{00000000-0005-0000-0000-0000ED350000}"/>
    <cellStyle name="Link Units (1) 3" xfId="888" xr:uid="{00000000-0005-0000-0000-0000EE350000}"/>
    <cellStyle name="Link Units (2)" xfId="319" xr:uid="{00000000-0005-0000-0000-0000EF350000}"/>
    <cellStyle name="Link Units (2) 2" xfId="889" xr:uid="{00000000-0005-0000-0000-0000F0350000}"/>
    <cellStyle name="Link Units (2) 2 2" xfId="37468" xr:uid="{00000000-0005-0000-0000-0000F1350000}"/>
    <cellStyle name="Link Units (2) 3" xfId="3948" xr:uid="{00000000-0005-0000-0000-0000F2350000}"/>
    <cellStyle name="Linked Cell" xfId="25" builtinId="24" customBuiltin="1"/>
    <cellStyle name="Linked Cell 2" xfId="595" xr:uid="{00000000-0005-0000-0000-0000F4350000}"/>
    <cellStyle name="Linked Cell 2 2" xfId="4933" xr:uid="{00000000-0005-0000-0000-0000F5350000}"/>
    <cellStyle name="Linked Cell 3" xfId="1288" xr:uid="{00000000-0005-0000-0000-0000F6350000}"/>
    <cellStyle name="Linked Cell 3 2" xfId="5041" xr:uid="{00000000-0005-0000-0000-0000F7350000}"/>
    <cellStyle name="Linked Cell 4" xfId="1496" xr:uid="{00000000-0005-0000-0000-0000F8350000}"/>
    <cellStyle name="Linked Cell 5" xfId="11948" xr:uid="{00000000-0005-0000-0000-0000F9350000}"/>
    <cellStyle name="Linked Cell 6" xfId="7132" xr:uid="{00000000-0005-0000-0000-0000FA350000}"/>
    <cellStyle name="LinkedCell" xfId="3949" xr:uid="{00000000-0005-0000-0000-0000FB350000}"/>
    <cellStyle name="main_input" xfId="320" xr:uid="{00000000-0005-0000-0000-0000FC350000}"/>
    <cellStyle name="MB.SuppData" xfId="321" xr:uid="{00000000-0005-0000-0000-0000FD350000}"/>
    <cellStyle name="MB.SuppData 10" xfId="37347" xr:uid="{00000000-0005-0000-0000-0000FE350000}"/>
    <cellStyle name="MB.SuppData 2" xfId="890" xr:uid="{00000000-0005-0000-0000-0000FF350000}"/>
    <cellStyle name="MB.SuppData 2 2" xfId="5110" xr:uid="{00000000-0005-0000-0000-000000360000}"/>
    <cellStyle name="MB.SuppData 2 2 10" xfId="10714" xr:uid="{00000000-0005-0000-0000-000001360000}"/>
    <cellStyle name="MB.SuppData 2 2 2" xfId="5698" xr:uid="{00000000-0005-0000-0000-000002360000}"/>
    <cellStyle name="MB.SuppData 2 2 2 2" xfId="6785" xr:uid="{00000000-0005-0000-0000-000003360000}"/>
    <cellStyle name="MB.SuppData 2 2 2 2 2" xfId="20107" xr:uid="{00000000-0005-0000-0000-000004360000}"/>
    <cellStyle name="MB.SuppData 2 2 2 2 2 2" xfId="25877" xr:uid="{00000000-0005-0000-0000-000005360000}"/>
    <cellStyle name="MB.SuppData 2 2 2 2 2 3" xfId="33580" xr:uid="{00000000-0005-0000-0000-000006360000}"/>
    <cellStyle name="MB.SuppData 2 2 2 2 3" xfId="18198" xr:uid="{00000000-0005-0000-0000-000007360000}"/>
    <cellStyle name="MB.SuppData 2 2 2 2 3 2" xfId="23995" xr:uid="{00000000-0005-0000-0000-000008360000}"/>
    <cellStyle name="MB.SuppData 2 2 2 2 3 3" xfId="31694" xr:uid="{00000000-0005-0000-0000-000009360000}"/>
    <cellStyle name="MB.SuppData 2 2 2 2 4" xfId="16613" xr:uid="{00000000-0005-0000-0000-00000A360000}"/>
    <cellStyle name="MB.SuppData 2 2 2 2 4 2" xfId="30200" xr:uid="{00000000-0005-0000-0000-00000B360000}"/>
    <cellStyle name="MB.SuppData 2 2 2 2 5" xfId="22523" xr:uid="{00000000-0005-0000-0000-00000C360000}"/>
    <cellStyle name="MB.SuppData 2 2 2 2 5 2" xfId="35986" xr:uid="{00000000-0005-0000-0000-00000D360000}"/>
    <cellStyle name="MB.SuppData 2 2 2 2 6" xfId="28275" xr:uid="{00000000-0005-0000-0000-00000E360000}"/>
    <cellStyle name="MB.SuppData 2 2 2 2 7" xfId="11735" xr:uid="{00000000-0005-0000-0000-00000F360000}"/>
    <cellStyle name="MB.SuppData 2 2 2 3" xfId="19157" xr:uid="{00000000-0005-0000-0000-000010360000}"/>
    <cellStyle name="MB.SuppData 2 2 2 3 2" xfId="24928" xr:uid="{00000000-0005-0000-0000-000011360000}"/>
    <cellStyle name="MB.SuppData 2 2 2 3 3" xfId="32630" xr:uid="{00000000-0005-0000-0000-000012360000}"/>
    <cellStyle name="MB.SuppData 2 2 2 4" xfId="19196" xr:uid="{00000000-0005-0000-0000-000013360000}"/>
    <cellStyle name="MB.SuppData 2 2 2 4 2" xfId="24967" xr:uid="{00000000-0005-0000-0000-000014360000}"/>
    <cellStyle name="MB.SuppData 2 2 2 4 3" xfId="32669" xr:uid="{00000000-0005-0000-0000-000015360000}"/>
    <cellStyle name="MB.SuppData 2 2 2 5" xfId="15527" xr:uid="{00000000-0005-0000-0000-000016360000}"/>
    <cellStyle name="MB.SuppData 2 2 2 5 2" xfId="29302" xr:uid="{00000000-0005-0000-0000-000017360000}"/>
    <cellStyle name="MB.SuppData 2 2 2 6" xfId="21624" xr:uid="{00000000-0005-0000-0000-000018360000}"/>
    <cellStyle name="MB.SuppData 2 2 2 6 2" xfId="35087" xr:uid="{00000000-0005-0000-0000-000019360000}"/>
    <cellStyle name="MB.SuppData 2 2 2 7" xfId="27376" xr:uid="{00000000-0005-0000-0000-00001A360000}"/>
    <cellStyle name="MB.SuppData 2 2 2 8" xfId="11074" xr:uid="{00000000-0005-0000-0000-00001B360000}"/>
    <cellStyle name="MB.SuppData 2 2 3" xfId="5870" xr:uid="{00000000-0005-0000-0000-00001C360000}"/>
    <cellStyle name="MB.SuppData 2 2 3 2" xfId="6957" xr:uid="{00000000-0005-0000-0000-00001D360000}"/>
    <cellStyle name="MB.SuppData 2 2 3 2 2" xfId="20253" xr:uid="{00000000-0005-0000-0000-00001E360000}"/>
    <cellStyle name="MB.SuppData 2 2 3 2 2 2" xfId="26023" xr:uid="{00000000-0005-0000-0000-00001F360000}"/>
    <cellStyle name="MB.SuppData 2 2 3 2 2 3" xfId="33726" xr:uid="{00000000-0005-0000-0000-000020360000}"/>
    <cellStyle name="MB.SuppData 2 2 3 2 3" xfId="17494" xr:uid="{00000000-0005-0000-0000-000021360000}"/>
    <cellStyle name="MB.SuppData 2 2 3 2 3 2" xfId="23317" xr:uid="{00000000-0005-0000-0000-000022360000}"/>
    <cellStyle name="MB.SuppData 2 2 3 2 3 2 2" xfId="36780" xr:uid="{00000000-0005-0000-0000-000023360000}"/>
    <cellStyle name="MB.SuppData 2 2 3 2 3 3" xfId="31005" xr:uid="{00000000-0005-0000-0000-000024360000}"/>
    <cellStyle name="MB.SuppData 2 2 3 2 4" xfId="16785" xr:uid="{00000000-0005-0000-0000-000025360000}"/>
    <cellStyle name="MB.SuppData 2 2 3 2 4 2" xfId="30338" xr:uid="{00000000-0005-0000-0000-000026360000}"/>
    <cellStyle name="MB.SuppData 2 2 3 2 5" xfId="22661" xr:uid="{00000000-0005-0000-0000-000027360000}"/>
    <cellStyle name="MB.SuppData 2 2 3 2 5 2" xfId="36124" xr:uid="{00000000-0005-0000-0000-000028360000}"/>
    <cellStyle name="MB.SuppData 2 2 3 2 6" xfId="28413" xr:uid="{00000000-0005-0000-0000-000029360000}"/>
    <cellStyle name="MB.SuppData 2 2 3 2 7" xfId="11836" xr:uid="{00000000-0005-0000-0000-00002A360000}"/>
    <cellStyle name="MB.SuppData 2 2 3 3" xfId="19304" xr:uid="{00000000-0005-0000-0000-00002B360000}"/>
    <cellStyle name="MB.SuppData 2 2 3 3 2" xfId="25075" xr:uid="{00000000-0005-0000-0000-00002C360000}"/>
    <cellStyle name="MB.SuppData 2 2 3 3 3" xfId="32777" xr:uid="{00000000-0005-0000-0000-00002D360000}"/>
    <cellStyle name="MB.SuppData 2 2 3 4" xfId="17325" xr:uid="{00000000-0005-0000-0000-00002E360000}"/>
    <cellStyle name="MB.SuppData 2 2 3 4 2" xfId="23154" xr:uid="{00000000-0005-0000-0000-00002F360000}"/>
    <cellStyle name="MB.SuppData 2 2 3 4 2 2" xfId="36617" xr:uid="{00000000-0005-0000-0000-000030360000}"/>
    <cellStyle name="MB.SuppData 2 2 3 4 3" xfId="30841" xr:uid="{00000000-0005-0000-0000-000031360000}"/>
    <cellStyle name="MB.SuppData 2 2 3 5" xfId="15699" xr:uid="{00000000-0005-0000-0000-000032360000}"/>
    <cellStyle name="MB.SuppData 2 2 3 5 2" xfId="29440" xr:uid="{00000000-0005-0000-0000-000033360000}"/>
    <cellStyle name="MB.SuppData 2 2 3 6" xfId="21762" xr:uid="{00000000-0005-0000-0000-000034360000}"/>
    <cellStyle name="MB.SuppData 2 2 3 6 2" xfId="35225" xr:uid="{00000000-0005-0000-0000-000035360000}"/>
    <cellStyle name="MB.SuppData 2 2 3 7" xfId="27514" xr:uid="{00000000-0005-0000-0000-000036360000}"/>
    <cellStyle name="MB.SuppData 2 2 3 8" xfId="11175" xr:uid="{00000000-0005-0000-0000-000037360000}"/>
    <cellStyle name="MB.SuppData 2 2 4" xfId="6202" xr:uid="{00000000-0005-0000-0000-000038360000}"/>
    <cellStyle name="MB.SuppData 2 2 4 2" xfId="19593" xr:uid="{00000000-0005-0000-0000-000039360000}"/>
    <cellStyle name="MB.SuppData 2 2 4 2 2" xfId="25363" xr:uid="{00000000-0005-0000-0000-00003A360000}"/>
    <cellStyle name="MB.SuppData 2 2 4 2 3" xfId="33066" xr:uid="{00000000-0005-0000-0000-00003B360000}"/>
    <cellStyle name="MB.SuppData 2 2 4 3" xfId="20705" xr:uid="{00000000-0005-0000-0000-00003C360000}"/>
    <cellStyle name="MB.SuppData 2 2 4 3 2" xfId="26468" xr:uid="{00000000-0005-0000-0000-00003D360000}"/>
    <cellStyle name="MB.SuppData 2 2 4 3 3" xfId="34173" xr:uid="{00000000-0005-0000-0000-00003E360000}"/>
    <cellStyle name="MB.SuppData 2 2 4 4" xfId="16031" xr:uid="{00000000-0005-0000-0000-00003F360000}"/>
    <cellStyle name="MB.SuppData 2 2 4 4 2" xfId="29713" xr:uid="{00000000-0005-0000-0000-000040360000}"/>
    <cellStyle name="MB.SuppData 2 2 4 5" xfId="22035" xr:uid="{00000000-0005-0000-0000-000041360000}"/>
    <cellStyle name="MB.SuppData 2 2 4 5 2" xfId="35498" xr:uid="{00000000-0005-0000-0000-000042360000}"/>
    <cellStyle name="MB.SuppData 2 2 4 6" xfId="27787" xr:uid="{00000000-0005-0000-0000-000043360000}"/>
    <cellStyle name="MB.SuppData 2 2 4 7" xfId="11377" xr:uid="{00000000-0005-0000-0000-000044360000}"/>
    <cellStyle name="MB.SuppData 2 2 5" xfId="18641" xr:uid="{00000000-0005-0000-0000-000045360000}"/>
    <cellStyle name="MB.SuppData 2 2 5 2" xfId="24413" xr:uid="{00000000-0005-0000-0000-000046360000}"/>
    <cellStyle name="MB.SuppData 2 2 5 3" xfId="32115" xr:uid="{00000000-0005-0000-0000-000047360000}"/>
    <cellStyle name="MB.SuppData 2 2 6" xfId="17347" xr:uid="{00000000-0005-0000-0000-000048360000}"/>
    <cellStyle name="MB.SuppData 2 2 6 2" xfId="23176" xr:uid="{00000000-0005-0000-0000-000049360000}"/>
    <cellStyle name="MB.SuppData 2 2 6 2 2" xfId="36639" xr:uid="{00000000-0005-0000-0000-00004A360000}"/>
    <cellStyle name="MB.SuppData 2 2 6 3" xfId="30863" xr:uid="{00000000-0005-0000-0000-00004B360000}"/>
    <cellStyle name="MB.SuppData 2 2 7" xfId="14940" xr:uid="{00000000-0005-0000-0000-00004C360000}"/>
    <cellStyle name="MB.SuppData 2 2 7 2" xfId="28813" xr:uid="{00000000-0005-0000-0000-00004D360000}"/>
    <cellStyle name="MB.SuppData 2 2 8" xfId="21134" xr:uid="{00000000-0005-0000-0000-00004E360000}"/>
    <cellStyle name="MB.SuppData 2 2 8 2" xfId="34597" xr:uid="{00000000-0005-0000-0000-00004F360000}"/>
    <cellStyle name="MB.SuppData 2 2 9" xfId="26888" xr:uid="{00000000-0005-0000-0000-000050360000}"/>
    <cellStyle name="MB.SuppData 2 3" xfId="5329" xr:uid="{00000000-0005-0000-0000-000051360000}"/>
    <cellStyle name="MB.SuppData 2 3 2" xfId="6416" xr:uid="{00000000-0005-0000-0000-000052360000}"/>
    <cellStyle name="MB.SuppData 2 3 2 2" xfId="19782" xr:uid="{00000000-0005-0000-0000-000053360000}"/>
    <cellStyle name="MB.SuppData 2 3 2 2 2" xfId="25552" xr:uid="{00000000-0005-0000-0000-000054360000}"/>
    <cellStyle name="MB.SuppData 2 3 2 2 3" xfId="33255" xr:uid="{00000000-0005-0000-0000-000055360000}"/>
    <cellStyle name="MB.SuppData 2 3 2 3" xfId="19188" xr:uid="{00000000-0005-0000-0000-000056360000}"/>
    <cellStyle name="MB.SuppData 2 3 2 3 2" xfId="24959" xr:uid="{00000000-0005-0000-0000-000057360000}"/>
    <cellStyle name="MB.SuppData 2 3 2 3 3" xfId="32661" xr:uid="{00000000-0005-0000-0000-000058360000}"/>
    <cellStyle name="MB.SuppData 2 3 2 4" xfId="16245" xr:uid="{00000000-0005-0000-0000-000059360000}"/>
    <cellStyle name="MB.SuppData 2 3 2 4 2" xfId="29892" xr:uid="{00000000-0005-0000-0000-00005A360000}"/>
    <cellStyle name="MB.SuppData 2 3 2 5" xfId="22214" xr:uid="{00000000-0005-0000-0000-00005B360000}"/>
    <cellStyle name="MB.SuppData 2 3 2 5 2" xfId="35677" xr:uid="{00000000-0005-0000-0000-00005C360000}"/>
    <cellStyle name="MB.SuppData 2 3 2 6" xfId="27966" xr:uid="{00000000-0005-0000-0000-00005D360000}"/>
    <cellStyle name="MB.SuppData 2 3 2 7" xfId="11527" xr:uid="{00000000-0005-0000-0000-00005E360000}"/>
    <cellStyle name="MB.SuppData 2 3 3" xfId="18830" xr:uid="{00000000-0005-0000-0000-00005F360000}"/>
    <cellStyle name="MB.SuppData 2 3 3 2" xfId="24602" xr:uid="{00000000-0005-0000-0000-000060360000}"/>
    <cellStyle name="MB.SuppData 2 3 3 3" xfId="32304" xr:uid="{00000000-0005-0000-0000-000061360000}"/>
    <cellStyle name="MB.SuppData 2 3 4" xfId="20821" xr:uid="{00000000-0005-0000-0000-000062360000}"/>
    <cellStyle name="MB.SuppData 2 3 4 2" xfId="26582" xr:uid="{00000000-0005-0000-0000-000063360000}"/>
    <cellStyle name="MB.SuppData 2 3 4 3" xfId="34287" xr:uid="{00000000-0005-0000-0000-000064360000}"/>
    <cellStyle name="MB.SuppData 2 3 5" xfId="15159" xr:uid="{00000000-0005-0000-0000-000065360000}"/>
    <cellStyle name="MB.SuppData 2 3 5 2" xfId="28994" xr:uid="{00000000-0005-0000-0000-000066360000}"/>
    <cellStyle name="MB.SuppData 2 3 6" xfId="21315" xr:uid="{00000000-0005-0000-0000-000067360000}"/>
    <cellStyle name="MB.SuppData 2 3 6 2" xfId="34778" xr:uid="{00000000-0005-0000-0000-000068360000}"/>
    <cellStyle name="MB.SuppData 2 3 7" xfId="27067" xr:uid="{00000000-0005-0000-0000-000069360000}"/>
    <cellStyle name="MB.SuppData 2 3 8" xfId="10866" xr:uid="{00000000-0005-0000-0000-00006A360000}"/>
    <cellStyle name="MB.SuppData 2 4" xfId="5258" xr:uid="{00000000-0005-0000-0000-00006B360000}"/>
    <cellStyle name="MB.SuppData 2 4 2" xfId="6345" xr:uid="{00000000-0005-0000-0000-00006C360000}"/>
    <cellStyle name="MB.SuppData 2 4 2 2" xfId="19712" xr:uid="{00000000-0005-0000-0000-00006D360000}"/>
    <cellStyle name="MB.SuppData 2 4 2 2 2" xfId="25482" xr:uid="{00000000-0005-0000-0000-00006E360000}"/>
    <cellStyle name="MB.SuppData 2 4 2 2 3" xfId="33185" xr:uid="{00000000-0005-0000-0000-00006F360000}"/>
    <cellStyle name="MB.SuppData 2 4 2 3" xfId="20397" xr:uid="{00000000-0005-0000-0000-000070360000}"/>
    <cellStyle name="MB.SuppData 2 4 2 3 2" xfId="26166" xr:uid="{00000000-0005-0000-0000-000071360000}"/>
    <cellStyle name="MB.SuppData 2 4 2 3 3" xfId="33870" xr:uid="{00000000-0005-0000-0000-000072360000}"/>
    <cellStyle name="MB.SuppData 2 4 2 4" xfId="16174" xr:uid="{00000000-0005-0000-0000-000073360000}"/>
    <cellStyle name="MB.SuppData 2 4 2 4 2" xfId="29822" xr:uid="{00000000-0005-0000-0000-000074360000}"/>
    <cellStyle name="MB.SuppData 2 4 2 5" xfId="22144" xr:uid="{00000000-0005-0000-0000-000075360000}"/>
    <cellStyle name="MB.SuppData 2 4 2 5 2" xfId="35607" xr:uid="{00000000-0005-0000-0000-000076360000}"/>
    <cellStyle name="MB.SuppData 2 4 2 6" xfId="27896" xr:uid="{00000000-0005-0000-0000-000077360000}"/>
    <cellStyle name="MB.SuppData 2 4 2 7" xfId="11458" xr:uid="{00000000-0005-0000-0000-000078360000}"/>
    <cellStyle name="MB.SuppData 2 4 3" xfId="18760" xr:uid="{00000000-0005-0000-0000-000079360000}"/>
    <cellStyle name="MB.SuppData 2 4 3 2" xfId="24532" xr:uid="{00000000-0005-0000-0000-00007A360000}"/>
    <cellStyle name="MB.SuppData 2 4 3 3" xfId="32234" xr:uid="{00000000-0005-0000-0000-00007B360000}"/>
    <cellStyle name="MB.SuppData 2 4 4" xfId="17222" xr:uid="{00000000-0005-0000-0000-00007C360000}"/>
    <cellStyle name="MB.SuppData 2 4 4 2" xfId="23058" xr:uid="{00000000-0005-0000-0000-00007D360000}"/>
    <cellStyle name="MB.SuppData 2 4 4 2 2" xfId="36521" xr:uid="{00000000-0005-0000-0000-00007E360000}"/>
    <cellStyle name="MB.SuppData 2 4 4 3" xfId="30741" xr:uid="{00000000-0005-0000-0000-00007F360000}"/>
    <cellStyle name="MB.SuppData 2 4 5" xfId="15088" xr:uid="{00000000-0005-0000-0000-000080360000}"/>
    <cellStyle name="MB.SuppData 2 4 5 2" xfId="28924" xr:uid="{00000000-0005-0000-0000-000081360000}"/>
    <cellStyle name="MB.SuppData 2 4 6" xfId="21245" xr:uid="{00000000-0005-0000-0000-000082360000}"/>
    <cellStyle name="MB.SuppData 2 4 6 2" xfId="34708" xr:uid="{00000000-0005-0000-0000-000083360000}"/>
    <cellStyle name="MB.SuppData 2 4 7" xfId="26997" xr:uid="{00000000-0005-0000-0000-000084360000}"/>
    <cellStyle name="MB.SuppData 2 4 8" xfId="10797" xr:uid="{00000000-0005-0000-0000-000085360000}"/>
    <cellStyle name="MB.SuppData 2 5" xfId="17239" xr:uid="{00000000-0005-0000-0000-000086360000}"/>
    <cellStyle name="MB.SuppData 2 5 2" xfId="23073" xr:uid="{00000000-0005-0000-0000-000087360000}"/>
    <cellStyle name="MB.SuppData 2 5 2 2" xfId="36536" xr:uid="{00000000-0005-0000-0000-000088360000}"/>
    <cellStyle name="MB.SuppData 2 5 3" xfId="30758" xr:uid="{00000000-0005-0000-0000-000089360000}"/>
    <cellStyle name="MB.SuppData 2 6" xfId="18266" xr:uid="{00000000-0005-0000-0000-00008A360000}"/>
    <cellStyle name="MB.SuppData 2 6 2" xfId="24048" xr:uid="{00000000-0005-0000-0000-00008B360000}"/>
    <cellStyle name="MB.SuppData 2 6 3" xfId="31749" xr:uid="{00000000-0005-0000-0000-00008C360000}"/>
    <cellStyle name="MB.SuppData 2 7" xfId="14248" xr:uid="{00000000-0005-0000-0000-00008D360000}"/>
    <cellStyle name="MB.SuppData 2 7 2" xfId="28635" xr:uid="{00000000-0005-0000-0000-00008E360000}"/>
    <cellStyle name="MB.SuppData 2 8" xfId="7657" xr:uid="{00000000-0005-0000-0000-00008F360000}"/>
    <cellStyle name="MB.SuppData 2 9" xfId="37469" xr:uid="{00000000-0005-0000-0000-000090360000}"/>
    <cellStyle name="MB.SuppData 3" xfId="3410" xr:uid="{00000000-0005-0000-0000-000091360000}"/>
    <cellStyle name="MB.SuppData 3 10" xfId="9735" xr:uid="{00000000-0005-0000-0000-000092360000}"/>
    <cellStyle name="MB.SuppData 3 2" xfId="5164" xr:uid="{00000000-0005-0000-0000-000093360000}"/>
    <cellStyle name="MB.SuppData 3 2 2" xfId="5904" xr:uid="{00000000-0005-0000-0000-000094360000}"/>
    <cellStyle name="MB.SuppData 3 2 2 2" xfId="6991" xr:uid="{00000000-0005-0000-0000-000095360000}"/>
    <cellStyle name="MB.SuppData 3 2 2 2 2" xfId="20287" xr:uid="{00000000-0005-0000-0000-000096360000}"/>
    <cellStyle name="MB.SuppData 3 2 2 2 2 2" xfId="26057" xr:uid="{00000000-0005-0000-0000-000097360000}"/>
    <cellStyle name="MB.SuppData 3 2 2 2 2 3" xfId="33760" xr:uid="{00000000-0005-0000-0000-000098360000}"/>
    <cellStyle name="MB.SuppData 3 2 2 2 3" xfId="20684" xr:uid="{00000000-0005-0000-0000-000099360000}"/>
    <cellStyle name="MB.SuppData 3 2 2 2 3 2" xfId="26447" xr:uid="{00000000-0005-0000-0000-00009A360000}"/>
    <cellStyle name="MB.SuppData 3 2 2 2 3 3" xfId="34152" xr:uid="{00000000-0005-0000-0000-00009B360000}"/>
    <cellStyle name="MB.SuppData 3 2 2 2 4" xfId="16819" xr:uid="{00000000-0005-0000-0000-00009C360000}"/>
    <cellStyle name="MB.SuppData 3 2 2 2 4 2" xfId="30372" xr:uid="{00000000-0005-0000-0000-00009D360000}"/>
    <cellStyle name="MB.SuppData 3 2 2 2 5" xfId="22695" xr:uid="{00000000-0005-0000-0000-00009E360000}"/>
    <cellStyle name="MB.SuppData 3 2 2 2 5 2" xfId="36158" xr:uid="{00000000-0005-0000-0000-00009F360000}"/>
    <cellStyle name="MB.SuppData 3 2 2 2 6" xfId="28447" xr:uid="{00000000-0005-0000-0000-0000A0360000}"/>
    <cellStyle name="MB.SuppData 3 2 2 2 7" xfId="11847" xr:uid="{00000000-0005-0000-0000-0000A1360000}"/>
    <cellStyle name="MB.SuppData 3 2 2 3" xfId="19338" xr:uid="{00000000-0005-0000-0000-0000A2360000}"/>
    <cellStyle name="MB.SuppData 3 2 2 3 2" xfId="25109" xr:uid="{00000000-0005-0000-0000-0000A3360000}"/>
    <cellStyle name="MB.SuppData 3 2 2 3 3" xfId="32811" xr:uid="{00000000-0005-0000-0000-0000A4360000}"/>
    <cellStyle name="MB.SuppData 3 2 2 4" xfId="17184" xr:uid="{00000000-0005-0000-0000-0000A5360000}"/>
    <cellStyle name="MB.SuppData 3 2 2 4 2" xfId="23023" xr:uid="{00000000-0005-0000-0000-0000A6360000}"/>
    <cellStyle name="MB.SuppData 3 2 2 4 2 2" xfId="36486" xr:uid="{00000000-0005-0000-0000-0000A7360000}"/>
    <cellStyle name="MB.SuppData 3 2 2 4 3" xfId="30705" xr:uid="{00000000-0005-0000-0000-0000A8360000}"/>
    <cellStyle name="MB.SuppData 3 2 2 5" xfId="15733" xr:uid="{00000000-0005-0000-0000-0000A9360000}"/>
    <cellStyle name="MB.SuppData 3 2 2 5 2" xfId="29474" xr:uid="{00000000-0005-0000-0000-0000AA360000}"/>
    <cellStyle name="MB.SuppData 3 2 2 6" xfId="21796" xr:uid="{00000000-0005-0000-0000-0000AB360000}"/>
    <cellStyle name="MB.SuppData 3 2 2 6 2" xfId="35259" xr:uid="{00000000-0005-0000-0000-0000AC360000}"/>
    <cellStyle name="MB.SuppData 3 2 2 7" xfId="27548" xr:uid="{00000000-0005-0000-0000-0000AD360000}"/>
    <cellStyle name="MB.SuppData 3 2 2 8" xfId="11186" xr:uid="{00000000-0005-0000-0000-0000AE360000}"/>
    <cellStyle name="MB.SuppData 3 2 3" xfId="6253" xr:uid="{00000000-0005-0000-0000-0000AF360000}"/>
    <cellStyle name="MB.SuppData 3 2 3 2" xfId="19631" xr:uid="{00000000-0005-0000-0000-0000B0360000}"/>
    <cellStyle name="MB.SuppData 3 2 3 2 2" xfId="25401" xr:uid="{00000000-0005-0000-0000-0000B1360000}"/>
    <cellStyle name="MB.SuppData 3 2 3 2 3" xfId="33104" xr:uid="{00000000-0005-0000-0000-0000B2360000}"/>
    <cellStyle name="MB.SuppData 3 2 3 3" xfId="17618" xr:uid="{00000000-0005-0000-0000-0000B3360000}"/>
    <cellStyle name="MB.SuppData 3 2 3 3 2" xfId="23436" xr:uid="{00000000-0005-0000-0000-0000B4360000}"/>
    <cellStyle name="MB.SuppData 3 2 3 3 2 2" xfId="36899" xr:uid="{00000000-0005-0000-0000-0000B5360000}"/>
    <cellStyle name="MB.SuppData 3 2 3 3 3" xfId="31126" xr:uid="{00000000-0005-0000-0000-0000B6360000}"/>
    <cellStyle name="MB.SuppData 3 2 3 4" xfId="16082" xr:uid="{00000000-0005-0000-0000-0000B7360000}"/>
    <cellStyle name="MB.SuppData 3 2 3 4 2" xfId="29747" xr:uid="{00000000-0005-0000-0000-0000B8360000}"/>
    <cellStyle name="MB.SuppData 3 2 3 5" xfId="22069" xr:uid="{00000000-0005-0000-0000-0000B9360000}"/>
    <cellStyle name="MB.SuppData 3 2 3 5 2" xfId="35532" xr:uid="{00000000-0005-0000-0000-0000BA360000}"/>
    <cellStyle name="MB.SuppData 3 2 3 6" xfId="27821" xr:uid="{00000000-0005-0000-0000-0000BB360000}"/>
    <cellStyle name="MB.SuppData 3 2 3 7" xfId="11389" xr:uid="{00000000-0005-0000-0000-0000BC360000}"/>
    <cellStyle name="MB.SuppData 3 2 4" xfId="18676" xr:uid="{00000000-0005-0000-0000-0000BD360000}"/>
    <cellStyle name="MB.SuppData 3 2 4 2" xfId="24448" xr:uid="{00000000-0005-0000-0000-0000BE360000}"/>
    <cellStyle name="MB.SuppData 3 2 4 3" xfId="32150" xr:uid="{00000000-0005-0000-0000-0000BF360000}"/>
    <cellStyle name="MB.SuppData 3 2 5" xfId="17900" xr:uid="{00000000-0005-0000-0000-0000C0360000}"/>
    <cellStyle name="MB.SuppData 3 2 5 2" xfId="23710" xr:uid="{00000000-0005-0000-0000-0000C1360000}"/>
    <cellStyle name="MB.SuppData 3 2 5 2 2" xfId="37173" xr:uid="{00000000-0005-0000-0000-0000C2360000}"/>
    <cellStyle name="MB.SuppData 3 2 5 3" xfId="31404" xr:uid="{00000000-0005-0000-0000-0000C3360000}"/>
    <cellStyle name="MB.SuppData 3 2 6" xfId="14994" xr:uid="{00000000-0005-0000-0000-0000C4360000}"/>
    <cellStyle name="MB.SuppData 3 2 6 2" xfId="28847" xr:uid="{00000000-0005-0000-0000-0000C5360000}"/>
    <cellStyle name="MB.SuppData 3 2 7" xfId="21168" xr:uid="{00000000-0005-0000-0000-0000C6360000}"/>
    <cellStyle name="MB.SuppData 3 2 7 2" xfId="34631" xr:uid="{00000000-0005-0000-0000-0000C7360000}"/>
    <cellStyle name="MB.SuppData 3 2 8" xfId="26922" xr:uid="{00000000-0005-0000-0000-0000C8360000}"/>
    <cellStyle name="MB.SuppData 3 2 9" xfId="10726" xr:uid="{00000000-0005-0000-0000-0000C9360000}"/>
    <cellStyle name="MB.SuppData 3 3" xfId="5453" xr:uid="{00000000-0005-0000-0000-0000CA360000}"/>
    <cellStyle name="MB.SuppData 3 3 2" xfId="6540" xr:uid="{00000000-0005-0000-0000-0000CB360000}"/>
    <cellStyle name="MB.SuppData 3 3 2 2" xfId="19898" xr:uid="{00000000-0005-0000-0000-0000CC360000}"/>
    <cellStyle name="MB.SuppData 3 3 2 2 2" xfId="25668" xr:uid="{00000000-0005-0000-0000-0000CD360000}"/>
    <cellStyle name="MB.SuppData 3 3 2 2 3" xfId="33371" xr:uid="{00000000-0005-0000-0000-0000CE360000}"/>
    <cellStyle name="MB.SuppData 3 3 2 3" xfId="18418" xr:uid="{00000000-0005-0000-0000-0000CF360000}"/>
    <cellStyle name="MB.SuppData 3 3 2 3 2" xfId="24195" xr:uid="{00000000-0005-0000-0000-0000D0360000}"/>
    <cellStyle name="MB.SuppData 3 3 2 3 3" xfId="31896" xr:uid="{00000000-0005-0000-0000-0000D1360000}"/>
    <cellStyle name="MB.SuppData 3 3 2 4" xfId="16369" xr:uid="{00000000-0005-0000-0000-0000D2360000}"/>
    <cellStyle name="MB.SuppData 3 3 2 4 2" xfId="30005" xr:uid="{00000000-0005-0000-0000-0000D3360000}"/>
    <cellStyle name="MB.SuppData 3 3 2 5" xfId="22327" xr:uid="{00000000-0005-0000-0000-0000D4360000}"/>
    <cellStyle name="MB.SuppData 3 3 2 5 2" xfId="35790" xr:uid="{00000000-0005-0000-0000-0000D5360000}"/>
    <cellStyle name="MB.SuppData 3 3 2 6" xfId="28079" xr:uid="{00000000-0005-0000-0000-0000D6360000}"/>
    <cellStyle name="MB.SuppData 3 3 2 7" xfId="11589" xr:uid="{00000000-0005-0000-0000-0000D7360000}"/>
    <cellStyle name="MB.SuppData 3 3 3" xfId="18947" xr:uid="{00000000-0005-0000-0000-0000D8360000}"/>
    <cellStyle name="MB.SuppData 3 3 3 2" xfId="24719" xr:uid="{00000000-0005-0000-0000-0000D9360000}"/>
    <cellStyle name="MB.SuppData 3 3 3 3" xfId="32421" xr:uid="{00000000-0005-0000-0000-0000DA360000}"/>
    <cellStyle name="MB.SuppData 3 3 4" xfId="20836" xr:uid="{00000000-0005-0000-0000-0000DB360000}"/>
    <cellStyle name="MB.SuppData 3 3 4 2" xfId="26596" xr:uid="{00000000-0005-0000-0000-0000DC360000}"/>
    <cellStyle name="MB.SuppData 3 3 4 3" xfId="34301" xr:uid="{00000000-0005-0000-0000-0000DD360000}"/>
    <cellStyle name="MB.SuppData 3 3 5" xfId="15283" xr:uid="{00000000-0005-0000-0000-0000DE360000}"/>
    <cellStyle name="MB.SuppData 3 3 5 2" xfId="29107" xr:uid="{00000000-0005-0000-0000-0000DF360000}"/>
    <cellStyle name="MB.SuppData 3 3 6" xfId="21428" xr:uid="{00000000-0005-0000-0000-0000E0360000}"/>
    <cellStyle name="MB.SuppData 3 3 6 2" xfId="34891" xr:uid="{00000000-0005-0000-0000-0000E1360000}"/>
    <cellStyle name="MB.SuppData 3 3 7" xfId="27180" xr:uid="{00000000-0005-0000-0000-0000E2360000}"/>
    <cellStyle name="MB.SuppData 3 3 8" xfId="10928" xr:uid="{00000000-0005-0000-0000-0000E3360000}"/>
    <cellStyle name="MB.SuppData 3 4" xfId="6003" xr:uid="{00000000-0005-0000-0000-0000E4360000}"/>
    <cellStyle name="MB.SuppData 3 4 2" xfId="19423" xr:uid="{00000000-0005-0000-0000-0000E5360000}"/>
    <cellStyle name="MB.SuppData 3 4 2 2" xfId="25193" xr:uid="{00000000-0005-0000-0000-0000E6360000}"/>
    <cellStyle name="MB.SuppData 3 4 2 3" xfId="32896" xr:uid="{00000000-0005-0000-0000-0000E7360000}"/>
    <cellStyle name="MB.SuppData 3 4 3" xfId="18358" xr:uid="{00000000-0005-0000-0000-0000E8360000}"/>
    <cellStyle name="MB.SuppData 3 4 3 2" xfId="24138" xr:uid="{00000000-0005-0000-0000-0000E9360000}"/>
    <cellStyle name="MB.SuppData 3 4 3 3" xfId="31839" xr:uid="{00000000-0005-0000-0000-0000EA360000}"/>
    <cellStyle name="MB.SuppData 3 4 4" xfId="15832" xr:uid="{00000000-0005-0000-0000-0000EB360000}"/>
    <cellStyle name="MB.SuppData 3 4 4 2" xfId="29553" xr:uid="{00000000-0005-0000-0000-0000EC360000}"/>
    <cellStyle name="MB.SuppData 3 4 5" xfId="21875" xr:uid="{00000000-0005-0000-0000-0000ED360000}"/>
    <cellStyle name="MB.SuppData 3 4 5 2" xfId="35338" xr:uid="{00000000-0005-0000-0000-0000EE360000}"/>
    <cellStyle name="MB.SuppData 3 4 6" xfId="27627" xr:uid="{00000000-0005-0000-0000-0000EF360000}"/>
    <cellStyle name="MB.SuppData 3 4 7" xfId="11255" xr:uid="{00000000-0005-0000-0000-0000F0360000}"/>
    <cellStyle name="MB.SuppData 3 5" xfId="18008" xr:uid="{00000000-0005-0000-0000-0000F1360000}"/>
    <cellStyle name="MB.SuppData 3 5 2" xfId="23814" xr:uid="{00000000-0005-0000-0000-0000F2360000}"/>
    <cellStyle name="MB.SuppData 3 5 3" xfId="31511" xr:uid="{00000000-0005-0000-0000-0000F3360000}"/>
    <cellStyle name="MB.SuppData 3 6" xfId="19865" xr:uid="{00000000-0005-0000-0000-0000F4360000}"/>
    <cellStyle name="MB.SuppData 3 6 2" xfId="25635" xr:uid="{00000000-0005-0000-0000-0000F5360000}"/>
    <cellStyle name="MB.SuppData 3 6 3" xfId="33338" xr:uid="{00000000-0005-0000-0000-0000F6360000}"/>
    <cellStyle name="MB.SuppData 3 7" xfId="14099" xr:uid="{00000000-0005-0000-0000-0000F7360000}"/>
    <cellStyle name="MB.SuppData 3 7 2" xfId="28606" xr:uid="{00000000-0005-0000-0000-0000F8360000}"/>
    <cellStyle name="MB.SuppData 3 8" xfId="20965" xr:uid="{00000000-0005-0000-0000-0000F9360000}"/>
    <cellStyle name="MB.SuppData 3 8 2" xfId="34428" xr:uid="{00000000-0005-0000-0000-0000FA360000}"/>
    <cellStyle name="MB.SuppData 3 9" xfId="26732" xr:uid="{00000000-0005-0000-0000-0000FB360000}"/>
    <cellStyle name="MB.SuppData 4" xfId="5059" xr:uid="{00000000-0005-0000-0000-0000FC360000}"/>
    <cellStyle name="MB.SuppData 4 2" xfId="5647" xr:uid="{00000000-0005-0000-0000-0000FD360000}"/>
    <cellStyle name="MB.SuppData 4 2 2" xfId="6734" xr:uid="{00000000-0005-0000-0000-0000FE360000}"/>
    <cellStyle name="MB.SuppData 4 2 2 2" xfId="20056" xr:uid="{00000000-0005-0000-0000-0000FF360000}"/>
    <cellStyle name="MB.SuppData 4 2 2 2 2" xfId="25826" xr:uid="{00000000-0005-0000-0000-000000370000}"/>
    <cellStyle name="MB.SuppData 4 2 2 2 3" xfId="33529" xr:uid="{00000000-0005-0000-0000-000001370000}"/>
    <cellStyle name="MB.SuppData 4 2 2 3" xfId="20585" xr:uid="{00000000-0005-0000-0000-000002370000}"/>
    <cellStyle name="MB.SuppData 4 2 2 3 2" xfId="26349" xr:uid="{00000000-0005-0000-0000-000003370000}"/>
    <cellStyle name="MB.SuppData 4 2 2 3 3" xfId="34054" xr:uid="{00000000-0005-0000-0000-000004370000}"/>
    <cellStyle name="MB.SuppData 4 2 2 4" xfId="16562" xr:uid="{00000000-0005-0000-0000-000005370000}"/>
    <cellStyle name="MB.SuppData 4 2 2 4 2" xfId="30150" xr:uid="{00000000-0005-0000-0000-000006370000}"/>
    <cellStyle name="MB.SuppData 4 2 2 5" xfId="22473" xr:uid="{00000000-0005-0000-0000-000007370000}"/>
    <cellStyle name="MB.SuppData 4 2 2 5 2" xfId="35936" xr:uid="{00000000-0005-0000-0000-000008370000}"/>
    <cellStyle name="MB.SuppData 4 2 2 6" xfId="28225" xr:uid="{00000000-0005-0000-0000-000009370000}"/>
    <cellStyle name="MB.SuppData 4 2 3" xfId="19106" xr:uid="{00000000-0005-0000-0000-00000A370000}"/>
    <cellStyle name="MB.SuppData 4 2 3 2" xfId="24878" xr:uid="{00000000-0005-0000-0000-00000B370000}"/>
    <cellStyle name="MB.SuppData 4 2 3 3" xfId="32580" xr:uid="{00000000-0005-0000-0000-00000C370000}"/>
    <cellStyle name="MB.SuppData 4 2 4" xfId="17457" xr:uid="{00000000-0005-0000-0000-00000D370000}"/>
    <cellStyle name="MB.SuppData 4 2 4 2" xfId="23281" xr:uid="{00000000-0005-0000-0000-00000E370000}"/>
    <cellStyle name="MB.SuppData 4 2 4 2 2" xfId="36744" xr:uid="{00000000-0005-0000-0000-00000F370000}"/>
    <cellStyle name="MB.SuppData 4 2 4 3" xfId="30969" xr:uid="{00000000-0005-0000-0000-000010370000}"/>
    <cellStyle name="MB.SuppData 4 2 5" xfId="15476" xr:uid="{00000000-0005-0000-0000-000011370000}"/>
    <cellStyle name="MB.SuppData 4 2 5 2" xfId="29252" xr:uid="{00000000-0005-0000-0000-000012370000}"/>
    <cellStyle name="MB.SuppData 4 2 6" xfId="21574" xr:uid="{00000000-0005-0000-0000-000013370000}"/>
    <cellStyle name="MB.SuppData 4 2 6 2" xfId="35037" xr:uid="{00000000-0005-0000-0000-000014370000}"/>
    <cellStyle name="MB.SuppData 4 2 7" xfId="27326" xr:uid="{00000000-0005-0000-0000-000015370000}"/>
    <cellStyle name="MB.SuppData 4 3" xfId="5820" xr:uid="{00000000-0005-0000-0000-000016370000}"/>
    <cellStyle name="MB.SuppData 4 3 2" xfId="6907" xr:uid="{00000000-0005-0000-0000-000017370000}"/>
    <cellStyle name="MB.SuppData 4 3 2 2" xfId="20203" xr:uid="{00000000-0005-0000-0000-000018370000}"/>
    <cellStyle name="MB.SuppData 4 3 2 2 2" xfId="25973" xr:uid="{00000000-0005-0000-0000-000019370000}"/>
    <cellStyle name="MB.SuppData 4 3 2 2 3" xfId="33676" xr:uid="{00000000-0005-0000-0000-00001A370000}"/>
    <cellStyle name="MB.SuppData 4 3 2 3" xfId="20455" xr:uid="{00000000-0005-0000-0000-00001B370000}"/>
    <cellStyle name="MB.SuppData 4 3 2 3 2" xfId="26223" xr:uid="{00000000-0005-0000-0000-00001C370000}"/>
    <cellStyle name="MB.SuppData 4 3 2 3 3" xfId="33927" xr:uid="{00000000-0005-0000-0000-00001D370000}"/>
    <cellStyle name="MB.SuppData 4 3 2 4" xfId="16735" xr:uid="{00000000-0005-0000-0000-00001E370000}"/>
    <cellStyle name="MB.SuppData 4 3 2 4 2" xfId="30288" xr:uid="{00000000-0005-0000-0000-00001F370000}"/>
    <cellStyle name="MB.SuppData 4 3 2 5" xfId="22611" xr:uid="{00000000-0005-0000-0000-000020370000}"/>
    <cellStyle name="MB.SuppData 4 3 2 5 2" xfId="36074" xr:uid="{00000000-0005-0000-0000-000021370000}"/>
    <cellStyle name="MB.SuppData 4 3 2 6" xfId="28363" xr:uid="{00000000-0005-0000-0000-000022370000}"/>
    <cellStyle name="MB.SuppData 4 3 3" xfId="19254" xr:uid="{00000000-0005-0000-0000-000023370000}"/>
    <cellStyle name="MB.SuppData 4 3 3 2" xfId="25025" xr:uid="{00000000-0005-0000-0000-000024370000}"/>
    <cellStyle name="MB.SuppData 4 3 3 3" xfId="32727" xr:uid="{00000000-0005-0000-0000-000025370000}"/>
    <cellStyle name="MB.SuppData 4 3 4" xfId="20458" xr:uid="{00000000-0005-0000-0000-000026370000}"/>
    <cellStyle name="MB.SuppData 4 3 4 2" xfId="26226" xr:uid="{00000000-0005-0000-0000-000027370000}"/>
    <cellStyle name="MB.SuppData 4 3 4 3" xfId="33930" xr:uid="{00000000-0005-0000-0000-000028370000}"/>
    <cellStyle name="MB.SuppData 4 3 5" xfId="15649" xr:uid="{00000000-0005-0000-0000-000029370000}"/>
    <cellStyle name="MB.SuppData 4 3 5 2" xfId="29390" xr:uid="{00000000-0005-0000-0000-00002A370000}"/>
    <cellStyle name="MB.SuppData 4 3 6" xfId="21712" xr:uid="{00000000-0005-0000-0000-00002B370000}"/>
    <cellStyle name="MB.SuppData 4 3 6 2" xfId="35175" xr:uid="{00000000-0005-0000-0000-00002C370000}"/>
    <cellStyle name="MB.SuppData 4 3 7" xfId="27464" xr:uid="{00000000-0005-0000-0000-00002D370000}"/>
    <cellStyle name="MB.SuppData 4 4" xfId="6151" xr:uid="{00000000-0005-0000-0000-00002E370000}"/>
    <cellStyle name="MB.SuppData 4 4 2" xfId="19543" xr:uid="{00000000-0005-0000-0000-00002F370000}"/>
    <cellStyle name="MB.SuppData 4 4 2 2" xfId="25313" xr:uid="{00000000-0005-0000-0000-000030370000}"/>
    <cellStyle name="MB.SuppData 4 4 2 3" xfId="33016" xr:uid="{00000000-0005-0000-0000-000031370000}"/>
    <cellStyle name="MB.SuppData 4 4 3" xfId="20745" xr:uid="{00000000-0005-0000-0000-000032370000}"/>
    <cellStyle name="MB.SuppData 4 4 3 2" xfId="26508" xr:uid="{00000000-0005-0000-0000-000033370000}"/>
    <cellStyle name="MB.SuppData 4 4 3 3" xfId="34213" xr:uid="{00000000-0005-0000-0000-000034370000}"/>
    <cellStyle name="MB.SuppData 4 4 4" xfId="15980" xr:uid="{00000000-0005-0000-0000-000035370000}"/>
    <cellStyle name="MB.SuppData 4 4 4 2" xfId="29663" xr:uid="{00000000-0005-0000-0000-000036370000}"/>
    <cellStyle name="MB.SuppData 4 4 5" xfId="21985" xr:uid="{00000000-0005-0000-0000-000037370000}"/>
    <cellStyle name="MB.SuppData 4 4 5 2" xfId="35448" xr:uid="{00000000-0005-0000-0000-000038370000}"/>
    <cellStyle name="MB.SuppData 4 4 6" xfId="27737" xr:uid="{00000000-0005-0000-0000-000039370000}"/>
    <cellStyle name="MB.SuppData 4 5" xfId="18591" xr:uid="{00000000-0005-0000-0000-00003A370000}"/>
    <cellStyle name="MB.SuppData 4 5 2" xfId="24363" xr:uid="{00000000-0005-0000-0000-00003B370000}"/>
    <cellStyle name="MB.SuppData 4 5 3" xfId="32065" xr:uid="{00000000-0005-0000-0000-00003C370000}"/>
    <cellStyle name="MB.SuppData 4 6" xfId="20495" xr:uid="{00000000-0005-0000-0000-00003D370000}"/>
    <cellStyle name="MB.SuppData 4 6 2" xfId="26262" xr:uid="{00000000-0005-0000-0000-00003E370000}"/>
    <cellStyle name="MB.SuppData 4 6 3" xfId="33966" xr:uid="{00000000-0005-0000-0000-00003F370000}"/>
    <cellStyle name="MB.SuppData 4 7" xfId="14889" xr:uid="{00000000-0005-0000-0000-000040370000}"/>
    <cellStyle name="MB.SuppData 4 7 2" xfId="28763" xr:uid="{00000000-0005-0000-0000-000041370000}"/>
    <cellStyle name="MB.SuppData 4 8" xfId="21084" xr:uid="{00000000-0005-0000-0000-000042370000}"/>
    <cellStyle name="MB.SuppData 4 8 2" xfId="34547" xr:uid="{00000000-0005-0000-0000-000043370000}"/>
    <cellStyle name="MB.SuppData 4 9" xfId="26838" xr:uid="{00000000-0005-0000-0000-000044370000}"/>
    <cellStyle name="MB.SuppData 5" xfId="5257" xr:uid="{00000000-0005-0000-0000-000045370000}"/>
    <cellStyle name="MB.SuppData 5 2" xfId="6344" xr:uid="{00000000-0005-0000-0000-000046370000}"/>
    <cellStyle name="MB.SuppData 5 2 2" xfId="19711" xr:uid="{00000000-0005-0000-0000-000047370000}"/>
    <cellStyle name="MB.SuppData 5 2 2 2" xfId="25481" xr:uid="{00000000-0005-0000-0000-000048370000}"/>
    <cellStyle name="MB.SuppData 5 2 2 3" xfId="33184" xr:uid="{00000000-0005-0000-0000-000049370000}"/>
    <cellStyle name="MB.SuppData 5 2 3" xfId="17515" xr:uid="{00000000-0005-0000-0000-00004A370000}"/>
    <cellStyle name="MB.SuppData 5 2 3 2" xfId="23337" xr:uid="{00000000-0005-0000-0000-00004B370000}"/>
    <cellStyle name="MB.SuppData 5 2 3 2 2" xfId="36800" xr:uid="{00000000-0005-0000-0000-00004C370000}"/>
    <cellStyle name="MB.SuppData 5 2 3 3" xfId="31025" xr:uid="{00000000-0005-0000-0000-00004D370000}"/>
    <cellStyle name="MB.SuppData 5 2 4" xfId="16173" xr:uid="{00000000-0005-0000-0000-00004E370000}"/>
    <cellStyle name="MB.SuppData 5 2 4 2" xfId="29821" xr:uid="{00000000-0005-0000-0000-00004F370000}"/>
    <cellStyle name="MB.SuppData 5 2 5" xfId="22143" xr:uid="{00000000-0005-0000-0000-000050370000}"/>
    <cellStyle name="MB.SuppData 5 2 5 2" xfId="35606" xr:uid="{00000000-0005-0000-0000-000051370000}"/>
    <cellStyle name="MB.SuppData 5 2 6" xfId="27895" xr:uid="{00000000-0005-0000-0000-000052370000}"/>
    <cellStyle name="MB.SuppData 5 3" xfId="18759" xr:uid="{00000000-0005-0000-0000-000053370000}"/>
    <cellStyle name="MB.SuppData 5 3 2" xfId="24531" xr:uid="{00000000-0005-0000-0000-000054370000}"/>
    <cellStyle name="MB.SuppData 5 3 3" xfId="32233" xr:uid="{00000000-0005-0000-0000-000055370000}"/>
    <cellStyle name="MB.SuppData 5 4" xfId="17051" xr:uid="{00000000-0005-0000-0000-000056370000}"/>
    <cellStyle name="MB.SuppData 5 4 2" xfId="22896" xr:uid="{00000000-0005-0000-0000-000057370000}"/>
    <cellStyle name="MB.SuppData 5 4 2 2" xfId="36359" xr:uid="{00000000-0005-0000-0000-000058370000}"/>
    <cellStyle name="MB.SuppData 5 4 3" xfId="30577" xr:uid="{00000000-0005-0000-0000-000059370000}"/>
    <cellStyle name="MB.SuppData 5 5" xfId="15087" xr:uid="{00000000-0005-0000-0000-00005A370000}"/>
    <cellStyle name="MB.SuppData 5 5 2" xfId="28923" xr:uid="{00000000-0005-0000-0000-00005B370000}"/>
    <cellStyle name="MB.SuppData 5 6" xfId="21244" xr:uid="{00000000-0005-0000-0000-00005C370000}"/>
    <cellStyle name="MB.SuppData 5 6 2" xfId="34707" xr:uid="{00000000-0005-0000-0000-00005D370000}"/>
    <cellStyle name="MB.SuppData 5 7" xfId="26996" xr:uid="{00000000-0005-0000-0000-00005E370000}"/>
    <cellStyle name="MB.SuppData 6" xfId="5488" xr:uid="{00000000-0005-0000-0000-00005F370000}"/>
    <cellStyle name="MB.SuppData 6 2" xfId="6575" xr:uid="{00000000-0005-0000-0000-000060370000}"/>
    <cellStyle name="MB.SuppData 6 2 2" xfId="19926" xr:uid="{00000000-0005-0000-0000-000061370000}"/>
    <cellStyle name="MB.SuppData 6 2 2 2" xfId="25696" xr:uid="{00000000-0005-0000-0000-000062370000}"/>
    <cellStyle name="MB.SuppData 6 2 2 3" xfId="33399" xr:uid="{00000000-0005-0000-0000-000063370000}"/>
    <cellStyle name="MB.SuppData 6 2 3" xfId="17665" xr:uid="{00000000-0005-0000-0000-000064370000}"/>
    <cellStyle name="MB.SuppData 6 2 3 2" xfId="23482" xr:uid="{00000000-0005-0000-0000-000065370000}"/>
    <cellStyle name="MB.SuppData 6 2 3 2 2" xfId="36945" xr:uid="{00000000-0005-0000-0000-000066370000}"/>
    <cellStyle name="MB.SuppData 6 2 3 3" xfId="31172" xr:uid="{00000000-0005-0000-0000-000067370000}"/>
    <cellStyle name="MB.SuppData 6 2 4" xfId="16404" xr:uid="{00000000-0005-0000-0000-000068370000}"/>
    <cellStyle name="MB.SuppData 6 2 4 2" xfId="30031" xr:uid="{00000000-0005-0000-0000-000069370000}"/>
    <cellStyle name="MB.SuppData 6 2 5" xfId="22353" xr:uid="{00000000-0005-0000-0000-00006A370000}"/>
    <cellStyle name="MB.SuppData 6 2 5 2" xfId="35816" xr:uid="{00000000-0005-0000-0000-00006B370000}"/>
    <cellStyle name="MB.SuppData 6 2 6" xfId="28105" xr:uid="{00000000-0005-0000-0000-00006C370000}"/>
    <cellStyle name="MB.SuppData 6 3" xfId="18975" xr:uid="{00000000-0005-0000-0000-00006D370000}"/>
    <cellStyle name="MB.SuppData 6 3 2" xfId="24747" xr:uid="{00000000-0005-0000-0000-00006E370000}"/>
    <cellStyle name="MB.SuppData 6 3 3" xfId="32449" xr:uid="{00000000-0005-0000-0000-00006F370000}"/>
    <cellStyle name="MB.SuppData 6 4" xfId="17744" xr:uid="{00000000-0005-0000-0000-000070370000}"/>
    <cellStyle name="MB.SuppData 6 4 2" xfId="23559" xr:uid="{00000000-0005-0000-0000-000071370000}"/>
    <cellStyle name="MB.SuppData 6 4 2 2" xfId="37022" xr:uid="{00000000-0005-0000-0000-000072370000}"/>
    <cellStyle name="MB.SuppData 6 4 3" xfId="31250" xr:uid="{00000000-0005-0000-0000-000073370000}"/>
    <cellStyle name="MB.SuppData 6 5" xfId="15318" xr:uid="{00000000-0005-0000-0000-000074370000}"/>
    <cellStyle name="MB.SuppData 6 5 2" xfId="29133" xr:uid="{00000000-0005-0000-0000-000075370000}"/>
    <cellStyle name="MB.SuppData 6 6" xfId="21454" xr:uid="{00000000-0005-0000-0000-000076370000}"/>
    <cellStyle name="MB.SuppData 6 6 2" xfId="34917" xr:uid="{00000000-0005-0000-0000-000077370000}"/>
    <cellStyle name="MB.SuppData 6 7" xfId="27206" xr:uid="{00000000-0005-0000-0000-000078370000}"/>
    <cellStyle name="MB.SuppData 7" xfId="16998" xr:uid="{00000000-0005-0000-0000-000079370000}"/>
    <cellStyle name="MB.SuppData 7 2" xfId="22846" xr:uid="{00000000-0005-0000-0000-00007A370000}"/>
    <cellStyle name="MB.SuppData 7 2 2" xfId="36309" xr:uid="{00000000-0005-0000-0000-00007B370000}"/>
    <cellStyle name="MB.SuppData 7 3" xfId="30526" xr:uid="{00000000-0005-0000-0000-00007C370000}"/>
    <cellStyle name="MB.SuppData 8" xfId="17932" xr:uid="{00000000-0005-0000-0000-00007D370000}"/>
    <cellStyle name="MB.SuppData 8 2" xfId="23741" xr:uid="{00000000-0005-0000-0000-00007E370000}"/>
    <cellStyle name="MB.SuppData 8 2 2" xfId="37204" xr:uid="{00000000-0005-0000-0000-00007F370000}"/>
    <cellStyle name="MB.SuppData 8 3" xfId="31436" xr:uid="{00000000-0005-0000-0000-000080370000}"/>
    <cellStyle name="MB.SuppData 9" xfId="12014" xr:uid="{00000000-0005-0000-0000-000081370000}"/>
    <cellStyle name="MB.SuppData 9 2" xfId="28551" xr:uid="{00000000-0005-0000-0000-000082370000}"/>
    <cellStyle name="Menu" xfId="4934" xr:uid="{00000000-0005-0000-0000-000083370000}"/>
    <cellStyle name="Millares [0]_10 AVERIAS MASIVAS + ANT" xfId="322" xr:uid="{00000000-0005-0000-0000-000084370000}"/>
    <cellStyle name="Millares_bhp chile CARGA MASIVA IMPTO_UN_EXPAT" xfId="3950" xr:uid="{00000000-0005-0000-0000-000085370000}"/>
    <cellStyle name="Milliers [0]_~7418227" xfId="3951" xr:uid="{00000000-0005-0000-0000-000086370000}"/>
    <cellStyle name="Milliers_~7418227" xfId="3952" xr:uid="{00000000-0005-0000-0000-000087370000}"/>
    <cellStyle name="Mn" xfId="323" xr:uid="{00000000-0005-0000-0000-000088370000}"/>
    <cellStyle name="Mn 2" xfId="7245" xr:uid="{00000000-0005-0000-0000-000089370000}"/>
    <cellStyle name="Moeda0" xfId="3953" xr:uid="{00000000-0005-0000-0000-00008A370000}"/>
    <cellStyle name="Moeda0 2" xfId="10027" xr:uid="{00000000-0005-0000-0000-00008B370000}"/>
    <cellStyle name="Moneda [0]_laroux" xfId="324" xr:uid="{00000000-0005-0000-0000-00008C370000}"/>
    <cellStyle name="Moneda_0504 - Unit Cost Summaries" xfId="3954" xr:uid="{00000000-0005-0000-0000-00008D370000}"/>
    <cellStyle name="Moneta - Modelo5" xfId="3955" xr:uid="{00000000-0005-0000-0000-00008E370000}"/>
    <cellStyle name="Moneta - Modelo5 2" xfId="10028" xr:uid="{00000000-0005-0000-0000-00008F370000}"/>
    <cellStyle name="Moneta - Modelo6" xfId="3956" xr:uid="{00000000-0005-0000-0000-000090370000}"/>
    <cellStyle name="Moneta - Modelo6 2" xfId="10029" xr:uid="{00000000-0005-0000-0000-000091370000}"/>
    <cellStyle name="Monétaire [0]_~0036088" xfId="3957" xr:uid="{00000000-0005-0000-0000-000092370000}"/>
    <cellStyle name="Monétaire_~0036088" xfId="3958" xr:uid="{00000000-0005-0000-0000-000093370000}"/>
    <cellStyle name="Monetario" xfId="3959" xr:uid="{00000000-0005-0000-0000-000094370000}"/>
    <cellStyle name="Monetario 2" xfId="37470" xr:uid="{00000000-0005-0000-0000-000095370000}"/>
    <cellStyle name="Monetario0" xfId="3960" xr:uid="{00000000-0005-0000-0000-000096370000}"/>
    <cellStyle name="Monetario0 2" xfId="4545" xr:uid="{00000000-0005-0000-0000-000097370000}"/>
    <cellStyle name="Monetario0 2 2" xfId="5228" xr:uid="{00000000-0005-0000-0000-000098370000}"/>
    <cellStyle name="Monetario0 2 2 2" xfId="5782" xr:uid="{00000000-0005-0000-0000-000099370000}"/>
    <cellStyle name="Monetario0 2 2 2 2" xfId="6869" xr:uid="{00000000-0005-0000-0000-00009A370000}"/>
    <cellStyle name="Monetario0 2 2 2 2 2" xfId="16697" xr:uid="{00000000-0005-0000-0000-00009B370000}"/>
    <cellStyle name="Monetario0 2 2 2 3" xfId="15611" xr:uid="{00000000-0005-0000-0000-00009C370000}"/>
    <cellStyle name="Monetario0 2 2 3" xfId="6316" xr:uid="{00000000-0005-0000-0000-00009D370000}"/>
    <cellStyle name="Monetario0 2 2 3 2" xfId="16145" xr:uid="{00000000-0005-0000-0000-00009E370000}"/>
    <cellStyle name="Monetario0 2 2 4" xfId="15058" xr:uid="{00000000-0005-0000-0000-00009F370000}"/>
    <cellStyle name="Monetario0 2 3" xfId="5569" xr:uid="{00000000-0005-0000-0000-0000A0370000}"/>
    <cellStyle name="Monetario0 2 3 2" xfId="6656" xr:uid="{00000000-0005-0000-0000-0000A1370000}"/>
    <cellStyle name="Monetario0 2 3 2 2" xfId="16484" xr:uid="{00000000-0005-0000-0000-0000A2370000}"/>
    <cellStyle name="Monetario0 2 3 3" xfId="15398" xr:uid="{00000000-0005-0000-0000-0000A3370000}"/>
    <cellStyle name="Monetario0 2 4" xfId="6060" xr:uid="{00000000-0005-0000-0000-0000A4370000}"/>
    <cellStyle name="Monetario0 2 4 2" xfId="15889" xr:uid="{00000000-0005-0000-0000-0000A5370000}"/>
    <cellStyle name="Monetario0 2 5" xfId="14602" xr:uid="{00000000-0005-0000-0000-0000A6370000}"/>
    <cellStyle name="Monetario0 3" xfId="5186" xr:uid="{00000000-0005-0000-0000-0000A7370000}"/>
    <cellStyle name="Monetario0 3 2" xfId="5756" xr:uid="{00000000-0005-0000-0000-0000A8370000}"/>
    <cellStyle name="Monetario0 3 2 2" xfId="6843" xr:uid="{00000000-0005-0000-0000-0000A9370000}"/>
    <cellStyle name="Monetario0 3 2 2 2" xfId="16671" xr:uid="{00000000-0005-0000-0000-0000AA370000}"/>
    <cellStyle name="Monetario0 3 2 3" xfId="15585" xr:uid="{00000000-0005-0000-0000-0000AB370000}"/>
    <cellStyle name="Monetario0 3 3" xfId="6275" xr:uid="{00000000-0005-0000-0000-0000AC370000}"/>
    <cellStyle name="Monetario0 3 3 2" xfId="16104" xr:uid="{00000000-0005-0000-0000-0000AD370000}"/>
    <cellStyle name="Monetario0 3 4" xfId="15016" xr:uid="{00000000-0005-0000-0000-0000AE370000}"/>
    <cellStyle name="Monetario0 4" xfId="5527" xr:uid="{00000000-0005-0000-0000-0000AF370000}"/>
    <cellStyle name="Monetario0 4 2" xfId="6614" xr:uid="{00000000-0005-0000-0000-0000B0370000}"/>
    <cellStyle name="Monetario0 4 2 2" xfId="16443" xr:uid="{00000000-0005-0000-0000-0000B1370000}"/>
    <cellStyle name="Monetario0 4 3" xfId="15357" xr:uid="{00000000-0005-0000-0000-0000B2370000}"/>
    <cellStyle name="Monetario0 5" xfId="6024" xr:uid="{00000000-0005-0000-0000-0000B3370000}"/>
    <cellStyle name="Monetario0 5 2" xfId="15853" xr:uid="{00000000-0005-0000-0000-0000B4370000}"/>
    <cellStyle name="Monetario0 6" xfId="14251" xr:uid="{00000000-0005-0000-0000-0000B5370000}"/>
    <cellStyle name="Month" xfId="325" xr:uid="{00000000-0005-0000-0000-0000B6370000}"/>
    <cellStyle name="Month 2" xfId="7246" xr:uid="{00000000-0005-0000-0000-0000B7370000}"/>
    <cellStyle name="MPHeading" xfId="326" xr:uid="{00000000-0005-0000-0000-0000B8370000}"/>
    <cellStyle name="MPHeading 2" xfId="37471" xr:uid="{00000000-0005-0000-0000-0000B9370000}"/>
    <cellStyle name="Multiple, 1 dec" xfId="327" xr:uid="{00000000-0005-0000-0000-0000BA370000}"/>
    <cellStyle name="Multiple, 2 dec" xfId="328" xr:uid="{00000000-0005-0000-0000-0000BB370000}"/>
    <cellStyle name="NA" xfId="3961" xr:uid="{00000000-0005-0000-0000-0000BC370000}"/>
    <cellStyle name="NA 10" xfId="26746" xr:uid="{00000000-0005-0000-0000-0000BD370000}"/>
    <cellStyle name="NA 11" xfId="10030" xr:uid="{00000000-0005-0000-0000-0000BE370000}"/>
    <cellStyle name="NA 2" xfId="4403" xr:uid="{00000000-0005-0000-0000-0000BF370000}"/>
    <cellStyle name="NA 2 10" xfId="10311" xr:uid="{00000000-0005-0000-0000-0000C0370000}"/>
    <cellStyle name="NA 2 2" xfId="5218" xr:uid="{00000000-0005-0000-0000-0000C1370000}"/>
    <cellStyle name="NA 2 2 2" xfId="5949" xr:uid="{00000000-0005-0000-0000-0000C2370000}"/>
    <cellStyle name="NA 2 2 2 2" xfId="7036" xr:uid="{00000000-0005-0000-0000-0000C3370000}"/>
    <cellStyle name="NA 2 2 2 2 2" xfId="20332" xr:uid="{00000000-0005-0000-0000-0000C4370000}"/>
    <cellStyle name="NA 2 2 2 2 2 2" xfId="26102" xr:uid="{00000000-0005-0000-0000-0000C5370000}"/>
    <cellStyle name="NA 2 2 2 2 2 3" xfId="33805" xr:uid="{00000000-0005-0000-0000-0000C6370000}"/>
    <cellStyle name="NA 2 2 2 2 3" xfId="20653" xr:uid="{00000000-0005-0000-0000-0000C7370000}"/>
    <cellStyle name="NA 2 2 2 2 3 2" xfId="26416" xr:uid="{00000000-0005-0000-0000-0000C8370000}"/>
    <cellStyle name="NA 2 2 2 2 3 3" xfId="34121" xr:uid="{00000000-0005-0000-0000-0000C9370000}"/>
    <cellStyle name="NA 2 2 2 2 4" xfId="16864" xr:uid="{00000000-0005-0000-0000-0000CA370000}"/>
    <cellStyle name="NA 2 2 2 2 4 2" xfId="30417" xr:uid="{00000000-0005-0000-0000-0000CB370000}"/>
    <cellStyle name="NA 2 2 2 2 5" xfId="22740" xr:uid="{00000000-0005-0000-0000-0000CC370000}"/>
    <cellStyle name="NA 2 2 2 2 5 2" xfId="36203" xr:uid="{00000000-0005-0000-0000-0000CD370000}"/>
    <cellStyle name="NA 2 2 2 2 6" xfId="28492" xr:uid="{00000000-0005-0000-0000-0000CE370000}"/>
    <cellStyle name="NA 2 2 2 2 7" xfId="11887" xr:uid="{00000000-0005-0000-0000-0000CF370000}"/>
    <cellStyle name="NA 2 2 2 3" xfId="19383" xr:uid="{00000000-0005-0000-0000-0000D0370000}"/>
    <cellStyle name="NA 2 2 2 3 2" xfId="25154" xr:uid="{00000000-0005-0000-0000-0000D1370000}"/>
    <cellStyle name="NA 2 2 2 3 3" xfId="32856" xr:uid="{00000000-0005-0000-0000-0000D2370000}"/>
    <cellStyle name="NA 2 2 2 4" xfId="17293" xr:uid="{00000000-0005-0000-0000-0000D3370000}"/>
    <cellStyle name="NA 2 2 2 4 2" xfId="23123" xr:uid="{00000000-0005-0000-0000-0000D4370000}"/>
    <cellStyle name="NA 2 2 2 4 2 2" xfId="36586" xr:uid="{00000000-0005-0000-0000-0000D5370000}"/>
    <cellStyle name="NA 2 2 2 4 3" xfId="30810" xr:uid="{00000000-0005-0000-0000-0000D6370000}"/>
    <cellStyle name="NA 2 2 2 5" xfId="15778" xr:uid="{00000000-0005-0000-0000-0000D7370000}"/>
    <cellStyle name="NA 2 2 2 5 2" xfId="29519" xr:uid="{00000000-0005-0000-0000-0000D8370000}"/>
    <cellStyle name="NA 2 2 2 6" xfId="21841" xr:uid="{00000000-0005-0000-0000-0000D9370000}"/>
    <cellStyle name="NA 2 2 2 6 2" xfId="35304" xr:uid="{00000000-0005-0000-0000-0000DA370000}"/>
    <cellStyle name="NA 2 2 2 7" xfId="27593" xr:uid="{00000000-0005-0000-0000-0000DB370000}"/>
    <cellStyle name="NA 2 2 2 8" xfId="11226" xr:uid="{00000000-0005-0000-0000-0000DC370000}"/>
    <cellStyle name="NA 2 2 3" xfId="6306" xr:uid="{00000000-0005-0000-0000-0000DD370000}"/>
    <cellStyle name="NA 2 2 3 2" xfId="19677" xr:uid="{00000000-0005-0000-0000-0000DE370000}"/>
    <cellStyle name="NA 2 2 3 2 2" xfId="25447" xr:uid="{00000000-0005-0000-0000-0000DF370000}"/>
    <cellStyle name="NA 2 2 3 2 3" xfId="33150" xr:uid="{00000000-0005-0000-0000-0000E0370000}"/>
    <cellStyle name="NA 2 2 3 3" xfId="17795" xr:uid="{00000000-0005-0000-0000-0000E1370000}"/>
    <cellStyle name="NA 2 2 3 3 2" xfId="23610" xr:uid="{00000000-0005-0000-0000-0000E2370000}"/>
    <cellStyle name="NA 2 2 3 3 2 2" xfId="37073" xr:uid="{00000000-0005-0000-0000-0000E3370000}"/>
    <cellStyle name="NA 2 2 3 3 3" xfId="31301" xr:uid="{00000000-0005-0000-0000-0000E4370000}"/>
    <cellStyle name="NA 2 2 3 4" xfId="16135" xr:uid="{00000000-0005-0000-0000-0000E5370000}"/>
    <cellStyle name="NA 2 2 3 4 2" xfId="29792" xr:uid="{00000000-0005-0000-0000-0000E6370000}"/>
    <cellStyle name="NA 2 2 3 5" xfId="22114" xr:uid="{00000000-0005-0000-0000-0000E7370000}"/>
    <cellStyle name="NA 2 2 3 5 2" xfId="35577" xr:uid="{00000000-0005-0000-0000-0000E8370000}"/>
    <cellStyle name="NA 2 2 3 6" xfId="27866" xr:uid="{00000000-0005-0000-0000-0000E9370000}"/>
    <cellStyle name="NA 2 2 3 7" xfId="11431" xr:uid="{00000000-0005-0000-0000-0000EA370000}"/>
    <cellStyle name="NA 2 2 4" xfId="18725" xr:uid="{00000000-0005-0000-0000-0000EB370000}"/>
    <cellStyle name="NA 2 2 4 2" xfId="24497" xr:uid="{00000000-0005-0000-0000-0000EC370000}"/>
    <cellStyle name="NA 2 2 4 3" xfId="32199" xr:uid="{00000000-0005-0000-0000-0000ED370000}"/>
    <cellStyle name="NA 2 2 5" xfId="20935" xr:uid="{00000000-0005-0000-0000-0000EE370000}"/>
    <cellStyle name="NA 2 2 5 2" xfId="26693" xr:uid="{00000000-0005-0000-0000-0000EF370000}"/>
    <cellStyle name="NA 2 2 5 3" xfId="34398" xr:uid="{00000000-0005-0000-0000-0000F0370000}"/>
    <cellStyle name="NA 2 2 6" xfId="15048" xr:uid="{00000000-0005-0000-0000-0000F1370000}"/>
    <cellStyle name="NA 2 2 6 2" xfId="28893" xr:uid="{00000000-0005-0000-0000-0000F2370000}"/>
    <cellStyle name="NA 2 2 7" xfId="21214" xr:uid="{00000000-0005-0000-0000-0000F3370000}"/>
    <cellStyle name="NA 2 2 7 2" xfId="34677" xr:uid="{00000000-0005-0000-0000-0000F4370000}"/>
    <cellStyle name="NA 2 2 8" xfId="26967" xr:uid="{00000000-0005-0000-0000-0000F5370000}"/>
    <cellStyle name="NA 2 2 9" xfId="10769" xr:uid="{00000000-0005-0000-0000-0000F6370000}"/>
    <cellStyle name="NA 2 3" xfId="5590" xr:uid="{00000000-0005-0000-0000-0000F7370000}"/>
    <cellStyle name="NA 2 3 2" xfId="6677" xr:uid="{00000000-0005-0000-0000-0000F8370000}"/>
    <cellStyle name="NA 2 3 2 2" xfId="20005" xr:uid="{00000000-0005-0000-0000-0000F9370000}"/>
    <cellStyle name="NA 2 3 2 2 2" xfId="25775" xr:uid="{00000000-0005-0000-0000-0000FA370000}"/>
    <cellStyle name="NA 2 3 2 2 3" xfId="33478" xr:uid="{00000000-0005-0000-0000-0000FB370000}"/>
    <cellStyle name="NA 2 3 2 3" xfId="17949" xr:uid="{00000000-0005-0000-0000-0000FC370000}"/>
    <cellStyle name="NA 2 3 2 3 2" xfId="23758" xr:uid="{00000000-0005-0000-0000-0000FD370000}"/>
    <cellStyle name="NA 2 3 2 3 2 2" xfId="37221" xr:uid="{00000000-0005-0000-0000-0000FE370000}"/>
    <cellStyle name="NA 2 3 2 3 3" xfId="31453" xr:uid="{00000000-0005-0000-0000-0000FF370000}"/>
    <cellStyle name="NA 2 3 2 4" xfId="16505" xr:uid="{00000000-0005-0000-0000-000000380000}"/>
    <cellStyle name="NA 2 3 2 4 2" xfId="30104" xr:uid="{00000000-0005-0000-0000-000001380000}"/>
    <cellStyle name="NA 2 3 2 5" xfId="22427" xr:uid="{00000000-0005-0000-0000-000002380000}"/>
    <cellStyle name="NA 2 3 2 5 2" xfId="35890" xr:uid="{00000000-0005-0000-0000-000003380000}"/>
    <cellStyle name="NA 2 3 2 6" xfId="28179" xr:uid="{00000000-0005-0000-0000-000004380000}"/>
    <cellStyle name="NA 2 3 2 7" xfId="11672" xr:uid="{00000000-0005-0000-0000-000005380000}"/>
    <cellStyle name="NA 2 3 3" xfId="19057" xr:uid="{00000000-0005-0000-0000-000006380000}"/>
    <cellStyle name="NA 2 3 3 2" xfId="24829" xr:uid="{00000000-0005-0000-0000-000007380000}"/>
    <cellStyle name="NA 2 3 3 3" xfId="32531" xr:uid="{00000000-0005-0000-0000-000008380000}"/>
    <cellStyle name="NA 2 3 4" xfId="16983" xr:uid="{00000000-0005-0000-0000-000009380000}"/>
    <cellStyle name="NA 2 3 4 2" xfId="22833" xr:uid="{00000000-0005-0000-0000-00000A380000}"/>
    <cellStyle name="NA 2 3 4 2 2" xfId="36296" xr:uid="{00000000-0005-0000-0000-00000B380000}"/>
    <cellStyle name="NA 2 3 4 3" xfId="30511" xr:uid="{00000000-0005-0000-0000-00000C380000}"/>
    <cellStyle name="NA 2 3 5" xfId="15419" xr:uid="{00000000-0005-0000-0000-00000D380000}"/>
    <cellStyle name="NA 2 3 5 2" xfId="29206" xr:uid="{00000000-0005-0000-0000-00000E380000}"/>
    <cellStyle name="NA 2 3 6" xfId="21528" xr:uid="{00000000-0005-0000-0000-00000F380000}"/>
    <cellStyle name="NA 2 3 6 2" xfId="34991" xr:uid="{00000000-0005-0000-0000-000010380000}"/>
    <cellStyle name="NA 2 3 7" xfId="27280" xr:uid="{00000000-0005-0000-0000-000011380000}"/>
    <cellStyle name="NA 2 3 8" xfId="11011" xr:uid="{00000000-0005-0000-0000-000012380000}"/>
    <cellStyle name="NA 2 4" xfId="6049" xr:uid="{00000000-0005-0000-0000-000013380000}"/>
    <cellStyle name="NA 2 4 2" xfId="19462" xr:uid="{00000000-0005-0000-0000-000014380000}"/>
    <cellStyle name="NA 2 4 2 2" xfId="25232" xr:uid="{00000000-0005-0000-0000-000015380000}"/>
    <cellStyle name="NA 2 4 2 3" xfId="32935" xr:uid="{00000000-0005-0000-0000-000016380000}"/>
    <cellStyle name="NA 2 4 3" xfId="17468" xr:uid="{00000000-0005-0000-0000-000017380000}"/>
    <cellStyle name="NA 2 4 3 2" xfId="23292" xr:uid="{00000000-0005-0000-0000-000018380000}"/>
    <cellStyle name="NA 2 4 3 2 2" xfId="36755" xr:uid="{00000000-0005-0000-0000-000019380000}"/>
    <cellStyle name="NA 2 4 3 3" xfId="30980" xr:uid="{00000000-0005-0000-0000-00001A380000}"/>
    <cellStyle name="NA 2 4 4" xfId="15878" xr:uid="{00000000-0005-0000-0000-00001B380000}"/>
    <cellStyle name="NA 2 4 4 2" xfId="29590" xr:uid="{00000000-0005-0000-0000-00001C380000}"/>
    <cellStyle name="NA 2 4 5" xfId="21912" xr:uid="{00000000-0005-0000-0000-00001D380000}"/>
    <cellStyle name="NA 2 4 5 2" xfId="35375" xr:uid="{00000000-0005-0000-0000-00001E380000}"/>
    <cellStyle name="NA 2 4 6" xfId="27664" xr:uid="{00000000-0005-0000-0000-00001F380000}"/>
    <cellStyle name="NA 2 4 7" xfId="11289" xr:uid="{00000000-0005-0000-0000-000020380000}"/>
    <cellStyle name="NA 2 5" xfId="18342" xr:uid="{00000000-0005-0000-0000-000021380000}"/>
    <cellStyle name="NA 2 5 2" xfId="24122" xr:uid="{00000000-0005-0000-0000-000022380000}"/>
    <cellStyle name="NA 2 5 3" xfId="31823" xr:uid="{00000000-0005-0000-0000-000023380000}"/>
    <cellStyle name="NA 2 6" xfId="17585" xr:uid="{00000000-0005-0000-0000-000024380000}"/>
    <cellStyle name="NA 2 6 2" xfId="23404" xr:uid="{00000000-0005-0000-0000-000025380000}"/>
    <cellStyle name="NA 2 6 2 2" xfId="36867" xr:uid="{00000000-0005-0000-0000-000026380000}"/>
    <cellStyle name="NA 2 6 3" xfId="31094" xr:uid="{00000000-0005-0000-0000-000027380000}"/>
    <cellStyle name="NA 2 7" xfId="14461" xr:uid="{00000000-0005-0000-0000-000028380000}"/>
    <cellStyle name="NA 2 7 2" xfId="28670" xr:uid="{00000000-0005-0000-0000-000029380000}"/>
    <cellStyle name="NA 2 8" xfId="21012" xr:uid="{00000000-0005-0000-0000-00002A380000}"/>
    <cellStyle name="NA 2 8 2" xfId="34475" xr:uid="{00000000-0005-0000-0000-00002B380000}"/>
    <cellStyle name="NA 2 9" xfId="26767" xr:uid="{00000000-0005-0000-0000-00002C380000}"/>
    <cellStyle name="NA 3" xfId="5187" xr:uid="{00000000-0005-0000-0000-00002D380000}"/>
    <cellStyle name="NA 3 2" xfId="5919" xr:uid="{00000000-0005-0000-0000-00002E380000}"/>
    <cellStyle name="NA 3 2 2" xfId="7006" xr:uid="{00000000-0005-0000-0000-00002F380000}"/>
    <cellStyle name="NA 3 2 2 2" xfId="20302" xr:uid="{00000000-0005-0000-0000-000030380000}"/>
    <cellStyle name="NA 3 2 2 2 2" xfId="26072" xr:uid="{00000000-0005-0000-0000-000031380000}"/>
    <cellStyle name="NA 3 2 2 2 3" xfId="33775" xr:uid="{00000000-0005-0000-0000-000032380000}"/>
    <cellStyle name="NA 3 2 2 3" xfId="17514" xr:uid="{00000000-0005-0000-0000-000033380000}"/>
    <cellStyle name="NA 3 2 2 3 2" xfId="23336" xr:uid="{00000000-0005-0000-0000-000034380000}"/>
    <cellStyle name="NA 3 2 2 3 2 2" xfId="36799" xr:uid="{00000000-0005-0000-0000-000035380000}"/>
    <cellStyle name="NA 3 2 2 3 3" xfId="31024" xr:uid="{00000000-0005-0000-0000-000036380000}"/>
    <cellStyle name="NA 3 2 2 4" xfId="16834" xr:uid="{00000000-0005-0000-0000-000037380000}"/>
    <cellStyle name="NA 3 2 2 4 2" xfId="30387" xr:uid="{00000000-0005-0000-0000-000038380000}"/>
    <cellStyle name="NA 3 2 2 5" xfId="22710" xr:uid="{00000000-0005-0000-0000-000039380000}"/>
    <cellStyle name="NA 3 2 2 5 2" xfId="36173" xr:uid="{00000000-0005-0000-0000-00003A380000}"/>
    <cellStyle name="NA 3 2 2 6" xfId="28462" xr:uid="{00000000-0005-0000-0000-00003B380000}"/>
    <cellStyle name="NA 3 2 2 7" xfId="11860" xr:uid="{00000000-0005-0000-0000-00003C380000}"/>
    <cellStyle name="NA 3 2 3" xfId="19353" xr:uid="{00000000-0005-0000-0000-00003D380000}"/>
    <cellStyle name="NA 3 2 3 2" xfId="25124" xr:uid="{00000000-0005-0000-0000-00003E380000}"/>
    <cellStyle name="NA 3 2 3 3" xfId="32826" xr:uid="{00000000-0005-0000-0000-00003F380000}"/>
    <cellStyle name="NA 3 2 4" xfId="17080" xr:uid="{00000000-0005-0000-0000-000040380000}"/>
    <cellStyle name="NA 3 2 4 2" xfId="22922" xr:uid="{00000000-0005-0000-0000-000041380000}"/>
    <cellStyle name="NA 3 2 4 2 2" xfId="36385" xr:uid="{00000000-0005-0000-0000-000042380000}"/>
    <cellStyle name="NA 3 2 4 3" xfId="30603" xr:uid="{00000000-0005-0000-0000-000043380000}"/>
    <cellStyle name="NA 3 2 5" xfId="15748" xr:uid="{00000000-0005-0000-0000-000044380000}"/>
    <cellStyle name="NA 3 2 5 2" xfId="29489" xr:uid="{00000000-0005-0000-0000-000045380000}"/>
    <cellStyle name="NA 3 2 6" xfId="21811" xr:uid="{00000000-0005-0000-0000-000046380000}"/>
    <cellStyle name="NA 3 2 6 2" xfId="35274" xr:uid="{00000000-0005-0000-0000-000047380000}"/>
    <cellStyle name="NA 3 2 7" xfId="27563" xr:uid="{00000000-0005-0000-0000-000048380000}"/>
    <cellStyle name="NA 3 2 8" xfId="11199" xr:uid="{00000000-0005-0000-0000-000049380000}"/>
    <cellStyle name="NA 3 3" xfId="6276" xr:uid="{00000000-0005-0000-0000-00004A380000}"/>
    <cellStyle name="NA 3 3 2" xfId="19647" xr:uid="{00000000-0005-0000-0000-00004B380000}"/>
    <cellStyle name="NA 3 3 2 2" xfId="25417" xr:uid="{00000000-0005-0000-0000-00004C380000}"/>
    <cellStyle name="NA 3 3 2 3" xfId="33120" xr:uid="{00000000-0005-0000-0000-00004D380000}"/>
    <cellStyle name="NA 3 3 3" xfId="16996" xr:uid="{00000000-0005-0000-0000-00004E380000}"/>
    <cellStyle name="NA 3 3 3 2" xfId="22844" xr:uid="{00000000-0005-0000-0000-00004F380000}"/>
    <cellStyle name="NA 3 3 3 2 2" xfId="36307" xr:uid="{00000000-0005-0000-0000-000050380000}"/>
    <cellStyle name="NA 3 3 3 3" xfId="30524" xr:uid="{00000000-0005-0000-0000-000051380000}"/>
    <cellStyle name="NA 3 3 4" xfId="16105" xr:uid="{00000000-0005-0000-0000-000052380000}"/>
    <cellStyle name="NA 3 3 4 2" xfId="29762" xr:uid="{00000000-0005-0000-0000-000053380000}"/>
    <cellStyle name="NA 3 3 5" xfId="22084" xr:uid="{00000000-0005-0000-0000-000054380000}"/>
    <cellStyle name="NA 3 3 5 2" xfId="35547" xr:uid="{00000000-0005-0000-0000-000055380000}"/>
    <cellStyle name="NA 3 3 6" xfId="27836" xr:uid="{00000000-0005-0000-0000-000056380000}"/>
    <cellStyle name="NA 3 3 7" xfId="11404" xr:uid="{00000000-0005-0000-0000-000057380000}"/>
    <cellStyle name="NA 3 4" xfId="18694" xr:uid="{00000000-0005-0000-0000-000058380000}"/>
    <cellStyle name="NA 3 4 2" xfId="24466" xr:uid="{00000000-0005-0000-0000-000059380000}"/>
    <cellStyle name="NA 3 4 3" xfId="32168" xr:uid="{00000000-0005-0000-0000-00005A380000}"/>
    <cellStyle name="NA 3 5" xfId="17499" xr:uid="{00000000-0005-0000-0000-00005B380000}"/>
    <cellStyle name="NA 3 5 2" xfId="23322" xr:uid="{00000000-0005-0000-0000-00005C380000}"/>
    <cellStyle name="NA 3 5 2 2" xfId="36785" xr:uid="{00000000-0005-0000-0000-00005D380000}"/>
    <cellStyle name="NA 3 5 3" xfId="31010" xr:uid="{00000000-0005-0000-0000-00005E380000}"/>
    <cellStyle name="NA 3 6" xfId="15017" xr:uid="{00000000-0005-0000-0000-00005F380000}"/>
    <cellStyle name="NA 3 6 2" xfId="28862" xr:uid="{00000000-0005-0000-0000-000060380000}"/>
    <cellStyle name="NA 3 7" xfId="21183" xr:uid="{00000000-0005-0000-0000-000061380000}"/>
    <cellStyle name="NA 3 7 2" xfId="34646" xr:uid="{00000000-0005-0000-0000-000062380000}"/>
    <cellStyle name="NA 3 8" xfId="26937" xr:uid="{00000000-0005-0000-0000-000063380000}"/>
    <cellStyle name="NA 3 9" xfId="10741" xr:uid="{00000000-0005-0000-0000-000064380000}"/>
    <cellStyle name="NA 4" xfId="5468" xr:uid="{00000000-0005-0000-0000-000065380000}"/>
    <cellStyle name="NA 4 2" xfId="6555" xr:uid="{00000000-0005-0000-0000-000066380000}"/>
    <cellStyle name="NA 4 2 2" xfId="19912" xr:uid="{00000000-0005-0000-0000-000067380000}"/>
    <cellStyle name="NA 4 2 2 2" xfId="25682" xr:uid="{00000000-0005-0000-0000-000068380000}"/>
    <cellStyle name="NA 4 2 2 3" xfId="33385" xr:uid="{00000000-0005-0000-0000-000069380000}"/>
    <cellStyle name="NA 4 2 3" xfId="17787" xr:uid="{00000000-0005-0000-0000-00006A380000}"/>
    <cellStyle name="NA 4 2 3 2" xfId="23602" xr:uid="{00000000-0005-0000-0000-00006B380000}"/>
    <cellStyle name="NA 4 2 3 2 2" xfId="37065" xr:uid="{00000000-0005-0000-0000-00006C380000}"/>
    <cellStyle name="NA 4 2 3 3" xfId="31293" xr:uid="{00000000-0005-0000-0000-00006D380000}"/>
    <cellStyle name="NA 4 2 4" xfId="16384" xr:uid="{00000000-0005-0000-0000-00006E380000}"/>
    <cellStyle name="NA 4 2 4 2" xfId="30019" xr:uid="{00000000-0005-0000-0000-00006F380000}"/>
    <cellStyle name="NA 4 2 5" xfId="22341" xr:uid="{00000000-0005-0000-0000-000070380000}"/>
    <cellStyle name="NA 4 2 5 2" xfId="35804" xr:uid="{00000000-0005-0000-0000-000071380000}"/>
    <cellStyle name="NA 4 2 6" xfId="28093" xr:uid="{00000000-0005-0000-0000-000072380000}"/>
    <cellStyle name="NA 4 2 7" xfId="11600" xr:uid="{00000000-0005-0000-0000-000073380000}"/>
    <cellStyle name="NA 4 3" xfId="18961" xr:uid="{00000000-0005-0000-0000-000074380000}"/>
    <cellStyle name="NA 4 3 2" xfId="24733" xr:uid="{00000000-0005-0000-0000-000075380000}"/>
    <cellStyle name="NA 4 3 3" xfId="32435" xr:uid="{00000000-0005-0000-0000-000076380000}"/>
    <cellStyle name="NA 4 4" xfId="20722" xr:uid="{00000000-0005-0000-0000-000077380000}"/>
    <cellStyle name="NA 4 4 2" xfId="26485" xr:uid="{00000000-0005-0000-0000-000078380000}"/>
    <cellStyle name="NA 4 4 3" xfId="34190" xr:uid="{00000000-0005-0000-0000-000079380000}"/>
    <cellStyle name="NA 4 5" xfId="15298" xr:uid="{00000000-0005-0000-0000-00007A380000}"/>
    <cellStyle name="NA 4 5 2" xfId="29121" xr:uid="{00000000-0005-0000-0000-00007B380000}"/>
    <cellStyle name="NA 4 6" xfId="21442" xr:uid="{00000000-0005-0000-0000-00007C380000}"/>
    <cellStyle name="NA 4 6 2" xfId="34905" xr:uid="{00000000-0005-0000-0000-00007D380000}"/>
    <cellStyle name="NA 4 7" xfId="27194" xr:uid="{00000000-0005-0000-0000-00007E380000}"/>
    <cellStyle name="NA 4 8" xfId="10939" xr:uid="{00000000-0005-0000-0000-00007F380000}"/>
    <cellStyle name="NA 5" xfId="6025" xr:uid="{00000000-0005-0000-0000-000080380000}"/>
    <cellStyle name="NA 5 2" xfId="19438" xr:uid="{00000000-0005-0000-0000-000081380000}"/>
    <cellStyle name="NA 5 2 2" xfId="25208" xr:uid="{00000000-0005-0000-0000-000082380000}"/>
    <cellStyle name="NA 5 2 3" xfId="32911" xr:uid="{00000000-0005-0000-0000-000083380000}"/>
    <cellStyle name="NA 5 3" xfId="18355" xr:uid="{00000000-0005-0000-0000-000084380000}"/>
    <cellStyle name="NA 5 3 2" xfId="24135" xr:uid="{00000000-0005-0000-0000-000085380000}"/>
    <cellStyle name="NA 5 3 3" xfId="31836" xr:uid="{00000000-0005-0000-0000-000086380000}"/>
    <cellStyle name="NA 5 4" xfId="15854" xr:uid="{00000000-0005-0000-0000-000087380000}"/>
    <cellStyle name="NA 5 4 2" xfId="29566" xr:uid="{00000000-0005-0000-0000-000088380000}"/>
    <cellStyle name="NA 5 5" xfId="21888" xr:uid="{00000000-0005-0000-0000-000089380000}"/>
    <cellStyle name="NA 5 5 2" xfId="35351" xr:uid="{00000000-0005-0000-0000-00008A380000}"/>
    <cellStyle name="NA 5 6" xfId="27640" xr:uid="{00000000-0005-0000-0000-00008B380000}"/>
    <cellStyle name="NA 5 7" xfId="11268" xr:uid="{00000000-0005-0000-0000-00008C380000}"/>
    <cellStyle name="NA 6" xfId="18180" xr:uid="{00000000-0005-0000-0000-00008D380000}"/>
    <cellStyle name="NA 6 2" xfId="23978" xr:uid="{00000000-0005-0000-0000-00008E380000}"/>
    <cellStyle name="NA 6 3" xfId="31676" xr:uid="{00000000-0005-0000-0000-00008F380000}"/>
    <cellStyle name="NA 7" xfId="20437" xr:uid="{00000000-0005-0000-0000-000090380000}"/>
    <cellStyle name="NA 7 2" xfId="26205" xr:uid="{00000000-0005-0000-0000-000091380000}"/>
    <cellStyle name="NA 7 3" xfId="33909" xr:uid="{00000000-0005-0000-0000-000092380000}"/>
    <cellStyle name="NA 8" xfId="14252" xr:uid="{00000000-0005-0000-0000-000093380000}"/>
    <cellStyle name="NA 8 2" xfId="28637" xr:uid="{00000000-0005-0000-0000-000094380000}"/>
    <cellStyle name="NA 9" xfId="20979" xr:uid="{00000000-0005-0000-0000-000095380000}"/>
    <cellStyle name="NA 9 2" xfId="34442" xr:uid="{00000000-0005-0000-0000-000096380000}"/>
    <cellStyle name="NAB FTB1 - Financial Table Body" xfId="7" xr:uid="{00000000-0005-0000-0000-000097380000}"/>
    <cellStyle name="NAB FTBB1a - Financial Table Body,AB,U" xfId="17" xr:uid="{00000000-0005-0000-0000-000098380000}"/>
    <cellStyle name="Narrative" xfId="67" xr:uid="{00000000-0005-0000-0000-000099380000}"/>
    <cellStyle name="Neutral" xfId="21" builtinId="28" customBuiltin="1"/>
    <cellStyle name="Neutral 2" xfId="329" xr:uid="{00000000-0005-0000-0000-00009B380000}"/>
    <cellStyle name="Neutral 2 2" xfId="1289" xr:uid="{00000000-0005-0000-0000-00009C380000}"/>
    <cellStyle name="Neutral 2 2 2" xfId="4188" xr:uid="{00000000-0005-0000-0000-00009D380000}"/>
    <cellStyle name="Neutral 2 2 2 2" xfId="4937" xr:uid="{00000000-0005-0000-0000-00009E380000}"/>
    <cellStyle name="Neutral 2 2 2 3" xfId="10144" xr:uid="{00000000-0005-0000-0000-00009F380000}"/>
    <cellStyle name="Neutral 2 2 3" xfId="4938" xr:uid="{00000000-0005-0000-0000-0000A0380000}"/>
    <cellStyle name="Neutral 2 2 4" xfId="4936" xr:uid="{00000000-0005-0000-0000-0000A1380000}"/>
    <cellStyle name="Neutral 2 2 5" xfId="7964" xr:uid="{00000000-0005-0000-0000-0000A2380000}"/>
    <cellStyle name="Neutral 2 3" xfId="746" xr:uid="{00000000-0005-0000-0000-0000A3380000}"/>
    <cellStyle name="Neutral 2 3 2" xfId="3962" xr:uid="{00000000-0005-0000-0000-0000A4380000}"/>
    <cellStyle name="Neutral 2 3 2 2" xfId="10031" xr:uid="{00000000-0005-0000-0000-0000A5380000}"/>
    <cellStyle name="Neutral 2 3 3" xfId="7571" xr:uid="{00000000-0005-0000-0000-0000A6380000}"/>
    <cellStyle name="Neutral 2 4" xfId="1042" xr:uid="{00000000-0005-0000-0000-0000A7380000}"/>
    <cellStyle name="Neutral 2 4 2" xfId="7722" xr:uid="{00000000-0005-0000-0000-0000A8380000}"/>
    <cellStyle name="Neutral 2 5" xfId="4935" xr:uid="{00000000-0005-0000-0000-0000A9380000}"/>
    <cellStyle name="Neutral 2 6" xfId="7247" xr:uid="{00000000-0005-0000-0000-0000AA380000}"/>
    <cellStyle name="Neutral 3" xfId="596" xr:uid="{00000000-0005-0000-0000-0000AB380000}"/>
    <cellStyle name="Neutral 3 2" xfId="4159" xr:uid="{00000000-0005-0000-0000-0000AC380000}"/>
    <cellStyle name="Neutral 3 2 2" xfId="10118" xr:uid="{00000000-0005-0000-0000-0000AD380000}"/>
    <cellStyle name="Neutral 3 3" xfId="7455" xr:uid="{00000000-0005-0000-0000-0000AE380000}"/>
    <cellStyle name="Neutral 4" xfId="1290" xr:uid="{00000000-0005-0000-0000-0000AF380000}"/>
    <cellStyle name="Neutral 4 2" xfId="7965" xr:uid="{00000000-0005-0000-0000-0000B0380000}"/>
    <cellStyle name="Neutral 5" xfId="1492" xr:uid="{00000000-0005-0000-0000-0000B1380000}"/>
    <cellStyle name="Neutral 5 2" xfId="8116" xr:uid="{00000000-0005-0000-0000-0000B2380000}"/>
    <cellStyle name="Neutral 6" xfId="4748" xr:uid="{00000000-0005-0000-0000-0000B3380000}"/>
    <cellStyle name="Neutral 6 2" xfId="10616" xr:uid="{00000000-0005-0000-0000-0000B4380000}"/>
    <cellStyle name="Neutral 7" xfId="11944" xr:uid="{00000000-0005-0000-0000-0000B5380000}"/>
    <cellStyle name="Neutral 8" xfId="7128" xr:uid="{00000000-0005-0000-0000-0000B6380000}"/>
    <cellStyle name="Neutral 9" xfId="97" xr:uid="{00000000-0005-0000-0000-0000B7380000}"/>
    <cellStyle name="No Background" xfId="37348" xr:uid="{00000000-0005-0000-0000-0000B8380000}"/>
    <cellStyle name="no dec" xfId="330" xr:uid="{00000000-0005-0000-0000-0000B9380000}"/>
    <cellStyle name="no dec 2" xfId="37472" xr:uid="{00000000-0005-0000-0000-0000BA380000}"/>
    <cellStyle name="No-definido" xfId="3963" xr:uid="{00000000-0005-0000-0000-0000BB380000}"/>
    <cellStyle name="Nominal $" xfId="331" xr:uid="{00000000-0005-0000-0000-0000BC380000}"/>
    <cellStyle name="Nominal $ 2" xfId="3964" xr:uid="{00000000-0005-0000-0000-0000BD380000}"/>
    <cellStyle name="Normal" xfId="0" builtinId="0"/>
    <cellStyle name="normal - Modelo7" xfId="3965" xr:uid="{00000000-0005-0000-0000-0000BF380000}"/>
    <cellStyle name="normal - Modelo7 2" xfId="10032" xr:uid="{00000000-0005-0000-0000-0000C0380000}"/>
    <cellStyle name="Normal - Style1" xfId="332" xr:uid="{00000000-0005-0000-0000-0000C1380000}"/>
    <cellStyle name="Normal - Style1 2" xfId="891" xr:uid="{00000000-0005-0000-0000-0000C2380000}"/>
    <cellStyle name="Normal - Style1 2 2" xfId="7658" xr:uid="{00000000-0005-0000-0000-0000C3380000}"/>
    <cellStyle name="Normal - Style1 2 3" xfId="37473" xr:uid="{00000000-0005-0000-0000-0000C4380000}"/>
    <cellStyle name="Normal - Style1 3" xfId="3966" xr:uid="{00000000-0005-0000-0000-0000C5380000}"/>
    <cellStyle name="Normal - Style1 3 2" xfId="10033" xr:uid="{00000000-0005-0000-0000-0000C6380000}"/>
    <cellStyle name="Normal - Style1 4" xfId="7248" xr:uid="{00000000-0005-0000-0000-0000C7380000}"/>
    <cellStyle name="Normal 10" xfId="333" xr:uid="{00000000-0005-0000-0000-0000C8380000}"/>
    <cellStyle name="Normal 10 2" xfId="1017" xr:uid="{00000000-0005-0000-0000-0000C9380000}"/>
    <cellStyle name="Normal 10 2 2" xfId="4564" xr:uid="{00000000-0005-0000-0000-0000CA380000}"/>
    <cellStyle name="Normal 10 2 2 2" xfId="4939" xr:uid="{00000000-0005-0000-0000-0000CB380000}"/>
    <cellStyle name="Normal 10 2 2 2 2" xfId="92" xr:uid="{00000000-0005-0000-0000-0000CC380000}"/>
    <cellStyle name="Normal 10 2 2 2 2 2" xfId="37268" xr:uid="{00000000-0005-0000-0000-0000CD380000}"/>
    <cellStyle name="Normal 10 2 2 2 2 3" xfId="37597" xr:uid="{00000000-0005-0000-0000-0000CE380000}"/>
    <cellStyle name="Normal 10 2 2 3" xfId="7103" xr:uid="{00000000-0005-0000-0000-0000CF380000}"/>
    <cellStyle name="Normal 10 2 2 3 2" xfId="87" xr:uid="{00000000-0005-0000-0000-0000D0380000}"/>
    <cellStyle name="Normal 10 2 2 3 2 2" xfId="37267" xr:uid="{00000000-0005-0000-0000-0000D1380000}"/>
    <cellStyle name="Normal 10 2 2 3 2 3" xfId="37596" xr:uid="{00000000-0005-0000-0000-0000D2380000}"/>
    <cellStyle name="Normal 10 2 2 4" xfId="11935" xr:uid="{00000000-0005-0000-0000-0000D3380000}"/>
    <cellStyle name="Normal 10 2 2 5" xfId="88" xr:uid="{00000000-0005-0000-0000-0000D4380000}"/>
    <cellStyle name="Normal 10 2 2 5 2" xfId="37265" xr:uid="{00000000-0005-0000-0000-0000D5380000}"/>
    <cellStyle name="Normal 10 2 2 6" xfId="37279" xr:uid="{00000000-0005-0000-0000-0000D6380000}"/>
    <cellStyle name="Normal 10 2 3" xfId="4205" xr:uid="{00000000-0005-0000-0000-0000D7380000}"/>
    <cellStyle name="Normal 10 2 3 2" xfId="14286" xr:uid="{00000000-0005-0000-0000-0000D8380000}"/>
    <cellStyle name="Normal 10 3" xfId="4394" xr:uid="{00000000-0005-0000-0000-0000D9380000}"/>
    <cellStyle name="Normal 10 3 2" xfId="4941" xr:uid="{00000000-0005-0000-0000-0000DA380000}"/>
    <cellStyle name="Normal 10 3 3" xfId="4940" xr:uid="{00000000-0005-0000-0000-0000DB380000}"/>
    <cellStyle name="Normal 10 3 4" xfId="14452" xr:uid="{00000000-0005-0000-0000-0000DC380000}"/>
    <cellStyle name="Normal 10 4" xfId="3417" xr:uid="{00000000-0005-0000-0000-0000DD380000}"/>
    <cellStyle name="Normal 10 4 2" xfId="4942" xr:uid="{00000000-0005-0000-0000-0000DE380000}"/>
    <cellStyle name="Normal 10 4 3" xfId="14105" xr:uid="{00000000-0005-0000-0000-0000DF380000}"/>
    <cellStyle name="Normal 10 5" xfId="4750" xr:uid="{00000000-0005-0000-0000-0000E0380000}"/>
    <cellStyle name="Normal 100" xfId="4746" xr:uid="{00000000-0005-0000-0000-0000E1380000}"/>
    <cellStyle name="Normal 101" xfId="7065" xr:uid="{00000000-0005-0000-0000-0000E2380000}"/>
    <cellStyle name="Normal 101 2" xfId="16893" xr:uid="{00000000-0005-0000-0000-0000E3380000}"/>
    <cellStyle name="Normal 102" xfId="7066" xr:uid="{00000000-0005-0000-0000-0000E4380000}"/>
    <cellStyle name="Normal 102 2" xfId="16894" xr:uid="{00000000-0005-0000-0000-0000E5380000}"/>
    <cellStyle name="Normal 103" xfId="7067" xr:uid="{00000000-0005-0000-0000-0000E6380000}"/>
    <cellStyle name="Normal 103 2" xfId="16895" xr:uid="{00000000-0005-0000-0000-0000E7380000}"/>
    <cellStyle name="Normal 104" xfId="7072" xr:uid="{00000000-0005-0000-0000-0000E8380000}"/>
    <cellStyle name="Normal 104 2" xfId="16897" xr:uid="{00000000-0005-0000-0000-0000E9380000}"/>
    <cellStyle name="Normal 105" xfId="7071" xr:uid="{00000000-0005-0000-0000-0000EA380000}"/>
    <cellStyle name="Normal 105 2" xfId="16896" xr:uid="{00000000-0005-0000-0000-0000EB380000}"/>
    <cellStyle name="Normal 106" xfId="7091" xr:uid="{00000000-0005-0000-0000-0000EC380000}"/>
    <cellStyle name="Normal 106 2" xfId="16898" xr:uid="{00000000-0005-0000-0000-0000ED380000}"/>
    <cellStyle name="Normal 107" xfId="7093" xr:uid="{00000000-0005-0000-0000-0000EE380000}"/>
    <cellStyle name="Normal 107 2" xfId="16899" xr:uid="{00000000-0005-0000-0000-0000EF380000}"/>
    <cellStyle name="Normal 108" xfId="7094" xr:uid="{00000000-0005-0000-0000-0000F0380000}"/>
    <cellStyle name="Normal 108 2" xfId="16900" xr:uid="{00000000-0005-0000-0000-0000F1380000}"/>
    <cellStyle name="Normal 109" xfId="7095" xr:uid="{00000000-0005-0000-0000-0000F2380000}"/>
    <cellStyle name="Normal 109 2" xfId="16901" xr:uid="{00000000-0005-0000-0000-0000F3380000}"/>
    <cellStyle name="Normal 11" xfId="334" xr:uid="{00000000-0005-0000-0000-0000F4380000}"/>
    <cellStyle name="Normal 11 2" xfId="1018" xr:uid="{00000000-0005-0000-0000-0000F5380000}"/>
    <cellStyle name="Normal 11 2 2" xfId="4577" xr:uid="{00000000-0005-0000-0000-0000F6380000}"/>
    <cellStyle name="Normal 11 2 2 2" xfId="14628" xr:uid="{00000000-0005-0000-0000-0000F7380000}"/>
    <cellStyle name="Normal 11 2 3" xfId="4219" xr:uid="{00000000-0005-0000-0000-0000F8380000}"/>
    <cellStyle name="Normal 11 2 3 2" xfId="14300" xr:uid="{00000000-0005-0000-0000-0000F9380000}"/>
    <cellStyle name="Normal 11 2 4" xfId="4944" xr:uid="{00000000-0005-0000-0000-0000FA380000}"/>
    <cellStyle name="Normal 11 3" xfId="3967" xr:uid="{00000000-0005-0000-0000-0000FB380000}"/>
    <cellStyle name="Normal 11 4" xfId="4395" xr:uid="{00000000-0005-0000-0000-0000FC380000}"/>
    <cellStyle name="Normal 11 4 2" xfId="14453" xr:uid="{00000000-0005-0000-0000-0000FD380000}"/>
    <cellStyle name="Normal 11 5" xfId="3419" xr:uid="{00000000-0005-0000-0000-0000FE380000}"/>
    <cellStyle name="Normal 11 5 2" xfId="14107" xr:uid="{00000000-0005-0000-0000-0000FF380000}"/>
    <cellStyle name="Normal 11 6" xfId="4943" xr:uid="{00000000-0005-0000-0000-000000390000}"/>
    <cellStyle name="Normal 110" xfId="7096" xr:uid="{00000000-0005-0000-0000-000001390000}"/>
    <cellStyle name="Normal 110 2" xfId="16902" xr:uid="{00000000-0005-0000-0000-000002390000}"/>
    <cellStyle name="Normal 111" xfId="7097" xr:uid="{00000000-0005-0000-0000-000003390000}"/>
    <cellStyle name="Normal 111 2" xfId="16903" xr:uid="{00000000-0005-0000-0000-000004390000}"/>
    <cellStyle name="Normal 112" xfId="7098" xr:uid="{00000000-0005-0000-0000-000005390000}"/>
    <cellStyle name="Normal 112 2" xfId="16904" xr:uid="{00000000-0005-0000-0000-000006390000}"/>
    <cellStyle name="Normal 113" xfId="7099" xr:uid="{00000000-0005-0000-0000-000007390000}"/>
    <cellStyle name="Normal 113 2" xfId="16905" xr:uid="{00000000-0005-0000-0000-000008390000}"/>
    <cellStyle name="Normal 114" xfId="7100" xr:uid="{00000000-0005-0000-0000-000009390000}"/>
    <cellStyle name="Normal 114 2" xfId="16906" xr:uid="{00000000-0005-0000-0000-00000A390000}"/>
    <cellStyle name="Normal 115" xfId="7101" xr:uid="{00000000-0005-0000-0000-00000B390000}"/>
    <cellStyle name="Normal 115 2" xfId="16907" xr:uid="{00000000-0005-0000-0000-00000C390000}"/>
    <cellStyle name="Normal 116" xfId="7102" xr:uid="{00000000-0005-0000-0000-00000D390000}"/>
    <cellStyle name="Normal 116 2" xfId="16908" xr:uid="{00000000-0005-0000-0000-00000E390000}"/>
    <cellStyle name="Normal 117" xfId="7104" xr:uid="{00000000-0005-0000-0000-00000F390000}"/>
    <cellStyle name="Normal 117 2" xfId="11936" xr:uid="{00000000-0005-0000-0000-000010390000}"/>
    <cellStyle name="Normal 118" xfId="7113" xr:uid="{00000000-0005-0000-0000-000011390000}"/>
    <cellStyle name="Normal 118 2" xfId="16910" xr:uid="{00000000-0005-0000-0000-000012390000}"/>
    <cellStyle name="Normal 118 3" xfId="37269" xr:uid="{00000000-0005-0000-0000-000013390000}"/>
    <cellStyle name="Normal 119" xfId="7116" xr:uid="{00000000-0005-0000-0000-000014390000}"/>
    <cellStyle name="Normal 119 2" xfId="18261" xr:uid="{00000000-0005-0000-0000-000015390000}"/>
    <cellStyle name="Normal 12" xfId="85" xr:uid="{00000000-0005-0000-0000-000016390000}"/>
    <cellStyle name="Normal 12 2" xfId="1019" xr:uid="{00000000-0005-0000-0000-000017390000}"/>
    <cellStyle name="Normal 12 2 2" xfId="4578" xr:uid="{00000000-0005-0000-0000-000018390000}"/>
    <cellStyle name="Normal 12 2 2 2" xfId="14629" xr:uid="{00000000-0005-0000-0000-000019390000}"/>
    <cellStyle name="Normal 12 2 3" xfId="4220" xr:uid="{00000000-0005-0000-0000-00001A390000}"/>
    <cellStyle name="Normal 12 2 3 2" xfId="14301" xr:uid="{00000000-0005-0000-0000-00001B390000}"/>
    <cellStyle name="Normal 12 3" xfId="4397" xr:uid="{00000000-0005-0000-0000-00001C390000}"/>
    <cellStyle name="Normal 12 3 2" xfId="14455" xr:uid="{00000000-0005-0000-0000-00001D390000}"/>
    <cellStyle name="Normal 12 4" xfId="3420" xr:uid="{00000000-0005-0000-0000-00001E390000}"/>
    <cellStyle name="Normal 12 4 2" xfId="14108" xr:uid="{00000000-0005-0000-0000-00001F390000}"/>
    <cellStyle name="Normal 12 5" xfId="4945" xr:uid="{00000000-0005-0000-0000-000020390000}"/>
    <cellStyle name="Normal 12 6" xfId="335" xr:uid="{00000000-0005-0000-0000-000021390000}"/>
    <cellStyle name="Normal 120" xfId="7118" xr:uid="{00000000-0005-0000-0000-000022390000}"/>
    <cellStyle name="Normal 120 2" xfId="17210" xr:uid="{00000000-0005-0000-0000-000023390000}"/>
    <cellStyle name="Normal 121" xfId="18517" xr:uid="{00000000-0005-0000-0000-000024390000}"/>
    <cellStyle name="Normal 122" xfId="20629" xr:uid="{00000000-0005-0000-0000-000025390000}"/>
    <cellStyle name="Normal 123" xfId="17389" xr:uid="{00000000-0005-0000-0000-000026390000}"/>
    <cellStyle name="Normal 124" xfId="11934" xr:uid="{00000000-0005-0000-0000-000027390000}"/>
    <cellStyle name="Normal 125" xfId="14273" xr:uid="{00000000-0005-0000-0000-000028390000}"/>
    <cellStyle name="Normal 126" xfId="7120" xr:uid="{00000000-0005-0000-0000-000029390000}"/>
    <cellStyle name="Normal 127" xfId="26718" xr:uid="{00000000-0005-0000-0000-00002A390000}"/>
    <cellStyle name="Normal 128" xfId="7119" xr:uid="{00000000-0005-0000-0000-00002B390000}"/>
    <cellStyle name="Normal 129" xfId="91" xr:uid="{00000000-0005-0000-0000-00002C390000}"/>
    <cellStyle name="Normal 129 2" xfId="37262" xr:uid="{00000000-0005-0000-0000-00002D390000}"/>
    <cellStyle name="Normal 13" xfId="336" xr:uid="{00000000-0005-0000-0000-00002E390000}"/>
    <cellStyle name="Normal 13 2" xfId="1020" xr:uid="{00000000-0005-0000-0000-00002F390000}"/>
    <cellStyle name="Normal 13 2 2" xfId="4581" xr:uid="{00000000-0005-0000-0000-000030390000}"/>
    <cellStyle name="Normal 13 2 2 2" xfId="14631" xr:uid="{00000000-0005-0000-0000-000031390000}"/>
    <cellStyle name="Normal 13 2 3" xfId="4222" xr:uid="{00000000-0005-0000-0000-000032390000}"/>
    <cellStyle name="Normal 13 2 3 2" xfId="14303" xr:uid="{00000000-0005-0000-0000-000033390000}"/>
    <cellStyle name="Normal 13 3" xfId="4400" xr:uid="{00000000-0005-0000-0000-000034390000}"/>
    <cellStyle name="Normal 13 3 2" xfId="4947" xr:uid="{00000000-0005-0000-0000-000035390000}"/>
    <cellStyle name="Normal 13 3 3" xfId="14458" xr:uid="{00000000-0005-0000-0000-000036390000}"/>
    <cellStyle name="Normal 13 4" xfId="3422" xr:uid="{00000000-0005-0000-0000-000037390000}"/>
    <cellStyle name="Normal 13 4 2" xfId="14110" xr:uid="{00000000-0005-0000-0000-000038390000}"/>
    <cellStyle name="Normal 13 5" xfId="4946" xr:uid="{00000000-0005-0000-0000-000039390000}"/>
    <cellStyle name="Normal 13 6" xfId="37410" xr:uid="{00000000-0005-0000-0000-00003A390000}"/>
    <cellStyle name="Normal 130" xfId="37266" xr:uid="{00000000-0005-0000-0000-00003B390000}"/>
    <cellStyle name="Normal 130 2" xfId="37278" xr:uid="{00000000-0005-0000-0000-00003C390000}"/>
    <cellStyle name="Normal 131" xfId="37271" xr:uid="{00000000-0005-0000-0000-00003D390000}"/>
    <cellStyle name="Normal 132" xfId="37274" xr:uid="{00000000-0005-0000-0000-00003E390000}"/>
    <cellStyle name="Normal 132 2" xfId="37280" xr:uid="{00000000-0005-0000-0000-00003F390000}"/>
    <cellStyle name="Normal 133" xfId="37276" xr:uid="{00000000-0005-0000-0000-000040390000}"/>
    <cellStyle name="Normal 134" xfId="37260" xr:uid="{00000000-0005-0000-0000-000041390000}"/>
    <cellStyle name="Normal 135" xfId="37277" xr:uid="{00000000-0005-0000-0000-000042390000}"/>
    <cellStyle name="Normal 136" xfId="37288" xr:uid="{00000000-0005-0000-0000-000043390000}"/>
    <cellStyle name="Normal 137" xfId="37289" xr:uid="{00000000-0005-0000-0000-000044390000}"/>
    <cellStyle name="Normal 138" xfId="37488" xr:uid="{00000000-0005-0000-0000-000045390000}"/>
    <cellStyle name="Normal 139" xfId="37540" xr:uid="{00000000-0005-0000-0000-000046390000}"/>
    <cellStyle name="Normal 14" xfId="337" xr:uid="{00000000-0005-0000-0000-000047390000}"/>
    <cellStyle name="Normal 14 2" xfId="929" xr:uid="{00000000-0005-0000-0000-000048390000}"/>
    <cellStyle name="Normal 14 2 2" xfId="4583" xr:uid="{00000000-0005-0000-0000-000049390000}"/>
    <cellStyle name="Normal 14 2 2 2" xfId="14633" xr:uid="{00000000-0005-0000-0000-00004A390000}"/>
    <cellStyle name="Normal 14 2 3" xfId="4225" xr:uid="{00000000-0005-0000-0000-00004B390000}"/>
    <cellStyle name="Normal 14 2 3 2" xfId="14305" xr:uid="{00000000-0005-0000-0000-00004C390000}"/>
    <cellStyle name="Normal 14 3" xfId="4401" xr:uid="{00000000-0005-0000-0000-00004D390000}"/>
    <cellStyle name="Normal 14 3 2" xfId="14459" xr:uid="{00000000-0005-0000-0000-00004E390000}"/>
    <cellStyle name="Normal 14 4" xfId="3424" xr:uid="{00000000-0005-0000-0000-00004F390000}"/>
    <cellStyle name="Normal 14 4 2" xfId="14112" xr:uid="{00000000-0005-0000-0000-000050390000}"/>
    <cellStyle name="Normal 14 5" xfId="4948" xr:uid="{00000000-0005-0000-0000-000051390000}"/>
    <cellStyle name="Normal 14 6" xfId="37412" xr:uid="{00000000-0005-0000-0000-000052390000}"/>
    <cellStyle name="Normal 140" xfId="37522" xr:uid="{00000000-0005-0000-0000-000053390000}"/>
    <cellStyle name="Normal 141" xfId="37526" xr:uid="{00000000-0005-0000-0000-000054390000}"/>
    <cellStyle name="Normal 142" xfId="37324" xr:uid="{00000000-0005-0000-0000-000055390000}"/>
    <cellStyle name="Normal 143" xfId="37346" xr:uid="{00000000-0005-0000-0000-000056390000}"/>
    <cellStyle name="Normal 144" xfId="822" xr:uid="{00000000-0005-0000-0000-000057390000}"/>
    <cellStyle name="Normal 144 2" xfId="945" xr:uid="{00000000-0005-0000-0000-000058390000}"/>
    <cellStyle name="Normal 145" xfId="37481" xr:uid="{00000000-0005-0000-0000-000059390000}"/>
    <cellStyle name="Normal 146" xfId="37547" xr:uid="{00000000-0005-0000-0000-00005A390000}"/>
    <cellStyle name="Normal 147" xfId="37548" xr:uid="{00000000-0005-0000-0000-00005B390000}"/>
    <cellStyle name="Normal 148" xfId="37549" xr:uid="{00000000-0005-0000-0000-00005C390000}"/>
    <cellStyle name="Normal 149" xfId="37550" xr:uid="{00000000-0005-0000-0000-00005D390000}"/>
    <cellStyle name="Normal 15" xfId="79" xr:uid="{00000000-0005-0000-0000-00005E390000}"/>
    <cellStyle name="Normal 15 2" xfId="338" xr:uid="{00000000-0005-0000-0000-00005F390000}"/>
    <cellStyle name="Normal 15 2 2" xfId="4585" xr:uid="{00000000-0005-0000-0000-000060390000}"/>
    <cellStyle name="Normal 15 2 2 2" xfId="14635" xr:uid="{00000000-0005-0000-0000-000061390000}"/>
    <cellStyle name="Normal 15 2 3" xfId="4227" xr:uid="{00000000-0005-0000-0000-000062390000}"/>
    <cellStyle name="Normal 15 2 3 2" xfId="14307" xr:uid="{00000000-0005-0000-0000-000063390000}"/>
    <cellStyle name="Normal 15 2 4" xfId="7250" xr:uid="{00000000-0005-0000-0000-000064390000}"/>
    <cellStyle name="Normal 15 3" xfId="1021" xr:uid="{00000000-0005-0000-0000-000065390000}"/>
    <cellStyle name="Normal 15 3 2" xfId="1839" xr:uid="{00000000-0005-0000-0000-000066390000}"/>
    <cellStyle name="Normal 15 3 2 2" xfId="3044" xr:uid="{00000000-0005-0000-0000-000067390000}"/>
    <cellStyle name="Normal 15 3 2 2 2" xfId="13772" xr:uid="{00000000-0005-0000-0000-000068390000}"/>
    <cellStyle name="Normal 15 3 2 2 3" xfId="37270" xr:uid="{00000000-0005-0000-0000-000069390000}"/>
    <cellStyle name="Normal 15 3 2 2 3 2" xfId="37287" xr:uid="{00000000-0005-0000-0000-00006A390000}"/>
    <cellStyle name="Normal 15 3 2 2 4" xfId="37282" xr:uid="{00000000-0005-0000-0000-00006B390000}"/>
    <cellStyle name="Normal 15 3 2 3" xfId="12738" xr:uid="{00000000-0005-0000-0000-00006C390000}"/>
    <cellStyle name="Normal 15 3 3" xfId="2537" xr:uid="{00000000-0005-0000-0000-00006D390000}"/>
    <cellStyle name="Normal 15 3 3 2" xfId="13265" xr:uid="{00000000-0005-0000-0000-00006E390000}"/>
    <cellStyle name="Normal 15 3 4" xfId="12225" xr:uid="{00000000-0005-0000-0000-00006F390000}"/>
    <cellStyle name="Normal 15 4" xfId="4949" xr:uid="{00000000-0005-0000-0000-000070390000}"/>
    <cellStyle name="Normal 15 5" xfId="7249" xr:uid="{00000000-0005-0000-0000-000071390000}"/>
    <cellStyle name="Normal 150" xfId="37559" xr:uid="{00000000-0005-0000-0000-000072390000}"/>
    <cellStyle name="Normal 151" xfId="37560" xr:uid="{00000000-0005-0000-0000-000073390000}"/>
    <cellStyle name="Normal 152" xfId="37561" xr:uid="{00000000-0005-0000-0000-000074390000}"/>
    <cellStyle name="Normal 153" xfId="37563" xr:uid="{00000000-0005-0000-0000-000075390000}"/>
    <cellStyle name="Normal 154" xfId="37567" xr:uid="{00000000-0005-0000-0000-000076390000}"/>
    <cellStyle name="Normal 155" xfId="37568" xr:uid="{00000000-0005-0000-0000-000077390000}"/>
    <cellStyle name="Normal 156" xfId="37569" xr:uid="{00000000-0005-0000-0000-000078390000}"/>
    <cellStyle name="Normal 157" xfId="37572" xr:uid="{00000000-0005-0000-0000-000079390000}"/>
    <cellStyle name="Normal 158" xfId="37574" xr:uid="{00000000-0005-0000-0000-00007A390000}"/>
    <cellStyle name="Normal 159" xfId="37576" xr:uid="{00000000-0005-0000-0000-00007B390000}"/>
    <cellStyle name="Normal 16" xfId="339" xr:uid="{00000000-0005-0000-0000-00007C390000}"/>
    <cellStyle name="Normal 16 2" xfId="1292" xr:uid="{00000000-0005-0000-0000-00007D390000}"/>
    <cellStyle name="Normal 16 2 2" xfId="2069" xr:uid="{00000000-0005-0000-0000-00007E390000}"/>
    <cellStyle name="Normal 16 2 2 2" xfId="3266" xr:uid="{00000000-0005-0000-0000-00007F390000}"/>
    <cellStyle name="Normal 16 2 2 2 2" xfId="13994" xr:uid="{00000000-0005-0000-0000-000080390000}"/>
    <cellStyle name="Normal 16 2 2 3" xfId="12960" xr:uid="{00000000-0005-0000-0000-000081390000}"/>
    <cellStyle name="Normal 16 2 3" xfId="2758" xr:uid="{00000000-0005-0000-0000-000082390000}"/>
    <cellStyle name="Normal 16 2 3 2" xfId="13486" xr:uid="{00000000-0005-0000-0000-000083390000}"/>
    <cellStyle name="Normal 16 2 4" xfId="12450" xr:uid="{00000000-0005-0000-0000-000084390000}"/>
    <cellStyle name="Normal 16 2 5" xfId="37592" xr:uid="{00000000-0005-0000-0000-000085390000}"/>
    <cellStyle name="Normal 16 3" xfId="1291" xr:uid="{00000000-0005-0000-0000-000086390000}"/>
    <cellStyle name="Normal 16 3 2" xfId="2068" xr:uid="{00000000-0005-0000-0000-000087390000}"/>
    <cellStyle name="Normal 16 3 2 2" xfId="3265" xr:uid="{00000000-0005-0000-0000-000088390000}"/>
    <cellStyle name="Normal 16 3 2 2 2" xfId="13993" xr:uid="{00000000-0005-0000-0000-000089390000}"/>
    <cellStyle name="Normal 16 3 2 3" xfId="12959" xr:uid="{00000000-0005-0000-0000-00008A390000}"/>
    <cellStyle name="Normal 16 3 3" xfId="2757" xr:uid="{00000000-0005-0000-0000-00008B390000}"/>
    <cellStyle name="Normal 16 3 3 2" xfId="13485" xr:uid="{00000000-0005-0000-0000-00008C390000}"/>
    <cellStyle name="Normal 16 3 4" xfId="12449" xr:uid="{00000000-0005-0000-0000-00008D390000}"/>
    <cellStyle name="Normal 16 4" xfId="1569" xr:uid="{00000000-0005-0000-0000-00008E390000}"/>
    <cellStyle name="Normal 16 4 2" xfId="2860" xr:uid="{00000000-0005-0000-0000-00008F390000}"/>
    <cellStyle name="Normal 16 4 2 2" xfId="13588" xr:uid="{00000000-0005-0000-0000-000090390000}"/>
    <cellStyle name="Normal 16 4 3" xfId="12555" xr:uid="{00000000-0005-0000-0000-000091390000}"/>
    <cellStyle name="Normal 16 5" xfId="2368" xr:uid="{00000000-0005-0000-0000-000092390000}"/>
    <cellStyle name="Normal 16 5 2" xfId="13096" xr:uid="{00000000-0005-0000-0000-000093390000}"/>
    <cellStyle name="Normal 16 6" xfId="4950" xr:uid="{00000000-0005-0000-0000-000094390000}"/>
    <cellStyle name="Normal 16 7" xfId="11995" xr:uid="{00000000-0005-0000-0000-000095390000}"/>
    <cellStyle name="Normal 16 8" xfId="37457" xr:uid="{00000000-0005-0000-0000-000096390000}"/>
    <cellStyle name="Normal 160" xfId="37579" xr:uid="{00000000-0005-0000-0000-000097390000}"/>
    <cellStyle name="Normal 161" xfId="37580" xr:uid="{00000000-0005-0000-0000-000098390000}"/>
    <cellStyle name="Normal 162" xfId="37581" xr:uid="{00000000-0005-0000-0000-000099390000}"/>
    <cellStyle name="Normal 163" xfId="37582" xr:uid="{00000000-0005-0000-0000-00009A390000}"/>
    <cellStyle name="Normal 164" xfId="37583" xr:uid="{00000000-0005-0000-0000-00009B390000}"/>
    <cellStyle name="Normal 165" xfId="37584" xr:uid="{00000000-0005-0000-0000-00009C390000}"/>
    <cellStyle name="Normal 166" xfId="37585" xr:uid="{00000000-0005-0000-0000-00009D390000}"/>
    <cellStyle name="Normal 167" xfId="37586" xr:uid="{00000000-0005-0000-0000-00009E390000}"/>
    <cellStyle name="Normal 168" xfId="37587" xr:uid="{00000000-0005-0000-0000-00009F390000}"/>
    <cellStyle name="Normal 169" xfId="37588" xr:uid="{00000000-0005-0000-0000-0000A0390000}"/>
    <cellStyle name="Normal 17" xfId="597" xr:uid="{00000000-0005-0000-0000-0000A1390000}"/>
    <cellStyle name="Normal 17 2" xfId="672" xr:uid="{00000000-0005-0000-0000-0000A2390000}"/>
    <cellStyle name="Normal 17 2 2" xfId="1294" xr:uid="{00000000-0005-0000-0000-0000A3390000}"/>
    <cellStyle name="Normal 17 2 2 2" xfId="2071" xr:uid="{00000000-0005-0000-0000-0000A4390000}"/>
    <cellStyle name="Normal 17 2 2 2 2" xfId="3268" xr:uid="{00000000-0005-0000-0000-0000A5390000}"/>
    <cellStyle name="Normal 17 2 2 2 2 2" xfId="13996" xr:uid="{00000000-0005-0000-0000-0000A6390000}"/>
    <cellStyle name="Normal 17 2 2 2 3" xfId="12962" xr:uid="{00000000-0005-0000-0000-0000A7390000}"/>
    <cellStyle name="Normal 17 2 2 3" xfId="2760" xr:uid="{00000000-0005-0000-0000-0000A8390000}"/>
    <cellStyle name="Normal 17 2 2 3 2" xfId="13488" xr:uid="{00000000-0005-0000-0000-0000A9390000}"/>
    <cellStyle name="Normal 17 2 2 4" xfId="12452" xr:uid="{00000000-0005-0000-0000-0000AA390000}"/>
    <cellStyle name="Normal 17 2 3" xfId="1708" xr:uid="{00000000-0005-0000-0000-0000AB390000}"/>
    <cellStyle name="Normal 17 2 3 2" xfId="2954" xr:uid="{00000000-0005-0000-0000-0000AC390000}"/>
    <cellStyle name="Normal 17 2 3 2 2" xfId="13682" xr:uid="{00000000-0005-0000-0000-0000AD390000}"/>
    <cellStyle name="Normal 17 2 3 3" xfId="12649" xr:uid="{00000000-0005-0000-0000-0000AE390000}"/>
    <cellStyle name="Normal 17 2 4" xfId="2459" xr:uid="{00000000-0005-0000-0000-0000AF390000}"/>
    <cellStyle name="Normal 17 2 4 2" xfId="13187" xr:uid="{00000000-0005-0000-0000-0000B0390000}"/>
    <cellStyle name="Normal 17 2 5" xfId="12131" xr:uid="{00000000-0005-0000-0000-0000B1390000}"/>
    <cellStyle name="Normal 17 3" xfId="695" xr:uid="{00000000-0005-0000-0000-0000B2390000}"/>
    <cellStyle name="Normal 17 3 2" xfId="1725" xr:uid="{00000000-0005-0000-0000-0000B3390000}"/>
    <cellStyle name="Normal 17 3 2 2" xfId="2970" xr:uid="{00000000-0005-0000-0000-0000B4390000}"/>
    <cellStyle name="Normal 17 3 2 2 2" xfId="13698" xr:uid="{00000000-0005-0000-0000-0000B5390000}"/>
    <cellStyle name="Normal 17 3 2 3" xfId="12665" xr:uid="{00000000-0005-0000-0000-0000B6390000}"/>
    <cellStyle name="Normal 17 3 3" xfId="2475" xr:uid="{00000000-0005-0000-0000-0000B7390000}"/>
    <cellStyle name="Normal 17 3 3 2" xfId="13203" xr:uid="{00000000-0005-0000-0000-0000B8390000}"/>
    <cellStyle name="Normal 17 3 4" xfId="12147" xr:uid="{00000000-0005-0000-0000-0000B9390000}"/>
    <cellStyle name="Normal 17 4" xfId="1293" xr:uid="{00000000-0005-0000-0000-0000BA390000}"/>
    <cellStyle name="Normal 17 4 2" xfId="2070" xr:uid="{00000000-0005-0000-0000-0000BB390000}"/>
    <cellStyle name="Normal 17 4 2 2" xfId="3267" xr:uid="{00000000-0005-0000-0000-0000BC390000}"/>
    <cellStyle name="Normal 17 4 2 2 2" xfId="13995" xr:uid="{00000000-0005-0000-0000-0000BD390000}"/>
    <cellStyle name="Normal 17 4 2 3" xfId="12961" xr:uid="{00000000-0005-0000-0000-0000BE390000}"/>
    <cellStyle name="Normal 17 4 3" xfId="2759" xr:uid="{00000000-0005-0000-0000-0000BF390000}"/>
    <cellStyle name="Normal 17 4 3 2" xfId="13487" xr:uid="{00000000-0005-0000-0000-0000C0390000}"/>
    <cellStyle name="Normal 17 4 4" xfId="12451" xr:uid="{00000000-0005-0000-0000-0000C1390000}"/>
    <cellStyle name="Normal 17 5" xfId="1688" xr:uid="{00000000-0005-0000-0000-0000C2390000}"/>
    <cellStyle name="Normal 17 5 2" xfId="2938" xr:uid="{00000000-0005-0000-0000-0000C3390000}"/>
    <cellStyle name="Normal 17 5 2 2" xfId="13666" xr:uid="{00000000-0005-0000-0000-0000C4390000}"/>
    <cellStyle name="Normal 17 5 3" xfId="12633" xr:uid="{00000000-0005-0000-0000-0000C5390000}"/>
    <cellStyle name="Normal 17 6" xfId="2443" xr:uid="{00000000-0005-0000-0000-0000C6390000}"/>
    <cellStyle name="Normal 17 6 2" xfId="13171" xr:uid="{00000000-0005-0000-0000-0000C7390000}"/>
    <cellStyle name="Normal 17 7" xfId="4951" xr:uid="{00000000-0005-0000-0000-0000C8390000}"/>
    <cellStyle name="Normal 17 8" xfId="12096" xr:uid="{00000000-0005-0000-0000-0000C9390000}"/>
    <cellStyle name="Normal 17 9" xfId="37509" xr:uid="{00000000-0005-0000-0000-0000CA390000}"/>
    <cellStyle name="Normal 170" xfId="37589" xr:uid="{00000000-0005-0000-0000-0000CB390000}"/>
    <cellStyle name="Normal 171" xfId="37590" xr:uid="{00000000-0005-0000-0000-0000CC390000}"/>
    <cellStyle name="Normal 172" xfId="37591" xr:uid="{00000000-0005-0000-0000-0000CD390000}"/>
    <cellStyle name="Normal 173" xfId="47" xr:uid="{00000000-0005-0000-0000-0000CE390000}"/>
    <cellStyle name="Normal 18" xfId="598" xr:uid="{00000000-0005-0000-0000-0000CF390000}"/>
    <cellStyle name="Normal 18 2" xfId="674" xr:uid="{00000000-0005-0000-0000-0000D0390000}"/>
    <cellStyle name="Normal 18 2 2" xfId="1296" xr:uid="{00000000-0005-0000-0000-0000D1390000}"/>
    <cellStyle name="Normal 18 2 2 2" xfId="2073" xr:uid="{00000000-0005-0000-0000-0000D2390000}"/>
    <cellStyle name="Normal 18 2 2 2 2" xfId="3270" xr:uid="{00000000-0005-0000-0000-0000D3390000}"/>
    <cellStyle name="Normal 18 2 2 2 2 2" xfId="13998" xr:uid="{00000000-0005-0000-0000-0000D4390000}"/>
    <cellStyle name="Normal 18 2 2 2 3" xfId="12964" xr:uid="{00000000-0005-0000-0000-0000D5390000}"/>
    <cellStyle name="Normal 18 2 2 3" xfId="2762" xr:uid="{00000000-0005-0000-0000-0000D6390000}"/>
    <cellStyle name="Normal 18 2 2 3 2" xfId="13490" xr:uid="{00000000-0005-0000-0000-0000D7390000}"/>
    <cellStyle name="Normal 18 2 2 4" xfId="12454" xr:uid="{00000000-0005-0000-0000-0000D8390000}"/>
    <cellStyle name="Normal 18 2 3" xfId="1710" xr:uid="{00000000-0005-0000-0000-0000D9390000}"/>
    <cellStyle name="Normal 18 2 3 2" xfId="2955" xr:uid="{00000000-0005-0000-0000-0000DA390000}"/>
    <cellStyle name="Normal 18 2 3 2 2" xfId="13683" xr:uid="{00000000-0005-0000-0000-0000DB390000}"/>
    <cellStyle name="Normal 18 2 3 3" xfId="12650" xr:uid="{00000000-0005-0000-0000-0000DC390000}"/>
    <cellStyle name="Normal 18 2 4" xfId="2460" xr:uid="{00000000-0005-0000-0000-0000DD390000}"/>
    <cellStyle name="Normal 18 2 4 2" xfId="13188" xr:uid="{00000000-0005-0000-0000-0000DE390000}"/>
    <cellStyle name="Normal 18 2 5" xfId="12132" xr:uid="{00000000-0005-0000-0000-0000DF390000}"/>
    <cellStyle name="Normal 18 3" xfId="1295" xr:uid="{00000000-0005-0000-0000-0000E0390000}"/>
    <cellStyle name="Normal 18 3 2" xfId="2072" xr:uid="{00000000-0005-0000-0000-0000E1390000}"/>
    <cellStyle name="Normal 18 3 2 2" xfId="3269" xr:uid="{00000000-0005-0000-0000-0000E2390000}"/>
    <cellStyle name="Normal 18 3 2 2 2" xfId="13997" xr:uid="{00000000-0005-0000-0000-0000E3390000}"/>
    <cellStyle name="Normal 18 3 2 3" xfId="12963" xr:uid="{00000000-0005-0000-0000-0000E4390000}"/>
    <cellStyle name="Normal 18 3 3" xfId="2761" xr:uid="{00000000-0005-0000-0000-0000E5390000}"/>
    <cellStyle name="Normal 18 3 3 2" xfId="13489" xr:uid="{00000000-0005-0000-0000-0000E6390000}"/>
    <cellStyle name="Normal 18 3 4" xfId="12453" xr:uid="{00000000-0005-0000-0000-0000E7390000}"/>
    <cellStyle name="Normal 18 4" xfId="1689" xr:uid="{00000000-0005-0000-0000-0000E8390000}"/>
    <cellStyle name="Normal 18 4 2" xfId="2939" xr:uid="{00000000-0005-0000-0000-0000E9390000}"/>
    <cellStyle name="Normal 18 4 2 2" xfId="13667" xr:uid="{00000000-0005-0000-0000-0000EA390000}"/>
    <cellStyle name="Normal 18 4 3" xfId="12634" xr:uid="{00000000-0005-0000-0000-0000EB390000}"/>
    <cellStyle name="Normal 18 5" xfId="2444" xr:uid="{00000000-0005-0000-0000-0000EC390000}"/>
    <cellStyle name="Normal 18 5 2" xfId="13172" xr:uid="{00000000-0005-0000-0000-0000ED390000}"/>
    <cellStyle name="Normal 18 6" xfId="4952" xr:uid="{00000000-0005-0000-0000-0000EE390000}"/>
    <cellStyle name="Normal 18 7" xfId="12097" xr:uid="{00000000-0005-0000-0000-0000EF390000}"/>
    <cellStyle name="Normal 18 8" xfId="37417" xr:uid="{00000000-0005-0000-0000-0000F0390000}"/>
    <cellStyle name="Normal 19" xfId="599" xr:uid="{00000000-0005-0000-0000-0000F1390000}"/>
    <cellStyle name="Normal 19 2" xfId="1298" xr:uid="{00000000-0005-0000-0000-0000F2390000}"/>
    <cellStyle name="Normal 19 2 2" xfId="2075" xr:uid="{00000000-0005-0000-0000-0000F3390000}"/>
    <cellStyle name="Normal 19 2 2 2" xfId="3272" xr:uid="{00000000-0005-0000-0000-0000F4390000}"/>
    <cellStyle name="Normal 19 2 2 2 2" xfId="14000" xr:uid="{00000000-0005-0000-0000-0000F5390000}"/>
    <cellStyle name="Normal 19 2 2 3" xfId="12966" xr:uid="{00000000-0005-0000-0000-0000F6390000}"/>
    <cellStyle name="Normal 19 2 3" xfId="2764" xr:uid="{00000000-0005-0000-0000-0000F7390000}"/>
    <cellStyle name="Normal 19 2 3 2" xfId="13492" xr:uid="{00000000-0005-0000-0000-0000F8390000}"/>
    <cellStyle name="Normal 19 2 4" xfId="12456" xr:uid="{00000000-0005-0000-0000-0000F9390000}"/>
    <cellStyle name="Normal 19 3" xfId="1297" xr:uid="{00000000-0005-0000-0000-0000FA390000}"/>
    <cellStyle name="Normal 19 3 2" xfId="2074" xr:uid="{00000000-0005-0000-0000-0000FB390000}"/>
    <cellStyle name="Normal 19 3 2 2" xfId="3271" xr:uid="{00000000-0005-0000-0000-0000FC390000}"/>
    <cellStyle name="Normal 19 3 2 2 2" xfId="13999" xr:uid="{00000000-0005-0000-0000-0000FD390000}"/>
    <cellStyle name="Normal 19 3 2 3" xfId="12965" xr:uid="{00000000-0005-0000-0000-0000FE390000}"/>
    <cellStyle name="Normal 19 3 3" xfId="2763" xr:uid="{00000000-0005-0000-0000-0000FF390000}"/>
    <cellStyle name="Normal 19 3 3 2" xfId="13491" xr:uid="{00000000-0005-0000-0000-0000003A0000}"/>
    <cellStyle name="Normal 19 3 4" xfId="12455" xr:uid="{00000000-0005-0000-0000-0000013A0000}"/>
    <cellStyle name="Normal 19 4" xfId="1690" xr:uid="{00000000-0005-0000-0000-0000023A0000}"/>
    <cellStyle name="Normal 19 4 2" xfId="2940" xr:uid="{00000000-0005-0000-0000-0000033A0000}"/>
    <cellStyle name="Normal 19 4 2 2" xfId="13668" xr:uid="{00000000-0005-0000-0000-0000043A0000}"/>
    <cellStyle name="Normal 19 4 3" xfId="12635" xr:uid="{00000000-0005-0000-0000-0000053A0000}"/>
    <cellStyle name="Normal 19 5" xfId="2445" xr:uid="{00000000-0005-0000-0000-0000063A0000}"/>
    <cellStyle name="Normal 19 5 2" xfId="13173" xr:uid="{00000000-0005-0000-0000-0000073A0000}"/>
    <cellStyle name="Normal 19 6" xfId="5031" xr:uid="{00000000-0005-0000-0000-0000083A0000}"/>
    <cellStyle name="Normal 19 7" xfId="12098" xr:uid="{00000000-0005-0000-0000-0000093A0000}"/>
    <cellStyle name="Normal 19 8" xfId="37511" xr:uid="{00000000-0005-0000-0000-00000A3A0000}"/>
    <cellStyle name="Normal 2" xfId="83" xr:uid="{00000000-0005-0000-0000-00000B3A0000}"/>
    <cellStyle name="Normal 2 11" xfId="3968" xr:uid="{00000000-0005-0000-0000-00000C3A0000}"/>
    <cellStyle name="Normal 2 2" xfId="340" xr:uid="{00000000-0005-0000-0000-00000D3A0000}"/>
    <cellStyle name="Normal 2 2 2" xfId="1299" xr:uid="{00000000-0005-0000-0000-00000E3A0000}"/>
    <cellStyle name="Normal 2 2 2 2" xfId="3969" xr:uid="{00000000-0005-0000-0000-00000F3A0000}"/>
    <cellStyle name="Normal 2 2 2 2 2" xfId="37502" xr:uid="{00000000-0005-0000-0000-0000103A0000}"/>
    <cellStyle name="Normal 2 2 2 3" xfId="4953" xr:uid="{00000000-0005-0000-0000-0000113A0000}"/>
    <cellStyle name="Normal 2 2 2 3 2" xfId="37503" xr:uid="{00000000-0005-0000-0000-0000123A0000}"/>
    <cellStyle name="Normal 2 2 3" xfId="1300" xr:uid="{00000000-0005-0000-0000-0000133A0000}"/>
    <cellStyle name="Normal 2 2 3 2" xfId="3970" xr:uid="{00000000-0005-0000-0000-0000143A0000}"/>
    <cellStyle name="Normal 2 2 4" xfId="3537" xr:uid="{00000000-0005-0000-0000-0000153A0000}"/>
    <cellStyle name="Normal 2 2 5" xfId="4757" xr:uid="{00000000-0005-0000-0000-0000163A0000}"/>
    <cellStyle name="Normal 2 3" xfId="90" xr:uid="{00000000-0005-0000-0000-0000173A0000}"/>
    <cellStyle name="Normal 2 3 2" xfId="3971" xr:uid="{00000000-0005-0000-0000-0000183A0000}"/>
    <cellStyle name="Normal 2 3 3" xfId="4753" xr:uid="{00000000-0005-0000-0000-0000193A0000}"/>
    <cellStyle name="Normal 2 3 3 2" xfId="16" xr:uid="{00000000-0005-0000-0000-00001A3A0000}"/>
    <cellStyle name="Normal 2 3 4" xfId="37413" xr:uid="{00000000-0005-0000-0000-00001B3A0000}"/>
    <cellStyle name="Normal 2 4" xfId="4954" xr:uid="{00000000-0005-0000-0000-00001C3A0000}"/>
    <cellStyle name="Normal 2 5" xfId="5056" xr:uid="{00000000-0005-0000-0000-00001D3A0000}"/>
    <cellStyle name="Normal 2 6" xfId="5058" xr:uid="{00000000-0005-0000-0000-00001E3A0000}"/>
    <cellStyle name="Normal 2 7" xfId="7109" xr:uid="{00000000-0005-0000-0000-00001F3A0000}"/>
    <cellStyle name="Normal 2 8" xfId="37555" xr:uid="{00000000-0005-0000-0000-0000203A0000}"/>
    <cellStyle name="Normal 2 9" xfId="123" xr:uid="{00000000-0005-0000-0000-0000213A0000}"/>
    <cellStyle name="Normal 20" xfId="600" xr:uid="{00000000-0005-0000-0000-0000223A0000}"/>
    <cellStyle name="Normal 20 2" xfId="1302" xr:uid="{00000000-0005-0000-0000-0000233A0000}"/>
    <cellStyle name="Normal 20 2 2" xfId="2078" xr:uid="{00000000-0005-0000-0000-0000243A0000}"/>
    <cellStyle name="Normal 20 2 2 2" xfId="3274" xr:uid="{00000000-0005-0000-0000-0000253A0000}"/>
    <cellStyle name="Normal 20 2 2 2 2" xfId="14002" xr:uid="{00000000-0005-0000-0000-0000263A0000}"/>
    <cellStyle name="Normal 20 2 2 3" xfId="12968" xr:uid="{00000000-0005-0000-0000-0000273A0000}"/>
    <cellStyle name="Normal 20 2 3" xfId="2766" xr:uid="{00000000-0005-0000-0000-0000283A0000}"/>
    <cellStyle name="Normal 20 2 3 2" xfId="13494" xr:uid="{00000000-0005-0000-0000-0000293A0000}"/>
    <cellStyle name="Normal 20 2 4" xfId="12460" xr:uid="{00000000-0005-0000-0000-00002A3A0000}"/>
    <cellStyle name="Normal 20 3" xfId="1301" xr:uid="{00000000-0005-0000-0000-00002B3A0000}"/>
    <cellStyle name="Normal 20 3 2" xfId="2077" xr:uid="{00000000-0005-0000-0000-00002C3A0000}"/>
    <cellStyle name="Normal 20 3 2 2" xfId="3273" xr:uid="{00000000-0005-0000-0000-00002D3A0000}"/>
    <cellStyle name="Normal 20 3 2 2 2" xfId="14001" xr:uid="{00000000-0005-0000-0000-00002E3A0000}"/>
    <cellStyle name="Normal 20 3 2 3" xfId="12967" xr:uid="{00000000-0005-0000-0000-00002F3A0000}"/>
    <cellStyle name="Normal 20 3 3" xfId="2765" xr:uid="{00000000-0005-0000-0000-0000303A0000}"/>
    <cellStyle name="Normal 20 3 3 2" xfId="13493" xr:uid="{00000000-0005-0000-0000-0000313A0000}"/>
    <cellStyle name="Normal 20 3 4" xfId="12459" xr:uid="{00000000-0005-0000-0000-0000323A0000}"/>
    <cellStyle name="Normal 20 4" xfId="1691" xr:uid="{00000000-0005-0000-0000-0000333A0000}"/>
    <cellStyle name="Normal 20 4 2" xfId="2941" xr:uid="{00000000-0005-0000-0000-0000343A0000}"/>
    <cellStyle name="Normal 20 4 2 2" xfId="13669" xr:uid="{00000000-0005-0000-0000-0000353A0000}"/>
    <cellStyle name="Normal 20 4 3" xfId="12636" xr:uid="{00000000-0005-0000-0000-0000363A0000}"/>
    <cellStyle name="Normal 20 5" xfId="2446" xr:uid="{00000000-0005-0000-0000-0000373A0000}"/>
    <cellStyle name="Normal 20 5 2" xfId="13174" xr:uid="{00000000-0005-0000-0000-0000383A0000}"/>
    <cellStyle name="Normal 20 6" xfId="5033" xr:uid="{00000000-0005-0000-0000-0000393A0000}"/>
    <cellStyle name="Normal 20 7" xfId="12099" xr:uid="{00000000-0005-0000-0000-00003A3A0000}"/>
    <cellStyle name="Normal 20 8" xfId="37504" xr:uid="{00000000-0005-0000-0000-00003B3A0000}"/>
    <cellStyle name="Normal 21" xfId="601" xr:uid="{00000000-0005-0000-0000-00003C3A0000}"/>
    <cellStyle name="Normal 21 2" xfId="1304" xr:uid="{00000000-0005-0000-0000-00003D3A0000}"/>
    <cellStyle name="Normal 21 2 2" xfId="2080" xr:uid="{00000000-0005-0000-0000-00003E3A0000}"/>
    <cellStyle name="Normal 21 2 2 2" xfId="3276" xr:uid="{00000000-0005-0000-0000-00003F3A0000}"/>
    <cellStyle name="Normal 21 2 2 2 2" xfId="14004" xr:uid="{00000000-0005-0000-0000-0000403A0000}"/>
    <cellStyle name="Normal 21 2 2 3" xfId="12970" xr:uid="{00000000-0005-0000-0000-0000413A0000}"/>
    <cellStyle name="Normal 21 2 3" xfId="2768" xr:uid="{00000000-0005-0000-0000-0000423A0000}"/>
    <cellStyle name="Normal 21 2 3 2" xfId="13496" xr:uid="{00000000-0005-0000-0000-0000433A0000}"/>
    <cellStyle name="Normal 21 2 4" xfId="12462" xr:uid="{00000000-0005-0000-0000-0000443A0000}"/>
    <cellStyle name="Normal 21 3" xfId="1303" xr:uid="{00000000-0005-0000-0000-0000453A0000}"/>
    <cellStyle name="Normal 21 3 2" xfId="2079" xr:uid="{00000000-0005-0000-0000-0000463A0000}"/>
    <cellStyle name="Normal 21 3 2 2" xfId="3275" xr:uid="{00000000-0005-0000-0000-0000473A0000}"/>
    <cellStyle name="Normal 21 3 2 2 2" xfId="14003" xr:uid="{00000000-0005-0000-0000-0000483A0000}"/>
    <cellStyle name="Normal 21 3 2 3" xfId="12969" xr:uid="{00000000-0005-0000-0000-0000493A0000}"/>
    <cellStyle name="Normal 21 3 3" xfId="2767" xr:uid="{00000000-0005-0000-0000-00004A3A0000}"/>
    <cellStyle name="Normal 21 3 3 2" xfId="13495" xr:uid="{00000000-0005-0000-0000-00004B3A0000}"/>
    <cellStyle name="Normal 21 3 4" xfId="12461" xr:uid="{00000000-0005-0000-0000-00004C3A0000}"/>
    <cellStyle name="Normal 21 4" xfId="1692" xr:uid="{00000000-0005-0000-0000-00004D3A0000}"/>
    <cellStyle name="Normal 21 4 2" xfId="2942" xr:uid="{00000000-0005-0000-0000-00004E3A0000}"/>
    <cellStyle name="Normal 21 4 2 2" xfId="13670" xr:uid="{00000000-0005-0000-0000-00004F3A0000}"/>
    <cellStyle name="Normal 21 4 3" xfId="12637" xr:uid="{00000000-0005-0000-0000-0000503A0000}"/>
    <cellStyle name="Normal 21 5" xfId="2447" xr:uid="{00000000-0005-0000-0000-0000513A0000}"/>
    <cellStyle name="Normal 21 5 2" xfId="13175" xr:uid="{00000000-0005-0000-0000-0000523A0000}"/>
    <cellStyle name="Normal 21 6" xfId="5030" xr:uid="{00000000-0005-0000-0000-0000533A0000}"/>
    <cellStyle name="Normal 21 7" xfId="12100" xr:uid="{00000000-0005-0000-0000-0000543A0000}"/>
    <cellStyle name="Normal 21 8" xfId="37510" xr:uid="{00000000-0005-0000-0000-0000553A0000}"/>
    <cellStyle name="Normal 22" xfId="602" xr:uid="{00000000-0005-0000-0000-0000563A0000}"/>
    <cellStyle name="Normal 22 2" xfId="1306" xr:uid="{00000000-0005-0000-0000-0000573A0000}"/>
    <cellStyle name="Normal 22 2 2" xfId="2082" xr:uid="{00000000-0005-0000-0000-0000583A0000}"/>
    <cellStyle name="Normal 22 2 2 2" xfId="3278" xr:uid="{00000000-0005-0000-0000-0000593A0000}"/>
    <cellStyle name="Normal 22 2 2 2 2" xfId="14006" xr:uid="{00000000-0005-0000-0000-00005A3A0000}"/>
    <cellStyle name="Normal 22 2 2 3" xfId="12972" xr:uid="{00000000-0005-0000-0000-00005B3A0000}"/>
    <cellStyle name="Normal 22 2 3" xfId="2770" xr:uid="{00000000-0005-0000-0000-00005C3A0000}"/>
    <cellStyle name="Normal 22 2 3 2" xfId="13498" xr:uid="{00000000-0005-0000-0000-00005D3A0000}"/>
    <cellStyle name="Normal 22 2 4" xfId="12464" xr:uid="{00000000-0005-0000-0000-00005E3A0000}"/>
    <cellStyle name="Normal 22 3" xfId="1305" xr:uid="{00000000-0005-0000-0000-00005F3A0000}"/>
    <cellStyle name="Normal 22 3 2" xfId="2081" xr:uid="{00000000-0005-0000-0000-0000603A0000}"/>
    <cellStyle name="Normal 22 3 2 2" xfId="3277" xr:uid="{00000000-0005-0000-0000-0000613A0000}"/>
    <cellStyle name="Normal 22 3 2 2 2" xfId="14005" xr:uid="{00000000-0005-0000-0000-0000623A0000}"/>
    <cellStyle name="Normal 22 3 2 3" xfId="12971" xr:uid="{00000000-0005-0000-0000-0000633A0000}"/>
    <cellStyle name="Normal 22 3 3" xfId="2769" xr:uid="{00000000-0005-0000-0000-0000643A0000}"/>
    <cellStyle name="Normal 22 3 3 2" xfId="13497" xr:uid="{00000000-0005-0000-0000-0000653A0000}"/>
    <cellStyle name="Normal 22 3 4" xfId="12463" xr:uid="{00000000-0005-0000-0000-0000663A0000}"/>
    <cellStyle name="Normal 22 4" xfId="1693" xr:uid="{00000000-0005-0000-0000-0000673A0000}"/>
    <cellStyle name="Normal 22 4 2" xfId="2943" xr:uid="{00000000-0005-0000-0000-0000683A0000}"/>
    <cellStyle name="Normal 22 4 2 2" xfId="13671" xr:uid="{00000000-0005-0000-0000-0000693A0000}"/>
    <cellStyle name="Normal 22 4 3" xfId="12638" xr:uid="{00000000-0005-0000-0000-00006A3A0000}"/>
    <cellStyle name="Normal 22 5" xfId="2448" xr:uid="{00000000-0005-0000-0000-00006B3A0000}"/>
    <cellStyle name="Normal 22 5 2" xfId="13176" xr:uid="{00000000-0005-0000-0000-00006C3A0000}"/>
    <cellStyle name="Normal 22 6" xfId="5053" xr:uid="{00000000-0005-0000-0000-00006D3A0000}"/>
    <cellStyle name="Normal 22 7" xfId="12101" xr:uid="{00000000-0005-0000-0000-00006E3A0000}"/>
    <cellStyle name="Normal 23" xfId="603" xr:uid="{00000000-0005-0000-0000-00006F3A0000}"/>
    <cellStyle name="Normal 23 2" xfId="1308" xr:uid="{00000000-0005-0000-0000-0000703A0000}"/>
    <cellStyle name="Normal 23 2 2" xfId="2084" xr:uid="{00000000-0005-0000-0000-0000713A0000}"/>
    <cellStyle name="Normal 23 2 2 2" xfId="3280" xr:uid="{00000000-0005-0000-0000-0000723A0000}"/>
    <cellStyle name="Normal 23 2 2 2 2" xfId="14008" xr:uid="{00000000-0005-0000-0000-0000733A0000}"/>
    <cellStyle name="Normal 23 2 2 3" xfId="12974" xr:uid="{00000000-0005-0000-0000-0000743A0000}"/>
    <cellStyle name="Normal 23 2 3" xfId="2772" xr:uid="{00000000-0005-0000-0000-0000753A0000}"/>
    <cellStyle name="Normal 23 2 3 2" xfId="13500" xr:uid="{00000000-0005-0000-0000-0000763A0000}"/>
    <cellStyle name="Normal 23 2 4" xfId="12466" xr:uid="{00000000-0005-0000-0000-0000773A0000}"/>
    <cellStyle name="Normal 23 3" xfId="1307" xr:uid="{00000000-0005-0000-0000-0000783A0000}"/>
    <cellStyle name="Normal 23 3 2" xfId="2083" xr:uid="{00000000-0005-0000-0000-0000793A0000}"/>
    <cellStyle name="Normal 23 3 2 2" xfId="3279" xr:uid="{00000000-0005-0000-0000-00007A3A0000}"/>
    <cellStyle name="Normal 23 3 2 2 2" xfId="14007" xr:uid="{00000000-0005-0000-0000-00007B3A0000}"/>
    <cellStyle name="Normal 23 3 2 3" xfId="12973" xr:uid="{00000000-0005-0000-0000-00007C3A0000}"/>
    <cellStyle name="Normal 23 3 3" xfId="2771" xr:uid="{00000000-0005-0000-0000-00007D3A0000}"/>
    <cellStyle name="Normal 23 3 3 2" xfId="13499" xr:uid="{00000000-0005-0000-0000-00007E3A0000}"/>
    <cellStyle name="Normal 23 3 4" xfId="12465" xr:uid="{00000000-0005-0000-0000-00007F3A0000}"/>
    <cellStyle name="Normal 23 4" xfId="1694" xr:uid="{00000000-0005-0000-0000-0000803A0000}"/>
    <cellStyle name="Normal 23 4 2" xfId="2944" xr:uid="{00000000-0005-0000-0000-0000813A0000}"/>
    <cellStyle name="Normal 23 4 2 2" xfId="13672" xr:uid="{00000000-0005-0000-0000-0000823A0000}"/>
    <cellStyle name="Normal 23 4 3" xfId="12639" xr:uid="{00000000-0005-0000-0000-0000833A0000}"/>
    <cellStyle name="Normal 23 5" xfId="2449" xr:uid="{00000000-0005-0000-0000-0000843A0000}"/>
    <cellStyle name="Normal 23 5 2" xfId="13177" xr:uid="{00000000-0005-0000-0000-0000853A0000}"/>
    <cellStyle name="Normal 23 6" xfId="12102" xr:uid="{00000000-0005-0000-0000-0000863A0000}"/>
    <cellStyle name="Normal 24" xfId="604" xr:uid="{00000000-0005-0000-0000-0000873A0000}"/>
    <cellStyle name="Normal 24 2" xfId="675" xr:uid="{00000000-0005-0000-0000-0000883A0000}"/>
    <cellStyle name="Normal 24 2 2" xfId="1310" xr:uid="{00000000-0005-0000-0000-0000893A0000}"/>
    <cellStyle name="Normal 24 2 2 2" xfId="2086" xr:uid="{00000000-0005-0000-0000-00008A3A0000}"/>
    <cellStyle name="Normal 24 2 2 2 2" xfId="3282" xr:uid="{00000000-0005-0000-0000-00008B3A0000}"/>
    <cellStyle name="Normal 24 2 2 2 2 2" xfId="14010" xr:uid="{00000000-0005-0000-0000-00008C3A0000}"/>
    <cellStyle name="Normal 24 2 2 2 3" xfId="12976" xr:uid="{00000000-0005-0000-0000-00008D3A0000}"/>
    <cellStyle name="Normal 24 2 2 3" xfId="2774" xr:uid="{00000000-0005-0000-0000-00008E3A0000}"/>
    <cellStyle name="Normal 24 2 2 3 2" xfId="13502" xr:uid="{00000000-0005-0000-0000-00008F3A0000}"/>
    <cellStyle name="Normal 24 2 2 4" xfId="12468" xr:uid="{00000000-0005-0000-0000-0000903A0000}"/>
    <cellStyle name="Normal 24 2 3" xfId="1711" xr:uid="{00000000-0005-0000-0000-0000913A0000}"/>
    <cellStyle name="Normal 24 2 3 2" xfId="2956" xr:uid="{00000000-0005-0000-0000-0000923A0000}"/>
    <cellStyle name="Normal 24 2 3 2 2" xfId="13684" xr:uid="{00000000-0005-0000-0000-0000933A0000}"/>
    <cellStyle name="Normal 24 2 3 3" xfId="12651" xr:uid="{00000000-0005-0000-0000-0000943A0000}"/>
    <cellStyle name="Normal 24 2 4" xfId="2461" xr:uid="{00000000-0005-0000-0000-0000953A0000}"/>
    <cellStyle name="Normal 24 2 4 2" xfId="13189" xr:uid="{00000000-0005-0000-0000-0000963A0000}"/>
    <cellStyle name="Normal 24 2 5" xfId="4155" xr:uid="{00000000-0005-0000-0000-0000973A0000}"/>
    <cellStyle name="Normal 24 2 6" xfId="12133" xr:uid="{00000000-0005-0000-0000-0000983A0000}"/>
    <cellStyle name="Normal 24 3" xfId="1309" xr:uid="{00000000-0005-0000-0000-0000993A0000}"/>
    <cellStyle name="Normal 24 3 2" xfId="2085" xr:uid="{00000000-0005-0000-0000-00009A3A0000}"/>
    <cellStyle name="Normal 24 3 2 2" xfId="3281" xr:uid="{00000000-0005-0000-0000-00009B3A0000}"/>
    <cellStyle name="Normal 24 3 2 2 2" xfId="14009" xr:uid="{00000000-0005-0000-0000-00009C3A0000}"/>
    <cellStyle name="Normal 24 3 2 3" xfId="12975" xr:uid="{00000000-0005-0000-0000-00009D3A0000}"/>
    <cellStyle name="Normal 24 3 3" xfId="2773" xr:uid="{00000000-0005-0000-0000-00009E3A0000}"/>
    <cellStyle name="Normal 24 3 3 2" xfId="13501" xr:uid="{00000000-0005-0000-0000-00009F3A0000}"/>
    <cellStyle name="Normal 24 3 4" xfId="12467" xr:uid="{00000000-0005-0000-0000-0000A03A0000}"/>
    <cellStyle name="Normal 24 4" xfId="1695" xr:uid="{00000000-0005-0000-0000-0000A13A0000}"/>
    <cellStyle name="Normal 24 4 2" xfId="2945" xr:uid="{00000000-0005-0000-0000-0000A23A0000}"/>
    <cellStyle name="Normal 24 4 2 2" xfId="13673" xr:uid="{00000000-0005-0000-0000-0000A33A0000}"/>
    <cellStyle name="Normal 24 4 3" xfId="12640" xr:uid="{00000000-0005-0000-0000-0000A43A0000}"/>
    <cellStyle name="Normal 24 5" xfId="2450" xr:uid="{00000000-0005-0000-0000-0000A53A0000}"/>
    <cellStyle name="Normal 24 5 2" xfId="13178" xr:uid="{00000000-0005-0000-0000-0000A63A0000}"/>
    <cellStyle name="Normal 24 6" xfId="12103" xr:uid="{00000000-0005-0000-0000-0000A73A0000}"/>
    <cellStyle name="Normal 25" xfId="663" xr:uid="{00000000-0005-0000-0000-0000A83A0000}"/>
    <cellStyle name="Normal 25 2" xfId="1311" xr:uid="{00000000-0005-0000-0000-0000A93A0000}"/>
    <cellStyle name="Normal 25 2 2" xfId="2087" xr:uid="{00000000-0005-0000-0000-0000AA3A0000}"/>
    <cellStyle name="Normal 25 2 2 2" xfId="3283" xr:uid="{00000000-0005-0000-0000-0000AB3A0000}"/>
    <cellStyle name="Normal 25 2 2 2 2" xfId="14011" xr:uid="{00000000-0005-0000-0000-0000AC3A0000}"/>
    <cellStyle name="Normal 25 2 2 3" xfId="12977" xr:uid="{00000000-0005-0000-0000-0000AD3A0000}"/>
    <cellStyle name="Normal 25 2 3" xfId="2775" xr:uid="{00000000-0005-0000-0000-0000AE3A0000}"/>
    <cellStyle name="Normal 25 2 3 2" xfId="13503" xr:uid="{00000000-0005-0000-0000-0000AF3A0000}"/>
    <cellStyle name="Normal 25 2 4" xfId="4185" xr:uid="{00000000-0005-0000-0000-0000B03A0000}"/>
    <cellStyle name="Normal 25 2 5" xfId="12469" xr:uid="{00000000-0005-0000-0000-0000B13A0000}"/>
    <cellStyle name="Normal 25 3" xfId="1706" xr:uid="{00000000-0005-0000-0000-0000B23A0000}"/>
    <cellStyle name="Normal 25 3 2" xfId="2952" xr:uid="{00000000-0005-0000-0000-0000B33A0000}"/>
    <cellStyle name="Normal 25 3 2 2" xfId="13680" xr:uid="{00000000-0005-0000-0000-0000B43A0000}"/>
    <cellStyle name="Normal 25 3 3" xfId="12647" xr:uid="{00000000-0005-0000-0000-0000B53A0000}"/>
    <cellStyle name="Normal 25 4" xfId="2457" xr:uid="{00000000-0005-0000-0000-0000B63A0000}"/>
    <cellStyle name="Normal 25 4 2" xfId="13185" xr:uid="{00000000-0005-0000-0000-0000B73A0000}"/>
    <cellStyle name="Normal 25 5" xfId="12129" xr:uid="{00000000-0005-0000-0000-0000B83A0000}"/>
    <cellStyle name="Normal 26" xfId="671" xr:uid="{00000000-0005-0000-0000-0000B93A0000}"/>
    <cellStyle name="Normal 26 2" xfId="1707" xr:uid="{00000000-0005-0000-0000-0000BA3A0000}"/>
    <cellStyle name="Normal 26 2 2" xfId="2953" xr:uid="{00000000-0005-0000-0000-0000BB3A0000}"/>
    <cellStyle name="Normal 26 2 2 2" xfId="13681" xr:uid="{00000000-0005-0000-0000-0000BC3A0000}"/>
    <cellStyle name="Normal 26 2 3" xfId="4315" xr:uid="{00000000-0005-0000-0000-0000BD3A0000}"/>
    <cellStyle name="Normal 26 2 4" xfId="12648" xr:uid="{00000000-0005-0000-0000-0000BE3A0000}"/>
    <cellStyle name="Normal 26 3" xfId="2458" xr:uid="{00000000-0005-0000-0000-0000BF3A0000}"/>
    <cellStyle name="Normal 26 3 2" xfId="13186" xr:uid="{00000000-0005-0000-0000-0000C03A0000}"/>
    <cellStyle name="Normal 26 4" xfId="12130" xr:uid="{00000000-0005-0000-0000-0000C13A0000}"/>
    <cellStyle name="Normal 27" xfId="696" xr:uid="{00000000-0005-0000-0000-0000C23A0000}"/>
    <cellStyle name="Normal 27 2" xfId="1726" xr:uid="{00000000-0005-0000-0000-0000C33A0000}"/>
    <cellStyle name="Normal 27 2 2" xfId="2971" xr:uid="{00000000-0005-0000-0000-0000C43A0000}"/>
    <cellStyle name="Normal 27 2 2 2" xfId="13699" xr:uid="{00000000-0005-0000-0000-0000C53A0000}"/>
    <cellStyle name="Normal 27 2 3" xfId="12666" xr:uid="{00000000-0005-0000-0000-0000C63A0000}"/>
    <cellStyle name="Normal 27 3" xfId="2476" xr:uid="{00000000-0005-0000-0000-0000C73A0000}"/>
    <cellStyle name="Normal 27 3 2" xfId="13204" xr:uid="{00000000-0005-0000-0000-0000C83A0000}"/>
    <cellStyle name="Normal 27 4" xfId="4313" xr:uid="{00000000-0005-0000-0000-0000C93A0000}"/>
    <cellStyle name="Normal 27 5" xfId="12148" xr:uid="{00000000-0005-0000-0000-0000CA3A0000}"/>
    <cellStyle name="Normal 28" xfId="717" xr:uid="{00000000-0005-0000-0000-0000CB3A0000}"/>
    <cellStyle name="Normal 28 2" xfId="1742" xr:uid="{00000000-0005-0000-0000-0000CC3A0000}"/>
    <cellStyle name="Normal 28 2 2" xfId="2985" xr:uid="{00000000-0005-0000-0000-0000CD3A0000}"/>
    <cellStyle name="Normal 28 2 2 2" xfId="13713" xr:uid="{00000000-0005-0000-0000-0000CE3A0000}"/>
    <cellStyle name="Normal 28 2 3" xfId="12680" xr:uid="{00000000-0005-0000-0000-0000CF3A0000}"/>
    <cellStyle name="Normal 28 3" xfId="2490" xr:uid="{00000000-0005-0000-0000-0000D03A0000}"/>
    <cellStyle name="Normal 28 3 2" xfId="13218" xr:uid="{00000000-0005-0000-0000-0000D13A0000}"/>
    <cellStyle name="Normal 28 4" xfId="4317" xr:uid="{00000000-0005-0000-0000-0000D23A0000}"/>
    <cellStyle name="Normal 28 5" xfId="12162" xr:uid="{00000000-0005-0000-0000-0000D33A0000}"/>
    <cellStyle name="Normal 29" xfId="725" xr:uid="{00000000-0005-0000-0000-0000D43A0000}"/>
    <cellStyle name="Normal 29 2" xfId="1745" xr:uid="{00000000-0005-0000-0000-0000D53A0000}"/>
    <cellStyle name="Normal 29 2 2" xfId="2986" xr:uid="{00000000-0005-0000-0000-0000D63A0000}"/>
    <cellStyle name="Normal 29 2 2 2" xfId="13714" xr:uid="{00000000-0005-0000-0000-0000D73A0000}"/>
    <cellStyle name="Normal 29 2 3" xfId="12681" xr:uid="{00000000-0005-0000-0000-0000D83A0000}"/>
    <cellStyle name="Normal 29 3" xfId="2491" xr:uid="{00000000-0005-0000-0000-0000D93A0000}"/>
    <cellStyle name="Normal 29 3 2" xfId="13219" xr:uid="{00000000-0005-0000-0000-0000DA3A0000}"/>
    <cellStyle name="Normal 29 4" xfId="4316" xr:uid="{00000000-0005-0000-0000-0000DB3A0000}"/>
    <cellStyle name="Normal 29 5" xfId="12163" xr:uid="{00000000-0005-0000-0000-0000DC3A0000}"/>
    <cellStyle name="Normal 3" xfId="86" xr:uid="{00000000-0005-0000-0000-0000DD3A0000}"/>
    <cellStyle name="Normal 3 2" xfId="342" xr:uid="{00000000-0005-0000-0000-0000DE3A0000}"/>
    <cellStyle name="Normal 3 2 2" xfId="3972" xr:uid="{00000000-0005-0000-0000-0000DF3A0000}"/>
    <cellStyle name="Normal 3 2 2 2" xfId="4773" xr:uid="{00000000-0005-0000-0000-0000E03A0000}"/>
    <cellStyle name="Normal 3 2 2 3" xfId="7105" xr:uid="{00000000-0005-0000-0000-0000E13A0000}"/>
    <cellStyle name="Normal 3 2 2 4" xfId="37551" xr:uid="{00000000-0005-0000-0000-0000E23A0000}"/>
    <cellStyle name="Normal 3 2 3" xfId="4759" xr:uid="{00000000-0005-0000-0000-0000E33A0000}"/>
    <cellStyle name="Normal 3 2 4" xfId="4955" xr:uid="{00000000-0005-0000-0000-0000E43A0000}"/>
    <cellStyle name="Normal 3 2 4 2" xfId="14860" xr:uid="{00000000-0005-0000-0000-0000E53A0000}"/>
    <cellStyle name="Normal 3 3" xfId="935" xr:uid="{00000000-0005-0000-0000-0000E63A0000}"/>
    <cellStyle name="Normal 3 3 2" xfId="1312" xr:uid="{00000000-0005-0000-0000-0000E73A0000}"/>
    <cellStyle name="Normal 3 3 2 2" xfId="3974" xr:uid="{00000000-0005-0000-0000-0000E83A0000}"/>
    <cellStyle name="Normal 3 3 3" xfId="3973" xr:uid="{00000000-0005-0000-0000-0000E93A0000}"/>
    <cellStyle name="Normal 3 3 4" xfId="4956" xr:uid="{00000000-0005-0000-0000-0000EA3A0000}"/>
    <cellStyle name="Normal 3 3 4 2" xfId="14861" xr:uid="{00000000-0005-0000-0000-0000EB3A0000}"/>
    <cellStyle name="Normal 3 4" xfId="1313" xr:uid="{00000000-0005-0000-0000-0000EC3A0000}"/>
    <cellStyle name="Normal 3 4 2" xfId="2088" xr:uid="{00000000-0005-0000-0000-0000ED3A0000}"/>
    <cellStyle name="Normal 3 4 2 2" xfId="3284" xr:uid="{00000000-0005-0000-0000-0000EE3A0000}"/>
    <cellStyle name="Normal 3 4 2 2 2" xfId="14012" xr:uid="{00000000-0005-0000-0000-0000EF3A0000}"/>
    <cellStyle name="Normal 3 4 2 3" xfId="12978" xr:uid="{00000000-0005-0000-0000-0000F03A0000}"/>
    <cellStyle name="Normal 3 4 3" xfId="2776" xr:uid="{00000000-0005-0000-0000-0000F13A0000}"/>
    <cellStyle name="Normal 3 4 3 2" xfId="13504" xr:uid="{00000000-0005-0000-0000-0000F23A0000}"/>
    <cellStyle name="Normal 3 4 4" xfId="3975" xr:uid="{00000000-0005-0000-0000-0000F33A0000}"/>
    <cellStyle name="Normal 3 4 5" xfId="12470" xr:uid="{00000000-0005-0000-0000-0000F43A0000}"/>
    <cellStyle name="Normal 3 47" xfId="7112" xr:uid="{00000000-0005-0000-0000-0000F53A0000}"/>
    <cellStyle name="Normal 3 5" xfId="4186" xr:uid="{00000000-0005-0000-0000-0000F63A0000}"/>
    <cellStyle name="Normal 3 5 2" xfId="4547" xr:uid="{00000000-0005-0000-0000-0000F73A0000}"/>
    <cellStyle name="Normal 3 5 2 2" xfId="14603" xr:uid="{00000000-0005-0000-0000-0000F83A0000}"/>
    <cellStyle name="Normal 3 5 3" xfId="5052" xr:uid="{00000000-0005-0000-0000-0000F93A0000}"/>
    <cellStyle name="Normal 3 5 4" xfId="14275" xr:uid="{00000000-0005-0000-0000-0000FA3A0000}"/>
    <cellStyle name="Normal 3 6" xfId="3538" xr:uid="{00000000-0005-0000-0000-0000FB3A0000}"/>
    <cellStyle name="Normal 3 7" xfId="4383" xr:uid="{00000000-0005-0000-0000-0000FC3A0000}"/>
    <cellStyle name="Normal 3 7 2" xfId="14443" xr:uid="{00000000-0005-0000-0000-0000FD3A0000}"/>
    <cellStyle name="Normal 3 8" xfId="7110" xr:uid="{00000000-0005-0000-0000-0000FE3A0000}"/>
    <cellStyle name="Normal 3 9" xfId="341" xr:uid="{00000000-0005-0000-0000-0000FF3A0000}"/>
    <cellStyle name="Normal 30" xfId="747" xr:uid="{00000000-0005-0000-0000-0000003B0000}"/>
    <cellStyle name="Normal 30 2" xfId="1763" xr:uid="{00000000-0005-0000-0000-0000013B0000}"/>
    <cellStyle name="Normal 30 2 2" xfId="3000" xr:uid="{00000000-0005-0000-0000-0000023B0000}"/>
    <cellStyle name="Normal 30 2 2 2" xfId="13728" xr:uid="{00000000-0005-0000-0000-0000033B0000}"/>
    <cellStyle name="Normal 30 2 3" xfId="12695" xr:uid="{00000000-0005-0000-0000-0000043B0000}"/>
    <cellStyle name="Normal 30 3" xfId="2505" xr:uid="{00000000-0005-0000-0000-0000053B0000}"/>
    <cellStyle name="Normal 30 3 2" xfId="13233" xr:uid="{00000000-0005-0000-0000-0000063B0000}"/>
    <cellStyle name="Normal 30 4" xfId="4314" xr:uid="{00000000-0005-0000-0000-0000073B0000}"/>
    <cellStyle name="Normal 30 5" xfId="12177" xr:uid="{00000000-0005-0000-0000-0000083B0000}"/>
    <cellStyle name="Normal 31" xfId="756" xr:uid="{00000000-0005-0000-0000-0000093B0000}"/>
    <cellStyle name="Normal 31 2" xfId="1769" xr:uid="{00000000-0005-0000-0000-00000A3B0000}"/>
    <cellStyle name="Normal 31 2 2" xfId="3006" xr:uid="{00000000-0005-0000-0000-00000B3B0000}"/>
    <cellStyle name="Normal 31 2 2 2" xfId="13734" xr:uid="{00000000-0005-0000-0000-00000C3B0000}"/>
    <cellStyle name="Normal 31 2 3" xfId="12701" xr:uid="{00000000-0005-0000-0000-00000D3B0000}"/>
    <cellStyle name="Normal 31 3" xfId="2511" xr:uid="{00000000-0005-0000-0000-00000E3B0000}"/>
    <cellStyle name="Normal 31 3 2" xfId="13239" xr:uid="{00000000-0005-0000-0000-00000F3B0000}"/>
    <cellStyle name="Normal 31 4" xfId="4311" xr:uid="{00000000-0005-0000-0000-0000103B0000}"/>
    <cellStyle name="Normal 31 4 2 3" xfId="11" xr:uid="{00000000-0005-0000-0000-0000113B0000}"/>
    <cellStyle name="Normal 31 4 2 3 2" xfId="18" xr:uid="{00000000-0005-0000-0000-0000123B0000}"/>
    <cellStyle name="Normal 31 5" xfId="12183" xr:uid="{00000000-0005-0000-0000-0000133B0000}"/>
    <cellStyle name="Normal 32" xfId="773" xr:uid="{00000000-0005-0000-0000-0000143B0000}"/>
    <cellStyle name="Normal 32 2" xfId="1778" xr:uid="{00000000-0005-0000-0000-0000153B0000}"/>
    <cellStyle name="Normal 32 2 2" xfId="3015" xr:uid="{00000000-0005-0000-0000-0000163B0000}"/>
    <cellStyle name="Normal 32 2 2 2" xfId="13743" xr:uid="{00000000-0005-0000-0000-0000173B0000}"/>
    <cellStyle name="Normal 32 2 3" xfId="4535" xr:uid="{00000000-0005-0000-0000-0000183B0000}"/>
    <cellStyle name="Normal 32 2 4" xfId="12710" xr:uid="{00000000-0005-0000-0000-0000193B0000}"/>
    <cellStyle name="Normal 32 3" xfId="2520" xr:uid="{00000000-0005-0000-0000-00001A3B0000}"/>
    <cellStyle name="Normal 32 3 2" xfId="13248" xr:uid="{00000000-0005-0000-0000-00001B3B0000}"/>
    <cellStyle name="Normal 32 4" xfId="3536" xr:uid="{00000000-0005-0000-0000-00001C3B0000}"/>
    <cellStyle name="Normal 32 5" xfId="12192" xr:uid="{00000000-0005-0000-0000-00001D3B0000}"/>
    <cellStyle name="Normal 33" xfId="779" xr:uid="{00000000-0005-0000-0000-00001E3B0000}"/>
    <cellStyle name="Normal 33 2" xfId="1781" xr:uid="{00000000-0005-0000-0000-00001F3B0000}"/>
    <cellStyle name="Normal 33 2 2" xfId="3016" xr:uid="{00000000-0005-0000-0000-0000203B0000}"/>
    <cellStyle name="Normal 33 2 2 2" xfId="13744" xr:uid="{00000000-0005-0000-0000-0000213B0000}"/>
    <cellStyle name="Normal 33 2 3" xfId="12711" xr:uid="{00000000-0005-0000-0000-0000223B0000}"/>
    <cellStyle name="Normal 33 3" xfId="2521" xr:uid="{00000000-0005-0000-0000-0000233B0000}"/>
    <cellStyle name="Normal 33 3 2" xfId="13249" xr:uid="{00000000-0005-0000-0000-0000243B0000}"/>
    <cellStyle name="Normal 33 4" xfId="12193" xr:uid="{00000000-0005-0000-0000-0000253B0000}"/>
    <cellStyle name="Normal 34" xfId="792" xr:uid="{00000000-0005-0000-0000-0000263B0000}"/>
    <cellStyle name="Normal 34 2" xfId="1784" xr:uid="{00000000-0005-0000-0000-0000273B0000}"/>
    <cellStyle name="Normal 34 2 2" xfId="3017" xr:uid="{00000000-0005-0000-0000-0000283B0000}"/>
    <cellStyle name="Normal 34 2 2 2" xfId="13745" xr:uid="{00000000-0005-0000-0000-0000293B0000}"/>
    <cellStyle name="Normal 34 2 3" xfId="12712" xr:uid="{00000000-0005-0000-0000-00002A3B0000}"/>
    <cellStyle name="Normal 34 3" xfId="2522" xr:uid="{00000000-0005-0000-0000-00002B3B0000}"/>
    <cellStyle name="Normal 34 3 2" xfId="13250" xr:uid="{00000000-0005-0000-0000-00002C3B0000}"/>
    <cellStyle name="Normal 34 4" xfId="12194" xr:uid="{00000000-0005-0000-0000-00002D3B0000}"/>
    <cellStyle name="Normal 35" xfId="800" xr:uid="{00000000-0005-0000-0000-00002E3B0000}"/>
    <cellStyle name="Normal 35 2" xfId="1785" xr:uid="{00000000-0005-0000-0000-00002F3B0000}"/>
    <cellStyle name="Normal 35 2 2" xfId="3018" xr:uid="{00000000-0005-0000-0000-0000303B0000}"/>
    <cellStyle name="Normal 35 2 2 2" xfId="13746" xr:uid="{00000000-0005-0000-0000-0000313B0000}"/>
    <cellStyle name="Normal 35 2 3" xfId="12713" xr:uid="{00000000-0005-0000-0000-0000323B0000}"/>
    <cellStyle name="Normal 35 3" xfId="2523" xr:uid="{00000000-0005-0000-0000-0000333B0000}"/>
    <cellStyle name="Normal 35 3 2" xfId="13251" xr:uid="{00000000-0005-0000-0000-0000343B0000}"/>
    <cellStyle name="Normal 35 4" xfId="12195" xr:uid="{00000000-0005-0000-0000-0000353B0000}"/>
    <cellStyle name="Normal 36" xfId="1041" xr:uid="{00000000-0005-0000-0000-0000363B0000}"/>
    <cellStyle name="Normal 36 2" xfId="1855" xr:uid="{00000000-0005-0000-0000-0000373B0000}"/>
    <cellStyle name="Normal 36 2 2" xfId="3059" xr:uid="{00000000-0005-0000-0000-0000383B0000}"/>
    <cellStyle name="Normal 36 2 2 2" xfId="13787" xr:uid="{00000000-0005-0000-0000-0000393B0000}"/>
    <cellStyle name="Normal 36 2 3" xfId="12753" xr:uid="{00000000-0005-0000-0000-00003A3B0000}"/>
    <cellStyle name="Normal 36 3" xfId="2551" xr:uid="{00000000-0005-0000-0000-00003B3B0000}"/>
    <cellStyle name="Normal 36 3 2" xfId="13279" xr:uid="{00000000-0005-0000-0000-00003C3B0000}"/>
    <cellStyle name="Normal 36 4" xfId="12239" xr:uid="{00000000-0005-0000-0000-00003D3B0000}"/>
    <cellStyle name="Normal 37" xfId="1341" xr:uid="{00000000-0005-0000-0000-00003E3B0000}"/>
    <cellStyle name="Normal 37 2" xfId="2111" xr:uid="{00000000-0005-0000-0000-00003F3B0000}"/>
    <cellStyle name="Normal 37 2 2" xfId="3305" xr:uid="{00000000-0005-0000-0000-0000403B0000}"/>
    <cellStyle name="Normal 37 2 2 2" xfId="14033" xr:uid="{00000000-0005-0000-0000-0000413B0000}"/>
    <cellStyle name="Normal 37 2 3" xfId="12999" xr:uid="{00000000-0005-0000-0000-0000423B0000}"/>
    <cellStyle name="Normal 37 3" xfId="2797" xr:uid="{00000000-0005-0000-0000-0000433B0000}"/>
    <cellStyle name="Normal 37 3 2" xfId="13525" xr:uid="{00000000-0005-0000-0000-0000443B0000}"/>
    <cellStyle name="Normal 37 4" xfId="12491" xr:uid="{00000000-0005-0000-0000-0000453B0000}"/>
    <cellStyle name="Normal 38" xfId="1342" xr:uid="{00000000-0005-0000-0000-0000463B0000}"/>
    <cellStyle name="Normal 38 2" xfId="2112" xr:uid="{00000000-0005-0000-0000-0000473B0000}"/>
    <cellStyle name="Normal 38 2 2" xfId="3306" xr:uid="{00000000-0005-0000-0000-0000483B0000}"/>
    <cellStyle name="Normal 38 2 2 2" xfId="14034" xr:uid="{00000000-0005-0000-0000-0000493B0000}"/>
    <cellStyle name="Normal 38 2 3" xfId="13000" xr:uid="{00000000-0005-0000-0000-00004A3B0000}"/>
    <cellStyle name="Normal 38 3" xfId="2798" xr:uid="{00000000-0005-0000-0000-00004B3B0000}"/>
    <cellStyle name="Normal 38 3 2" xfId="13526" xr:uid="{00000000-0005-0000-0000-00004C3B0000}"/>
    <cellStyle name="Normal 38 4" xfId="12492" xr:uid="{00000000-0005-0000-0000-00004D3B0000}"/>
    <cellStyle name="Normal 39" xfId="1357" xr:uid="{00000000-0005-0000-0000-00004E3B0000}"/>
    <cellStyle name="Normal 39 2" xfId="2120" xr:uid="{00000000-0005-0000-0000-00004F3B0000}"/>
    <cellStyle name="Normal 39 2 2" xfId="3314" xr:uid="{00000000-0005-0000-0000-0000503B0000}"/>
    <cellStyle name="Normal 39 2 2 2" xfId="14042" xr:uid="{00000000-0005-0000-0000-0000513B0000}"/>
    <cellStyle name="Normal 39 2 3" xfId="13008" xr:uid="{00000000-0005-0000-0000-0000523B0000}"/>
    <cellStyle name="Normal 39 3" xfId="2806" xr:uid="{00000000-0005-0000-0000-0000533B0000}"/>
    <cellStyle name="Normal 39 3 2" xfId="13534" xr:uid="{00000000-0005-0000-0000-0000543B0000}"/>
    <cellStyle name="Normal 39 4" xfId="12500" xr:uid="{00000000-0005-0000-0000-0000553B0000}"/>
    <cellStyle name="Normal 4" xfId="343" xr:uid="{00000000-0005-0000-0000-0000563B0000}"/>
    <cellStyle name="Normal 4 2" xfId="1003" xr:uid="{00000000-0005-0000-0000-0000573B0000}"/>
    <cellStyle name="Normal 4 2 2" xfId="1314" xr:uid="{00000000-0005-0000-0000-0000583B0000}"/>
    <cellStyle name="Normal 4 2 2 2" xfId="4548" xr:uid="{00000000-0005-0000-0000-0000593B0000}"/>
    <cellStyle name="Normal 4 2 2 2 2" xfId="14604" xr:uid="{00000000-0005-0000-0000-00005A3B0000}"/>
    <cellStyle name="Normal 4 2 2 3" xfId="4957" xr:uid="{00000000-0005-0000-0000-00005B3B0000}"/>
    <cellStyle name="Normal 4 2 3" xfId="4187" xr:uid="{00000000-0005-0000-0000-00005C3B0000}"/>
    <cellStyle name="Normal 4 2 3 2" xfId="14276" xr:uid="{00000000-0005-0000-0000-00005D3B0000}"/>
    <cellStyle name="Normal 4 3" xfId="1315" xr:uid="{00000000-0005-0000-0000-00005E3B0000}"/>
    <cellStyle name="Normal 4 3 2" xfId="2089" xr:uid="{00000000-0005-0000-0000-00005F3B0000}"/>
    <cellStyle name="Normal 4 3 2 2" xfId="3285" xr:uid="{00000000-0005-0000-0000-0000603B0000}"/>
    <cellStyle name="Normal 4 3 2 2 2" xfId="14013" xr:uid="{00000000-0005-0000-0000-0000613B0000}"/>
    <cellStyle name="Normal 4 3 2 3" xfId="4958" xr:uid="{00000000-0005-0000-0000-0000623B0000}"/>
    <cellStyle name="Normal 4 3 2 4" xfId="12979" xr:uid="{00000000-0005-0000-0000-0000633B0000}"/>
    <cellStyle name="Normal 4 3 3" xfId="2777" xr:uid="{00000000-0005-0000-0000-0000643B0000}"/>
    <cellStyle name="Normal 4 3 3 2" xfId="13505" xr:uid="{00000000-0005-0000-0000-0000653B0000}"/>
    <cellStyle name="Normal 4 3 4" xfId="3976" xr:uid="{00000000-0005-0000-0000-0000663B0000}"/>
    <cellStyle name="Normal 4 3 5" xfId="12471" xr:uid="{00000000-0005-0000-0000-0000673B0000}"/>
    <cellStyle name="Normal 4 4" xfId="1345" xr:uid="{00000000-0005-0000-0000-0000683B0000}"/>
    <cellStyle name="Normal 4 4 2" xfId="2113" xr:uid="{00000000-0005-0000-0000-0000693B0000}"/>
    <cellStyle name="Normal 4 4 2 2" xfId="3307" xr:uid="{00000000-0005-0000-0000-00006A3B0000}"/>
    <cellStyle name="Normal 4 4 2 2 2" xfId="14035" xr:uid="{00000000-0005-0000-0000-00006B3B0000}"/>
    <cellStyle name="Normal 4 4 2 3" xfId="13001" xr:uid="{00000000-0005-0000-0000-00006C3B0000}"/>
    <cellStyle name="Normal 4 4 3" xfId="2799" xr:uid="{00000000-0005-0000-0000-00006D3B0000}"/>
    <cellStyle name="Normal 4 4 3 2" xfId="13527" xr:uid="{00000000-0005-0000-0000-00006E3B0000}"/>
    <cellStyle name="Normal 4 4 4" xfId="4959" xr:uid="{00000000-0005-0000-0000-00006F3B0000}"/>
    <cellStyle name="Normal 4 4 5" xfId="12493" xr:uid="{00000000-0005-0000-0000-0000703B0000}"/>
    <cellStyle name="Normal 4 5" xfId="4960" xr:uid="{00000000-0005-0000-0000-0000713B0000}"/>
    <cellStyle name="Normal 40" xfId="1380" xr:uid="{00000000-0005-0000-0000-0000723B0000}"/>
    <cellStyle name="Normal 40 2" xfId="2131" xr:uid="{00000000-0005-0000-0000-0000733B0000}"/>
    <cellStyle name="Normal 40 2 2" xfId="3324" xr:uid="{00000000-0005-0000-0000-0000743B0000}"/>
    <cellStyle name="Normal 40 2 2 2" xfId="14052" xr:uid="{00000000-0005-0000-0000-0000753B0000}"/>
    <cellStyle name="Normal 40 2 3" xfId="13018" xr:uid="{00000000-0005-0000-0000-0000763B0000}"/>
    <cellStyle name="Normal 40 3" xfId="2816" xr:uid="{00000000-0005-0000-0000-0000773B0000}"/>
    <cellStyle name="Normal 40 3 2" xfId="13544" xr:uid="{00000000-0005-0000-0000-0000783B0000}"/>
    <cellStyle name="Normal 40 4" xfId="4718" xr:uid="{00000000-0005-0000-0000-0000793B0000}"/>
    <cellStyle name="Normal 40 4 2" xfId="14768" xr:uid="{00000000-0005-0000-0000-00007A3B0000}"/>
    <cellStyle name="Normal 40 5" xfId="12510" xr:uid="{00000000-0005-0000-0000-00007B3B0000}"/>
    <cellStyle name="Normal 41" xfId="1382" xr:uid="{00000000-0005-0000-0000-00007C3B0000}"/>
    <cellStyle name="Normal 41 2" xfId="2132" xr:uid="{00000000-0005-0000-0000-00007D3B0000}"/>
    <cellStyle name="Normal 41 2 2" xfId="3325" xr:uid="{00000000-0005-0000-0000-00007E3B0000}"/>
    <cellStyle name="Normal 41 2 2 2" xfId="14053" xr:uid="{00000000-0005-0000-0000-00007F3B0000}"/>
    <cellStyle name="Normal 41 2 3" xfId="13019" xr:uid="{00000000-0005-0000-0000-0000803B0000}"/>
    <cellStyle name="Normal 41 3" xfId="2817" xr:uid="{00000000-0005-0000-0000-0000813B0000}"/>
    <cellStyle name="Normal 41 3 2" xfId="13545" xr:uid="{00000000-0005-0000-0000-0000823B0000}"/>
    <cellStyle name="Normal 41 4" xfId="4379" xr:uid="{00000000-0005-0000-0000-0000833B0000}"/>
    <cellStyle name="Normal 41 5" xfId="12511" xr:uid="{00000000-0005-0000-0000-0000843B0000}"/>
    <cellStyle name="Normal 42" xfId="1393" xr:uid="{00000000-0005-0000-0000-0000853B0000}"/>
    <cellStyle name="Normal 42 2" xfId="2137" xr:uid="{00000000-0005-0000-0000-0000863B0000}"/>
    <cellStyle name="Normal 42 2 2" xfId="3326" xr:uid="{00000000-0005-0000-0000-0000873B0000}"/>
    <cellStyle name="Normal 42 2 2 2" xfId="14054" xr:uid="{00000000-0005-0000-0000-0000883B0000}"/>
    <cellStyle name="Normal 42 2 3" xfId="13020" xr:uid="{00000000-0005-0000-0000-0000893B0000}"/>
    <cellStyle name="Normal 42 3" xfId="2818" xr:uid="{00000000-0005-0000-0000-00008A3B0000}"/>
    <cellStyle name="Normal 42 3 2" xfId="13546" xr:uid="{00000000-0005-0000-0000-00008B3B0000}"/>
    <cellStyle name="Normal 42 4" xfId="4376" xr:uid="{00000000-0005-0000-0000-00008C3B0000}"/>
    <cellStyle name="Normal 42 4 2" xfId="14441" xr:uid="{00000000-0005-0000-0000-00008D3B0000}"/>
    <cellStyle name="Normal 42 5" xfId="12512" xr:uid="{00000000-0005-0000-0000-00008E3B0000}"/>
    <cellStyle name="Normal 42 6" xfId="37272" xr:uid="{00000000-0005-0000-0000-00008F3B0000}"/>
    <cellStyle name="Normal 42 6 2" xfId="37285" xr:uid="{00000000-0005-0000-0000-0000903B0000}"/>
    <cellStyle name="Normal 43" xfId="1379" xr:uid="{00000000-0005-0000-0000-0000913B0000}"/>
    <cellStyle name="Normal 43 2" xfId="2130" xr:uid="{00000000-0005-0000-0000-0000923B0000}"/>
    <cellStyle name="Normal 43 2 2" xfId="3323" xr:uid="{00000000-0005-0000-0000-0000933B0000}"/>
    <cellStyle name="Normal 43 2 2 2" xfId="14051" xr:uid="{00000000-0005-0000-0000-0000943B0000}"/>
    <cellStyle name="Normal 43 2 3" xfId="13017" xr:uid="{00000000-0005-0000-0000-0000953B0000}"/>
    <cellStyle name="Normal 43 3" xfId="2815" xr:uid="{00000000-0005-0000-0000-0000963B0000}"/>
    <cellStyle name="Normal 43 3 2" xfId="13543" xr:uid="{00000000-0005-0000-0000-0000973B0000}"/>
    <cellStyle name="Normal 43 4" xfId="4722" xr:uid="{00000000-0005-0000-0000-0000983B0000}"/>
    <cellStyle name="Normal 43 4 2" xfId="14771" xr:uid="{00000000-0005-0000-0000-0000993B0000}"/>
    <cellStyle name="Normal 43 5" xfId="12509" xr:uid="{00000000-0005-0000-0000-00009A3B0000}"/>
    <cellStyle name="Normal 44" xfId="1414" xr:uid="{00000000-0005-0000-0000-00009B3B0000}"/>
    <cellStyle name="Normal 44 2" xfId="2143" xr:uid="{00000000-0005-0000-0000-00009C3B0000}"/>
    <cellStyle name="Normal 44 2 2" xfId="3329" xr:uid="{00000000-0005-0000-0000-00009D3B0000}"/>
    <cellStyle name="Normal 44 2 2 2" xfId="14057" xr:uid="{00000000-0005-0000-0000-00009E3B0000}"/>
    <cellStyle name="Normal 44 2 3" xfId="13023" xr:uid="{00000000-0005-0000-0000-00009F3B0000}"/>
    <cellStyle name="Normal 44 3" xfId="2820" xr:uid="{00000000-0005-0000-0000-0000A03B0000}"/>
    <cellStyle name="Normal 44 3 2" xfId="13548" xr:uid="{00000000-0005-0000-0000-0000A13B0000}"/>
    <cellStyle name="Normal 44 4" xfId="4721" xr:uid="{00000000-0005-0000-0000-0000A23B0000}"/>
    <cellStyle name="Normal 44 4 2" xfId="14770" xr:uid="{00000000-0005-0000-0000-0000A33B0000}"/>
    <cellStyle name="Normal 44 5" xfId="12514" xr:uid="{00000000-0005-0000-0000-0000A43B0000}"/>
    <cellStyle name="Normal 45" xfId="1405" xr:uid="{00000000-0005-0000-0000-0000A53B0000}"/>
    <cellStyle name="Normal 45 2" xfId="2142" xr:uid="{00000000-0005-0000-0000-0000A63B0000}"/>
    <cellStyle name="Normal 45 2 2" xfId="3328" xr:uid="{00000000-0005-0000-0000-0000A73B0000}"/>
    <cellStyle name="Normal 45 2 2 2" xfId="14056" xr:uid="{00000000-0005-0000-0000-0000A83B0000}"/>
    <cellStyle name="Normal 45 2 3" xfId="13022" xr:uid="{00000000-0005-0000-0000-0000A93B0000}"/>
    <cellStyle name="Normal 45 3" xfId="2819" xr:uid="{00000000-0005-0000-0000-0000AA3B0000}"/>
    <cellStyle name="Normal 45 3 2" xfId="13547" xr:uid="{00000000-0005-0000-0000-0000AB3B0000}"/>
    <cellStyle name="Normal 45 4" xfId="4720" xr:uid="{00000000-0005-0000-0000-0000AC3B0000}"/>
    <cellStyle name="Normal 45 4 2" xfId="14769" xr:uid="{00000000-0005-0000-0000-0000AD3B0000}"/>
    <cellStyle name="Normal 45 5" xfId="12513" xr:uid="{00000000-0005-0000-0000-0000AE3B0000}"/>
    <cellStyle name="Normal 46" xfId="1428" xr:uid="{00000000-0005-0000-0000-0000AF3B0000}"/>
    <cellStyle name="Normal 46 2" xfId="1484" xr:uid="{00000000-0005-0000-0000-0000B03B0000}"/>
    <cellStyle name="Normal 46 2 2" xfId="2851" xr:uid="{00000000-0005-0000-0000-0000B13B0000}"/>
    <cellStyle name="Normal 46 2 2 2" xfId="13579" xr:uid="{00000000-0005-0000-0000-0000B23B0000}"/>
    <cellStyle name="Normal 46 2 3" xfId="12544" xr:uid="{00000000-0005-0000-0000-0000B33B0000}"/>
    <cellStyle name="Normal 46 3" xfId="2822" xr:uid="{00000000-0005-0000-0000-0000B43B0000}"/>
    <cellStyle name="Normal 46 3 2" xfId="13550" xr:uid="{00000000-0005-0000-0000-0000B53B0000}"/>
    <cellStyle name="Normal 46 4" xfId="12515" xr:uid="{00000000-0005-0000-0000-0000B63B0000}"/>
    <cellStyle name="Normal 47" xfId="1432" xr:uid="{00000000-0005-0000-0000-0000B73B0000}"/>
    <cellStyle name="Normal 47 2" xfId="2149" xr:uid="{00000000-0005-0000-0000-0000B83B0000}"/>
    <cellStyle name="Normal 47 2 2" xfId="3332" xr:uid="{00000000-0005-0000-0000-0000B93B0000}"/>
    <cellStyle name="Normal 47 2 2 2" xfId="14060" xr:uid="{00000000-0005-0000-0000-0000BA3B0000}"/>
    <cellStyle name="Normal 47 2 3" xfId="13026" xr:uid="{00000000-0005-0000-0000-0000BB3B0000}"/>
    <cellStyle name="Normal 47 3" xfId="2824" xr:uid="{00000000-0005-0000-0000-0000BC3B0000}"/>
    <cellStyle name="Normal 47 3 2" xfId="13552" xr:uid="{00000000-0005-0000-0000-0000BD3B0000}"/>
    <cellStyle name="Normal 47 4" xfId="12517" xr:uid="{00000000-0005-0000-0000-0000BE3B0000}"/>
    <cellStyle name="Normal 48" xfId="1485" xr:uid="{00000000-0005-0000-0000-0000BF3B0000}"/>
    <cellStyle name="Normal 49" xfId="2163" xr:uid="{00000000-0005-0000-0000-0000C03B0000}"/>
    <cellStyle name="Normal 5" xfId="1" xr:uid="{00000000-0005-0000-0000-0000C13B0000}"/>
    <cellStyle name="Normal 5 2" xfId="1012" xr:uid="{00000000-0005-0000-0000-0000C23B0000}"/>
    <cellStyle name="Normal 5 2 2" xfId="1316" xr:uid="{00000000-0005-0000-0000-0000C33B0000}"/>
    <cellStyle name="Normal 5 2 2 2" xfId="4551" xr:uid="{00000000-0005-0000-0000-0000C43B0000}"/>
    <cellStyle name="Normal 5 2 2 2 2" xfId="14607" xr:uid="{00000000-0005-0000-0000-0000C53B0000}"/>
    <cellStyle name="Normal 5 2 3" xfId="4194" xr:uid="{00000000-0005-0000-0000-0000C63B0000}"/>
    <cellStyle name="Normal 5 2 3 2" xfId="14278" xr:uid="{00000000-0005-0000-0000-0000C73B0000}"/>
    <cellStyle name="Normal 5 2 4" xfId="37474" xr:uid="{00000000-0005-0000-0000-0000C83B0000}"/>
    <cellStyle name="Normal 5 3" xfId="1317" xr:uid="{00000000-0005-0000-0000-0000C93B0000}"/>
    <cellStyle name="Normal 5 3 2" xfId="2091" xr:uid="{00000000-0005-0000-0000-0000CA3B0000}"/>
    <cellStyle name="Normal 5 3 2 2" xfId="3286" xr:uid="{00000000-0005-0000-0000-0000CB3B0000}"/>
    <cellStyle name="Normal 5 3 2 2 2" xfId="14014" xr:uid="{00000000-0005-0000-0000-0000CC3B0000}"/>
    <cellStyle name="Normal 5 3 2 3" xfId="12980" xr:uid="{00000000-0005-0000-0000-0000CD3B0000}"/>
    <cellStyle name="Normal 5 3 3" xfId="2778" xr:uid="{00000000-0005-0000-0000-0000CE3B0000}"/>
    <cellStyle name="Normal 5 3 3 2" xfId="13506" xr:uid="{00000000-0005-0000-0000-0000CF3B0000}"/>
    <cellStyle name="Normal 5 3 4" xfId="3977" xr:uid="{00000000-0005-0000-0000-0000D03B0000}"/>
    <cellStyle name="Normal 5 3 5" xfId="12472" xr:uid="{00000000-0005-0000-0000-0000D13B0000}"/>
    <cellStyle name="Normal 5 4" xfId="4386" xr:uid="{00000000-0005-0000-0000-0000D23B0000}"/>
    <cellStyle name="Normal 5 4 2" xfId="14446" xr:uid="{00000000-0005-0000-0000-0000D33B0000}"/>
    <cellStyle name="Normal 5 5" xfId="344" xr:uid="{00000000-0005-0000-0000-0000D43B0000}"/>
    <cellStyle name="Normal 50" xfId="1457" xr:uid="{00000000-0005-0000-0000-0000D53B0000}"/>
    <cellStyle name="Normal 50 2" xfId="2837" xr:uid="{00000000-0005-0000-0000-0000D63B0000}"/>
    <cellStyle name="Normal 50 2 2" xfId="13565" xr:uid="{00000000-0005-0000-0000-0000D73B0000}"/>
    <cellStyle name="Normal 50 3" xfId="12530" xr:uid="{00000000-0005-0000-0000-0000D83B0000}"/>
    <cellStyle name="Normal 51" xfId="1601" xr:uid="{00000000-0005-0000-0000-0000D93B0000}"/>
    <cellStyle name="Normal 51 2" xfId="2863" xr:uid="{00000000-0005-0000-0000-0000DA3B0000}"/>
    <cellStyle name="Normal 51 2 2" xfId="13591" xr:uid="{00000000-0005-0000-0000-0000DB3B0000}"/>
    <cellStyle name="Normal 51 3" xfId="12558" xr:uid="{00000000-0005-0000-0000-0000DC3B0000}"/>
    <cellStyle name="Normal 52" xfId="1553" xr:uid="{00000000-0005-0000-0000-0000DD3B0000}"/>
    <cellStyle name="Normal 52 2" xfId="2858" xr:uid="{00000000-0005-0000-0000-0000DE3B0000}"/>
    <cellStyle name="Normal 52 2 2" xfId="13586" xr:uid="{00000000-0005-0000-0000-0000DF3B0000}"/>
    <cellStyle name="Normal 52 3" xfId="12553" xr:uid="{00000000-0005-0000-0000-0000E03B0000}"/>
    <cellStyle name="Normal 53" xfId="1535" xr:uid="{00000000-0005-0000-0000-0000E13B0000}"/>
    <cellStyle name="Normal 53 2" xfId="2854" xr:uid="{00000000-0005-0000-0000-0000E23B0000}"/>
    <cellStyle name="Normal 53 2 2" xfId="13582" xr:uid="{00000000-0005-0000-0000-0000E33B0000}"/>
    <cellStyle name="Normal 53 3" xfId="12549" xr:uid="{00000000-0005-0000-0000-0000E43B0000}"/>
    <cellStyle name="Normal 54" xfId="1813" xr:uid="{00000000-0005-0000-0000-0000E53B0000}"/>
    <cellStyle name="Normal 54 2" xfId="3037" xr:uid="{00000000-0005-0000-0000-0000E63B0000}"/>
    <cellStyle name="Normal 54 2 2" xfId="13765" xr:uid="{00000000-0005-0000-0000-0000E73B0000}"/>
    <cellStyle name="Normal 54 3" xfId="12732" xr:uid="{00000000-0005-0000-0000-0000E83B0000}"/>
    <cellStyle name="Normal 55" xfId="1536" xr:uid="{00000000-0005-0000-0000-0000E93B0000}"/>
    <cellStyle name="Normal 55 2" xfId="2855" xr:uid="{00000000-0005-0000-0000-0000EA3B0000}"/>
    <cellStyle name="Normal 55 2 2" xfId="13583" xr:uid="{00000000-0005-0000-0000-0000EB3B0000}"/>
    <cellStyle name="Normal 55 3" xfId="12550" xr:uid="{00000000-0005-0000-0000-0000EC3B0000}"/>
    <cellStyle name="Normal 56" xfId="1684" xr:uid="{00000000-0005-0000-0000-0000ED3B0000}"/>
    <cellStyle name="Normal 56 2" xfId="2937" xr:uid="{00000000-0005-0000-0000-0000EE3B0000}"/>
    <cellStyle name="Normal 56 2 2" xfId="13665" xr:uid="{00000000-0005-0000-0000-0000EF3B0000}"/>
    <cellStyle name="Normal 56 3" xfId="12632" xr:uid="{00000000-0005-0000-0000-0000F03B0000}"/>
    <cellStyle name="Normal 57" xfId="1532" xr:uid="{00000000-0005-0000-0000-0000F13B0000}"/>
    <cellStyle name="Normal 57 2" xfId="2853" xr:uid="{00000000-0005-0000-0000-0000F23B0000}"/>
    <cellStyle name="Normal 57 2 2" xfId="13581" xr:uid="{00000000-0005-0000-0000-0000F33B0000}"/>
    <cellStyle name="Normal 57 3" xfId="12548" xr:uid="{00000000-0005-0000-0000-0000F43B0000}"/>
    <cellStyle name="Normal 58" xfId="1828" xr:uid="{00000000-0005-0000-0000-0000F53B0000}"/>
    <cellStyle name="Normal 58 2" xfId="3040" xr:uid="{00000000-0005-0000-0000-0000F63B0000}"/>
    <cellStyle name="Normal 58 2 2" xfId="13768" xr:uid="{00000000-0005-0000-0000-0000F73B0000}"/>
    <cellStyle name="Normal 58 3" xfId="12735" xr:uid="{00000000-0005-0000-0000-0000F83B0000}"/>
    <cellStyle name="Normal 59" xfId="1570" xr:uid="{00000000-0005-0000-0000-0000F93B0000}"/>
    <cellStyle name="Normal 59 2" xfId="2861" xr:uid="{00000000-0005-0000-0000-0000FA3B0000}"/>
    <cellStyle name="Normal 59 2 2" xfId="13589" xr:uid="{00000000-0005-0000-0000-0000FB3B0000}"/>
    <cellStyle name="Normal 59 3" xfId="12556" xr:uid="{00000000-0005-0000-0000-0000FC3B0000}"/>
    <cellStyle name="Normal 6" xfId="345" xr:uid="{00000000-0005-0000-0000-0000FD3B0000}"/>
    <cellStyle name="Normal 6 2" xfId="1013" xr:uid="{00000000-0005-0000-0000-0000FE3B0000}"/>
    <cellStyle name="Normal 6 2 2" xfId="1318" xr:uid="{00000000-0005-0000-0000-0000FF3B0000}"/>
    <cellStyle name="Normal 6 2 2 2" xfId="4553" xr:uid="{00000000-0005-0000-0000-0000003C0000}"/>
    <cellStyle name="Normal 6 2 2 2 2" xfId="14608" xr:uid="{00000000-0005-0000-0000-0000013C0000}"/>
    <cellStyle name="Normal 6 2 3" xfId="4196" xr:uid="{00000000-0005-0000-0000-0000023C0000}"/>
    <cellStyle name="Normal 6 2 3 2" xfId="14280" xr:uid="{00000000-0005-0000-0000-0000033C0000}"/>
    <cellStyle name="Normal 6 2 4" xfId="37475" xr:uid="{00000000-0005-0000-0000-0000043C0000}"/>
    <cellStyle name="Normal 6 3" xfId="1319" xr:uid="{00000000-0005-0000-0000-0000053C0000}"/>
    <cellStyle name="Normal 6 3 2" xfId="2092" xr:uid="{00000000-0005-0000-0000-0000063C0000}"/>
    <cellStyle name="Normal 6 3 2 2" xfId="3287" xr:uid="{00000000-0005-0000-0000-0000073C0000}"/>
    <cellStyle name="Normal 6 3 2 2 2" xfId="14015" xr:uid="{00000000-0005-0000-0000-0000083C0000}"/>
    <cellStyle name="Normal 6 3 2 3" xfId="12981" xr:uid="{00000000-0005-0000-0000-0000093C0000}"/>
    <cellStyle name="Normal 6 3 3" xfId="2779" xr:uid="{00000000-0005-0000-0000-00000A3C0000}"/>
    <cellStyle name="Normal 6 3 3 2" xfId="13507" xr:uid="{00000000-0005-0000-0000-00000B3C0000}"/>
    <cellStyle name="Normal 6 3 4" xfId="3978" xr:uid="{00000000-0005-0000-0000-00000C3C0000}"/>
    <cellStyle name="Normal 6 3 5" xfId="12473" xr:uid="{00000000-0005-0000-0000-00000D3C0000}"/>
    <cellStyle name="Normal 6 4" xfId="1346" xr:uid="{00000000-0005-0000-0000-00000E3C0000}"/>
    <cellStyle name="Normal 6 4 2" xfId="2114" xr:uid="{00000000-0005-0000-0000-00000F3C0000}"/>
    <cellStyle name="Normal 6 4 2 2" xfId="3308" xr:uid="{00000000-0005-0000-0000-0000103C0000}"/>
    <cellStyle name="Normal 6 4 2 2 2" xfId="14036" xr:uid="{00000000-0005-0000-0000-0000113C0000}"/>
    <cellStyle name="Normal 6 4 2 3" xfId="13002" xr:uid="{00000000-0005-0000-0000-0000123C0000}"/>
    <cellStyle name="Normal 6 4 3" xfId="2800" xr:uid="{00000000-0005-0000-0000-0000133C0000}"/>
    <cellStyle name="Normal 6 4 3 2" xfId="13528" xr:uid="{00000000-0005-0000-0000-0000143C0000}"/>
    <cellStyle name="Normal 6 4 4" xfId="12494" xr:uid="{00000000-0005-0000-0000-0000153C0000}"/>
    <cellStyle name="Normal 6 4 5" xfId="37273" xr:uid="{00000000-0005-0000-0000-0000163C0000}"/>
    <cellStyle name="Normal 6 4 5 2" xfId="37286" xr:uid="{00000000-0005-0000-0000-0000173C0000}"/>
    <cellStyle name="Normal 6 5" xfId="4763" xr:uid="{00000000-0005-0000-0000-0000183C0000}"/>
    <cellStyle name="Normal 6 5 2" xfId="14798" xr:uid="{00000000-0005-0000-0000-0000193C0000}"/>
    <cellStyle name="Normal 6 6" xfId="37349" xr:uid="{00000000-0005-0000-0000-00001A3C0000}"/>
    <cellStyle name="Normal 60" xfId="1805" xr:uid="{00000000-0005-0000-0000-00001B3C0000}"/>
    <cellStyle name="Normal 60 2" xfId="3033" xr:uid="{00000000-0005-0000-0000-00001C3C0000}"/>
    <cellStyle name="Normal 60 2 2" xfId="13761" xr:uid="{00000000-0005-0000-0000-00001D3C0000}"/>
    <cellStyle name="Normal 60 3" xfId="12728" xr:uid="{00000000-0005-0000-0000-00001E3C0000}"/>
    <cellStyle name="Normal 61" xfId="2010" xr:uid="{00000000-0005-0000-0000-00001F3C0000}"/>
    <cellStyle name="Normal 61 2" xfId="3212" xr:uid="{00000000-0005-0000-0000-0000203C0000}"/>
    <cellStyle name="Normal 61 2 2" xfId="13940" xr:uid="{00000000-0005-0000-0000-0000213C0000}"/>
    <cellStyle name="Normal 61 3" xfId="12906" xr:uid="{00000000-0005-0000-0000-0000223C0000}"/>
    <cellStyle name="Normal 62" xfId="1814" xr:uid="{00000000-0005-0000-0000-0000233C0000}"/>
    <cellStyle name="Normal 62 2" xfId="3038" xr:uid="{00000000-0005-0000-0000-0000243C0000}"/>
    <cellStyle name="Normal 62 2 2" xfId="13766" xr:uid="{00000000-0005-0000-0000-0000253C0000}"/>
    <cellStyle name="Normal 62 3" xfId="12733" xr:uid="{00000000-0005-0000-0000-0000263C0000}"/>
    <cellStyle name="Normal 63" xfId="1801" xr:uid="{00000000-0005-0000-0000-0000273C0000}"/>
    <cellStyle name="Normal 63 2" xfId="3032" xr:uid="{00000000-0005-0000-0000-0000283C0000}"/>
    <cellStyle name="Normal 63 2 2" xfId="13760" xr:uid="{00000000-0005-0000-0000-0000293C0000}"/>
    <cellStyle name="Normal 63 3" xfId="12727" xr:uid="{00000000-0005-0000-0000-00002A3C0000}"/>
    <cellStyle name="Normal 64" xfId="1812" xr:uid="{00000000-0005-0000-0000-00002B3C0000}"/>
    <cellStyle name="Normal 64 2" xfId="3036" xr:uid="{00000000-0005-0000-0000-00002C3C0000}"/>
    <cellStyle name="Normal 64 2 2" xfId="13764" xr:uid="{00000000-0005-0000-0000-00002D3C0000}"/>
    <cellStyle name="Normal 64 3" xfId="12731" xr:uid="{00000000-0005-0000-0000-00002E3C0000}"/>
    <cellStyle name="Normal 65" xfId="1587" xr:uid="{00000000-0005-0000-0000-00002F3C0000}"/>
    <cellStyle name="Normal 65 2" xfId="2862" xr:uid="{00000000-0005-0000-0000-0000303C0000}"/>
    <cellStyle name="Normal 65 2 2" xfId="13590" xr:uid="{00000000-0005-0000-0000-0000313C0000}"/>
    <cellStyle name="Normal 65 3" xfId="12557" xr:uid="{00000000-0005-0000-0000-0000323C0000}"/>
    <cellStyle name="Normal 66" xfId="1840" xr:uid="{00000000-0005-0000-0000-0000333C0000}"/>
    <cellStyle name="Normal 66 2" xfId="3045" xr:uid="{00000000-0005-0000-0000-0000343C0000}"/>
    <cellStyle name="Normal 66 2 2" xfId="13773" xr:uid="{00000000-0005-0000-0000-0000353C0000}"/>
    <cellStyle name="Normal 66 3" xfId="12739" xr:uid="{00000000-0005-0000-0000-0000363C0000}"/>
    <cellStyle name="Normal 67" xfId="2138" xr:uid="{00000000-0005-0000-0000-0000373C0000}"/>
    <cellStyle name="Normal 67 2" xfId="3327" xr:uid="{00000000-0005-0000-0000-0000383C0000}"/>
    <cellStyle name="Normal 67 2 2" xfId="14055" xr:uid="{00000000-0005-0000-0000-0000393C0000}"/>
    <cellStyle name="Normal 67 3" xfId="13021" xr:uid="{00000000-0005-0000-0000-00003A3C0000}"/>
    <cellStyle name="Normal 68" xfId="2245" xr:uid="{00000000-0005-0000-0000-00003B3C0000}"/>
    <cellStyle name="Normal 68 2" xfId="3352" xr:uid="{00000000-0005-0000-0000-00003C3C0000}"/>
    <cellStyle name="Normal 68 2 2" xfId="14080" xr:uid="{00000000-0005-0000-0000-00003D3C0000}"/>
    <cellStyle name="Normal 68 3" xfId="13045" xr:uid="{00000000-0005-0000-0000-00003E3C0000}"/>
    <cellStyle name="Normal 69" xfId="2208" xr:uid="{00000000-0005-0000-0000-00003F3C0000}"/>
    <cellStyle name="Normal 69 2" xfId="3349" xr:uid="{00000000-0005-0000-0000-0000403C0000}"/>
    <cellStyle name="Normal 69 2 2" xfId="14077" xr:uid="{00000000-0005-0000-0000-0000413C0000}"/>
    <cellStyle name="Normal 69 3" xfId="13043" xr:uid="{00000000-0005-0000-0000-0000423C0000}"/>
    <cellStyle name="Normal 7" xfId="346" xr:uid="{00000000-0005-0000-0000-0000433C0000}"/>
    <cellStyle name="Normal 7 2" xfId="1014" xr:uid="{00000000-0005-0000-0000-0000443C0000}"/>
    <cellStyle name="Normal 7 2 2" xfId="4555" xr:uid="{00000000-0005-0000-0000-0000453C0000}"/>
    <cellStyle name="Normal 7 2 2 2" xfId="14609" xr:uid="{00000000-0005-0000-0000-0000463C0000}"/>
    <cellStyle name="Normal 7 2 3" xfId="4198" xr:uid="{00000000-0005-0000-0000-0000473C0000}"/>
    <cellStyle name="Normal 7 2 3 2" xfId="14281" xr:uid="{00000000-0005-0000-0000-0000483C0000}"/>
    <cellStyle name="Normal 7 2 4" xfId="37476" xr:uid="{00000000-0005-0000-0000-0000493C0000}"/>
    <cellStyle name="Normal 7 3" xfId="3979" xr:uid="{00000000-0005-0000-0000-00004A3C0000}"/>
    <cellStyle name="Normal 7 4" xfId="4389" xr:uid="{00000000-0005-0000-0000-00004B3C0000}"/>
    <cellStyle name="Normal 7 4 2" xfId="14447" xr:uid="{00000000-0005-0000-0000-00004C3C0000}"/>
    <cellStyle name="Normal 7 5" xfId="3411" xr:uid="{00000000-0005-0000-0000-00004D3C0000}"/>
    <cellStyle name="Normal 7 5 2" xfId="14100" xr:uid="{00000000-0005-0000-0000-00004E3C0000}"/>
    <cellStyle name="Normal 7 6" xfId="4778" xr:uid="{00000000-0005-0000-0000-00004F3C0000}"/>
    <cellStyle name="Normal 7 7" xfId="37350" xr:uid="{00000000-0005-0000-0000-0000503C0000}"/>
    <cellStyle name="Normal 70" xfId="1547" xr:uid="{00000000-0005-0000-0000-0000513C0000}"/>
    <cellStyle name="Normal 70 2" xfId="2857" xr:uid="{00000000-0005-0000-0000-0000523C0000}"/>
    <cellStyle name="Normal 70 2 2" xfId="13585" xr:uid="{00000000-0005-0000-0000-0000533C0000}"/>
    <cellStyle name="Normal 70 3" xfId="12552" xr:uid="{00000000-0005-0000-0000-0000543C0000}"/>
    <cellStyle name="Normal 71" xfId="1531" xr:uid="{00000000-0005-0000-0000-0000553C0000}"/>
    <cellStyle name="Normal 71 2" xfId="2852" xr:uid="{00000000-0005-0000-0000-0000563C0000}"/>
    <cellStyle name="Normal 71 2 2" xfId="13580" xr:uid="{00000000-0005-0000-0000-0000573C0000}"/>
    <cellStyle name="Normal 71 3" xfId="12547" xr:uid="{00000000-0005-0000-0000-0000583C0000}"/>
    <cellStyle name="Normal 72" xfId="2144" xr:uid="{00000000-0005-0000-0000-0000593C0000}"/>
    <cellStyle name="Normal 72 2" xfId="3330" xr:uid="{00000000-0005-0000-0000-00005A3C0000}"/>
    <cellStyle name="Normal 72 2 2" xfId="14058" xr:uid="{00000000-0005-0000-0000-00005B3C0000}"/>
    <cellStyle name="Normal 72 3" xfId="13024" xr:uid="{00000000-0005-0000-0000-00005C3C0000}"/>
    <cellStyle name="Normal 73" xfId="2265" xr:uid="{00000000-0005-0000-0000-00005D3C0000}"/>
    <cellStyle name="Normal 73 2" xfId="3354" xr:uid="{00000000-0005-0000-0000-00005E3C0000}"/>
    <cellStyle name="Normal 73 2 2" xfId="14082" xr:uid="{00000000-0005-0000-0000-00005F3C0000}"/>
    <cellStyle name="Normal 73 3" xfId="13047" xr:uid="{00000000-0005-0000-0000-0000603C0000}"/>
    <cellStyle name="Normal 74" xfId="2194" xr:uid="{00000000-0005-0000-0000-0000613C0000}"/>
    <cellStyle name="Normal 74 2" xfId="3347" xr:uid="{00000000-0005-0000-0000-0000623C0000}"/>
    <cellStyle name="Normal 74 2 2" xfId="14075" xr:uid="{00000000-0005-0000-0000-0000633C0000}"/>
    <cellStyle name="Normal 74 3" xfId="13041" xr:uid="{00000000-0005-0000-0000-0000643C0000}"/>
    <cellStyle name="Normal 75" xfId="2233" xr:uid="{00000000-0005-0000-0000-0000653C0000}"/>
    <cellStyle name="Normal 75 2" xfId="3351" xr:uid="{00000000-0005-0000-0000-0000663C0000}"/>
    <cellStyle name="Normal 75 2 2" xfId="14079" xr:uid="{00000000-0005-0000-0000-0000673C0000}"/>
    <cellStyle name="Normal 75 3" xfId="13044" xr:uid="{00000000-0005-0000-0000-0000683C0000}"/>
    <cellStyle name="Normal 76" xfId="1833" xr:uid="{00000000-0005-0000-0000-0000693C0000}"/>
    <cellStyle name="Normal 76 2" xfId="3042" xr:uid="{00000000-0005-0000-0000-00006A3C0000}"/>
    <cellStyle name="Normal 76 2 2" xfId="13770" xr:uid="{00000000-0005-0000-0000-00006B3C0000}"/>
    <cellStyle name="Normal 76 3" xfId="12736" xr:uid="{00000000-0005-0000-0000-00006C3C0000}"/>
    <cellStyle name="Normal 77" xfId="1818" xr:uid="{00000000-0005-0000-0000-00006D3C0000}"/>
    <cellStyle name="Normal 77 2" xfId="3039" xr:uid="{00000000-0005-0000-0000-00006E3C0000}"/>
    <cellStyle name="Normal 77 2 2" xfId="13767" xr:uid="{00000000-0005-0000-0000-00006F3C0000}"/>
    <cellStyle name="Normal 77 3" xfId="12734" xr:uid="{00000000-0005-0000-0000-0000703C0000}"/>
    <cellStyle name="Normal 78" xfId="1564" xr:uid="{00000000-0005-0000-0000-0000713C0000}"/>
    <cellStyle name="Normal 78 2" xfId="2859" xr:uid="{00000000-0005-0000-0000-0000723C0000}"/>
    <cellStyle name="Normal 78 2 2" xfId="13587" xr:uid="{00000000-0005-0000-0000-0000733C0000}"/>
    <cellStyle name="Normal 78 3" xfId="12554" xr:uid="{00000000-0005-0000-0000-0000743C0000}"/>
    <cellStyle name="Normal 79" xfId="2255" xr:uid="{00000000-0005-0000-0000-0000753C0000}"/>
    <cellStyle name="Normal 79 2" xfId="3353" xr:uid="{00000000-0005-0000-0000-0000763C0000}"/>
    <cellStyle name="Normal 79 2 2" xfId="14081" xr:uid="{00000000-0005-0000-0000-0000773C0000}"/>
    <cellStyle name="Normal 79 3" xfId="13046" xr:uid="{00000000-0005-0000-0000-0000783C0000}"/>
    <cellStyle name="Normal 8" xfId="347" xr:uid="{00000000-0005-0000-0000-0000793C0000}"/>
    <cellStyle name="Normal 8 2" xfId="1015" xr:uid="{00000000-0005-0000-0000-00007A3C0000}"/>
    <cellStyle name="Normal 8 2 2" xfId="4558" xr:uid="{00000000-0005-0000-0000-00007B3C0000}"/>
    <cellStyle name="Normal 8 2 2 2" xfId="14611" xr:uid="{00000000-0005-0000-0000-00007C3C0000}"/>
    <cellStyle name="Normal 8 2 3" xfId="4199" xr:uid="{00000000-0005-0000-0000-00007D3C0000}"/>
    <cellStyle name="Normal 8 2 3 2" xfId="14282" xr:uid="{00000000-0005-0000-0000-00007E3C0000}"/>
    <cellStyle name="Normal 8 2 4" xfId="37477" xr:uid="{00000000-0005-0000-0000-00007F3C0000}"/>
    <cellStyle name="Normal 8 3" xfId="3980" xr:uid="{00000000-0005-0000-0000-0000803C0000}"/>
    <cellStyle name="Normal 8 4" xfId="4391" xr:uid="{00000000-0005-0000-0000-0000813C0000}"/>
    <cellStyle name="Normal 8 4 2" xfId="14449" xr:uid="{00000000-0005-0000-0000-0000823C0000}"/>
    <cellStyle name="Normal 8 5" xfId="3413" xr:uid="{00000000-0005-0000-0000-0000833C0000}"/>
    <cellStyle name="Normal 8 5 2" xfId="14101" xr:uid="{00000000-0005-0000-0000-0000843C0000}"/>
    <cellStyle name="Normal 8 6" xfId="37351" xr:uid="{00000000-0005-0000-0000-0000853C0000}"/>
    <cellStyle name="Normal 80" xfId="2201" xr:uid="{00000000-0005-0000-0000-0000863C0000}"/>
    <cellStyle name="Normal 80 2" xfId="3348" xr:uid="{00000000-0005-0000-0000-0000873C0000}"/>
    <cellStyle name="Normal 80 2 2" xfId="14076" xr:uid="{00000000-0005-0000-0000-0000883C0000}"/>
    <cellStyle name="Normal 80 3" xfId="13042" xr:uid="{00000000-0005-0000-0000-0000893C0000}"/>
    <cellStyle name="Normal 81" xfId="2273" xr:uid="{00000000-0005-0000-0000-00008A3C0000}"/>
    <cellStyle name="Normal 81 2" xfId="3355" xr:uid="{00000000-0005-0000-0000-00008B3C0000}"/>
    <cellStyle name="Normal 81 2 2" xfId="14083" xr:uid="{00000000-0005-0000-0000-00008C3C0000}"/>
    <cellStyle name="Normal 81 3" xfId="13048" xr:uid="{00000000-0005-0000-0000-00008D3C0000}"/>
    <cellStyle name="Normal 82" xfId="2182" xr:uid="{00000000-0005-0000-0000-00008E3C0000}"/>
    <cellStyle name="Normal 82 2" xfId="3346" xr:uid="{00000000-0005-0000-0000-00008F3C0000}"/>
    <cellStyle name="Normal 82 2 2" xfId="14074" xr:uid="{00000000-0005-0000-0000-0000903C0000}"/>
    <cellStyle name="Normal 82 3" xfId="13040" xr:uid="{00000000-0005-0000-0000-0000913C0000}"/>
    <cellStyle name="Normal 83" xfId="1808" xr:uid="{00000000-0005-0000-0000-0000923C0000}"/>
    <cellStyle name="Normal 83 2" xfId="3035" xr:uid="{00000000-0005-0000-0000-0000933C0000}"/>
    <cellStyle name="Normal 83 2 2" xfId="13763" xr:uid="{00000000-0005-0000-0000-0000943C0000}"/>
    <cellStyle name="Normal 83 3" xfId="12730" xr:uid="{00000000-0005-0000-0000-0000953C0000}"/>
    <cellStyle name="Normal 84" xfId="1807" xr:uid="{00000000-0005-0000-0000-0000963C0000}"/>
    <cellStyle name="Normal 84 2" xfId="3034" xr:uid="{00000000-0005-0000-0000-0000973C0000}"/>
    <cellStyle name="Normal 84 2 2" xfId="13762" xr:uid="{00000000-0005-0000-0000-0000983C0000}"/>
    <cellStyle name="Normal 84 3" xfId="12729" xr:uid="{00000000-0005-0000-0000-0000993C0000}"/>
    <cellStyle name="Normal 85" xfId="1539" xr:uid="{00000000-0005-0000-0000-00009A3C0000}"/>
    <cellStyle name="Normal 85 2" xfId="2856" xr:uid="{00000000-0005-0000-0000-00009B3C0000}"/>
    <cellStyle name="Normal 85 2 2" xfId="13584" xr:uid="{00000000-0005-0000-0000-00009C3C0000}"/>
    <cellStyle name="Normal 85 3" xfId="12551" xr:uid="{00000000-0005-0000-0000-00009D3C0000}"/>
    <cellStyle name="Normal 86" xfId="1836" xr:uid="{00000000-0005-0000-0000-00009E3C0000}"/>
    <cellStyle name="Normal 86 2" xfId="3043" xr:uid="{00000000-0005-0000-0000-00009F3C0000}"/>
    <cellStyle name="Normal 86 2 2" xfId="13771" xr:uid="{00000000-0005-0000-0000-0000A03C0000}"/>
    <cellStyle name="Normal 86 3" xfId="12737" xr:uid="{00000000-0005-0000-0000-0000A13C0000}"/>
    <cellStyle name="Normal 87" xfId="821" xr:uid="{00000000-0005-0000-0000-0000A23C0000}"/>
    <cellStyle name="Normal 88" xfId="2285" xr:uid="{00000000-0005-0000-0000-0000A33C0000}"/>
    <cellStyle name="Normal 88 2" xfId="5140" xr:uid="{00000000-0005-0000-0000-0000A43C0000}"/>
    <cellStyle name="Normal 88 2 2" xfId="14970" xr:uid="{00000000-0005-0000-0000-0000A53C0000}"/>
    <cellStyle name="Normal 88 3" xfId="13049" xr:uid="{00000000-0005-0000-0000-0000A63C0000}"/>
    <cellStyle name="Normal 89" xfId="2307" xr:uid="{00000000-0005-0000-0000-0000A73C0000}"/>
    <cellStyle name="Normal 89 2" xfId="5141" xr:uid="{00000000-0005-0000-0000-0000A83C0000}"/>
    <cellStyle name="Normal 89 2 2" xfId="14971" xr:uid="{00000000-0005-0000-0000-0000A93C0000}"/>
    <cellStyle name="Normal 89 3" xfId="13063" xr:uid="{00000000-0005-0000-0000-0000AA3C0000}"/>
    <cellStyle name="Normal 9" xfId="348" xr:uid="{00000000-0005-0000-0000-0000AB3C0000}"/>
    <cellStyle name="Normal 9 2" xfId="1016" xr:uid="{00000000-0005-0000-0000-0000AC3C0000}"/>
    <cellStyle name="Normal 9 2 2" xfId="4561" xr:uid="{00000000-0005-0000-0000-0000AD3C0000}"/>
    <cellStyle name="Normal 9 2 2 2" xfId="14614" xr:uid="{00000000-0005-0000-0000-0000AE3C0000}"/>
    <cellStyle name="Normal 9 2 3" xfId="4202" xr:uid="{00000000-0005-0000-0000-0000AF3C0000}"/>
    <cellStyle name="Normal 9 2 3 2" xfId="14284" xr:uid="{00000000-0005-0000-0000-0000B03C0000}"/>
    <cellStyle name="Normal 9 3" xfId="3981" xr:uid="{00000000-0005-0000-0000-0000B13C0000}"/>
    <cellStyle name="Normal 9 4" xfId="4393" xr:uid="{00000000-0005-0000-0000-0000B23C0000}"/>
    <cellStyle name="Normal 9 4 2" xfId="14451" xr:uid="{00000000-0005-0000-0000-0000B33C0000}"/>
    <cellStyle name="Normal 9 5" xfId="3415" xr:uid="{00000000-0005-0000-0000-0000B43C0000}"/>
    <cellStyle name="Normal 9 5 2" xfId="14103" xr:uid="{00000000-0005-0000-0000-0000B53C0000}"/>
    <cellStyle name="Normal 90" xfId="2311" xr:uid="{00000000-0005-0000-0000-0000B63C0000}"/>
    <cellStyle name="Normal 90 2" xfId="5142" xr:uid="{00000000-0005-0000-0000-0000B73C0000}"/>
    <cellStyle name="Normal 90 2 2" xfId="14972" xr:uid="{00000000-0005-0000-0000-0000B83C0000}"/>
    <cellStyle name="Normal 90 3" xfId="13065" xr:uid="{00000000-0005-0000-0000-0000B93C0000}"/>
    <cellStyle name="Normal 91" xfId="2336" xr:uid="{00000000-0005-0000-0000-0000BA3C0000}"/>
    <cellStyle name="Normal 91 2" xfId="13078" xr:uid="{00000000-0005-0000-0000-0000BB3C0000}"/>
    <cellStyle name="Normal 92" xfId="2339" xr:uid="{00000000-0005-0000-0000-0000BC3C0000}"/>
    <cellStyle name="Normal 92 2" xfId="13079" xr:uid="{00000000-0005-0000-0000-0000BD3C0000}"/>
    <cellStyle name="Normal 93" xfId="3362" xr:uid="{00000000-0005-0000-0000-0000BE3C0000}"/>
    <cellStyle name="Normal 93 2" xfId="14090" xr:uid="{00000000-0005-0000-0000-0000BF3C0000}"/>
    <cellStyle name="Normal 94" xfId="3402" xr:uid="{00000000-0005-0000-0000-0000C03C0000}"/>
    <cellStyle name="Normal 94 2" xfId="14093" xr:uid="{00000000-0005-0000-0000-0000C13C0000}"/>
    <cellStyle name="Normal 95" xfId="4743" xr:uid="{00000000-0005-0000-0000-0000C23C0000}"/>
    <cellStyle name="Normal 95 2" xfId="14788" xr:uid="{00000000-0005-0000-0000-0000C33C0000}"/>
    <cellStyle name="Normal 96" xfId="4745" xr:uid="{00000000-0005-0000-0000-0000C43C0000}"/>
    <cellStyle name="Normal 96 2" xfId="14790" xr:uid="{00000000-0005-0000-0000-0000C53C0000}"/>
    <cellStyle name="Normal 97" xfId="4767" xr:uid="{00000000-0005-0000-0000-0000C63C0000}"/>
    <cellStyle name="Normal 97 2" xfId="14801" xr:uid="{00000000-0005-0000-0000-0000C73C0000}"/>
    <cellStyle name="Normal 98" xfId="4788" xr:uid="{00000000-0005-0000-0000-0000C83C0000}"/>
    <cellStyle name="Normal 98 2" xfId="14809" xr:uid="{00000000-0005-0000-0000-0000C93C0000}"/>
    <cellStyle name="Normal 99" xfId="4792" xr:uid="{00000000-0005-0000-0000-0000CA3C0000}"/>
    <cellStyle name="Normal 99 2" xfId="14811" xr:uid="{00000000-0005-0000-0000-0000CB3C0000}"/>
    <cellStyle name="Normal dotted under" xfId="349" xr:uid="{00000000-0005-0000-0000-0000CC3C0000}"/>
    <cellStyle name="Normal dotted under 2" xfId="7251" xr:uid="{00000000-0005-0000-0000-0000CD3C0000}"/>
    <cellStyle name="Normal GHG-Shade" xfId="4961" xr:uid="{00000000-0005-0000-0000-0000CE3C0000}"/>
    <cellStyle name="Normal GHG-Shade 2" xfId="10623" xr:uid="{00000000-0005-0000-0000-0000CF3C0000}"/>
    <cellStyle name="Normal Text" xfId="37352" xr:uid="{00000000-0005-0000-0000-0000D03C0000}"/>
    <cellStyle name="Normal Text 2" xfId="37478" xr:uid="{00000000-0005-0000-0000-0000D13C0000}"/>
    <cellStyle name="normální_laroux" xfId="350" xr:uid="{00000000-0005-0000-0000-0000D23C0000}"/>
    <cellStyle name="Normalny_laroux" xfId="3982" xr:uid="{00000000-0005-0000-0000-0000D33C0000}"/>
    <cellStyle name="Not_Excession" xfId="3983" xr:uid="{00000000-0005-0000-0000-0000D43C0000}"/>
    <cellStyle name="Notas" xfId="3984" xr:uid="{00000000-0005-0000-0000-0000D53C0000}"/>
    <cellStyle name="Notas 2" xfId="4563" xr:uid="{00000000-0005-0000-0000-0000D63C0000}"/>
    <cellStyle name="Notas 2 10" xfId="10455" xr:uid="{00000000-0005-0000-0000-0000D73C0000}"/>
    <cellStyle name="Notas 2 2" xfId="5234" xr:uid="{00000000-0005-0000-0000-0000D83C0000}"/>
    <cellStyle name="Notas 2 2 2" xfId="5956" xr:uid="{00000000-0005-0000-0000-0000D93C0000}"/>
    <cellStyle name="Notas 2 2 2 2" xfId="7043" xr:uid="{00000000-0005-0000-0000-0000DA3C0000}"/>
    <cellStyle name="Notas 2 2 2 2 2" xfId="20339" xr:uid="{00000000-0005-0000-0000-0000DB3C0000}"/>
    <cellStyle name="Notas 2 2 2 2 2 2" xfId="26109" xr:uid="{00000000-0005-0000-0000-0000DC3C0000}"/>
    <cellStyle name="Notas 2 2 2 2 2 3" xfId="33812" xr:uid="{00000000-0005-0000-0000-0000DD3C0000}"/>
    <cellStyle name="Notas 2 2 2 2 3" xfId="20489" xr:uid="{00000000-0005-0000-0000-0000DE3C0000}"/>
    <cellStyle name="Notas 2 2 2 2 3 2" xfId="26256" xr:uid="{00000000-0005-0000-0000-0000DF3C0000}"/>
    <cellStyle name="Notas 2 2 2 2 3 3" xfId="33960" xr:uid="{00000000-0005-0000-0000-0000E03C0000}"/>
    <cellStyle name="Notas 2 2 2 2 4" xfId="16871" xr:uid="{00000000-0005-0000-0000-0000E13C0000}"/>
    <cellStyle name="Notas 2 2 2 2 4 2" xfId="30424" xr:uid="{00000000-0005-0000-0000-0000E23C0000}"/>
    <cellStyle name="Notas 2 2 2 2 5" xfId="22747" xr:uid="{00000000-0005-0000-0000-0000E33C0000}"/>
    <cellStyle name="Notas 2 2 2 2 5 2" xfId="36210" xr:uid="{00000000-0005-0000-0000-0000E43C0000}"/>
    <cellStyle name="Notas 2 2 2 2 6" xfId="28499" xr:uid="{00000000-0005-0000-0000-0000E53C0000}"/>
    <cellStyle name="Notas 2 2 2 2 7" xfId="11894" xr:uid="{00000000-0005-0000-0000-0000E63C0000}"/>
    <cellStyle name="Notas 2 2 2 3" xfId="19390" xr:uid="{00000000-0005-0000-0000-0000E73C0000}"/>
    <cellStyle name="Notas 2 2 2 3 2" xfId="25161" xr:uid="{00000000-0005-0000-0000-0000E83C0000}"/>
    <cellStyle name="Notas 2 2 2 3 3" xfId="32863" xr:uid="{00000000-0005-0000-0000-0000E93C0000}"/>
    <cellStyle name="Notas 2 2 2 4" xfId="17571" xr:uid="{00000000-0005-0000-0000-0000EA3C0000}"/>
    <cellStyle name="Notas 2 2 2 4 2" xfId="23390" xr:uid="{00000000-0005-0000-0000-0000EB3C0000}"/>
    <cellStyle name="Notas 2 2 2 4 2 2" xfId="36853" xr:uid="{00000000-0005-0000-0000-0000EC3C0000}"/>
    <cellStyle name="Notas 2 2 2 4 3" xfId="31080" xr:uid="{00000000-0005-0000-0000-0000ED3C0000}"/>
    <cellStyle name="Notas 2 2 2 5" xfId="15785" xr:uid="{00000000-0005-0000-0000-0000EE3C0000}"/>
    <cellStyle name="Notas 2 2 2 5 2" xfId="29526" xr:uid="{00000000-0005-0000-0000-0000EF3C0000}"/>
    <cellStyle name="Notas 2 2 2 6" xfId="21848" xr:uid="{00000000-0005-0000-0000-0000F03C0000}"/>
    <cellStyle name="Notas 2 2 2 6 2" xfId="35311" xr:uid="{00000000-0005-0000-0000-0000F13C0000}"/>
    <cellStyle name="Notas 2 2 2 7" xfId="27600" xr:uid="{00000000-0005-0000-0000-0000F23C0000}"/>
    <cellStyle name="Notas 2 2 2 8" xfId="11233" xr:uid="{00000000-0005-0000-0000-0000F33C0000}"/>
    <cellStyle name="Notas 2 2 3" xfId="6321" xr:uid="{00000000-0005-0000-0000-0000F43C0000}"/>
    <cellStyle name="Notas 2 2 3 2" xfId="19688" xr:uid="{00000000-0005-0000-0000-0000F53C0000}"/>
    <cellStyle name="Notas 2 2 3 2 2" xfId="25458" xr:uid="{00000000-0005-0000-0000-0000F63C0000}"/>
    <cellStyle name="Notas 2 2 3 2 3" xfId="33161" xr:uid="{00000000-0005-0000-0000-0000F73C0000}"/>
    <cellStyle name="Notas 2 2 3 3" xfId="20713" xr:uid="{00000000-0005-0000-0000-0000F83C0000}"/>
    <cellStyle name="Notas 2 2 3 3 2" xfId="26476" xr:uid="{00000000-0005-0000-0000-0000F93C0000}"/>
    <cellStyle name="Notas 2 2 3 3 3" xfId="34181" xr:uid="{00000000-0005-0000-0000-0000FA3C0000}"/>
    <cellStyle name="Notas 2 2 3 4" xfId="16150" xr:uid="{00000000-0005-0000-0000-0000FB3C0000}"/>
    <cellStyle name="Notas 2 2 3 4 2" xfId="29799" xr:uid="{00000000-0005-0000-0000-0000FC3C0000}"/>
    <cellStyle name="Notas 2 2 3 5" xfId="22121" xr:uid="{00000000-0005-0000-0000-0000FD3C0000}"/>
    <cellStyle name="Notas 2 2 3 5 2" xfId="35584" xr:uid="{00000000-0005-0000-0000-0000FE3C0000}"/>
    <cellStyle name="Notas 2 2 3 6" xfId="27873" xr:uid="{00000000-0005-0000-0000-0000FF3C0000}"/>
    <cellStyle name="Notas 2 2 3 7" xfId="11440" xr:uid="{00000000-0005-0000-0000-0000003D0000}"/>
    <cellStyle name="Notas 2 2 4" xfId="18737" xr:uid="{00000000-0005-0000-0000-0000013D0000}"/>
    <cellStyle name="Notas 2 2 4 2" xfId="24509" xr:uid="{00000000-0005-0000-0000-0000023D0000}"/>
    <cellStyle name="Notas 2 2 4 3" xfId="32211" xr:uid="{00000000-0005-0000-0000-0000033D0000}"/>
    <cellStyle name="Notas 2 2 5" xfId="20938" xr:uid="{00000000-0005-0000-0000-0000043D0000}"/>
    <cellStyle name="Notas 2 2 5 2" xfId="26696" xr:uid="{00000000-0005-0000-0000-0000053D0000}"/>
    <cellStyle name="Notas 2 2 5 3" xfId="34401" xr:uid="{00000000-0005-0000-0000-0000063D0000}"/>
    <cellStyle name="Notas 2 2 6" xfId="15064" xr:uid="{00000000-0005-0000-0000-0000073D0000}"/>
    <cellStyle name="Notas 2 2 6 2" xfId="28901" xr:uid="{00000000-0005-0000-0000-0000083D0000}"/>
    <cellStyle name="Notas 2 2 7" xfId="21222" xr:uid="{00000000-0005-0000-0000-0000093D0000}"/>
    <cellStyle name="Notas 2 2 7 2" xfId="34685" xr:uid="{00000000-0005-0000-0000-00000A3D0000}"/>
    <cellStyle name="Notas 2 2 8" xfId="26974" xr:uid="{00000000-0005-0000-0000-00000B3D0000}"/>
    <cellStyle name="Notas 2 2 9" xfId="10779" xr:uid="{00000000-0005-0000-0000-00000C3D0000}"/>
    <cellStyle name="Notas 2 3" xfId="5573" xr:uid="{00000000-0005-0000-0000-00000D3D0000}"/>
    <cellStyle name="Notas 2 3 2" xfId="6660" xr:uid="{00000000-0005-0000-0000-00000E3D0000}"/>
    <cellStyle name="Notas 2 3 2 2" xfId="19995" xr:uid="{00000000-0005-0000-0000-00000F3D0000}"/>
    <cellStyle name="Notas 2 3 2 2 2" xfId="25765" xr:uid="{00000000-0005-0000-0000-0000103D0000}"/>
    <cellStyle name="Notas 2 3 2 2 3" xfId="33468" xr:uid="{00000000-0005-0000-0000-0000113D0000}"/>
    <cellStyle name="Notas 2 3 2 3" xfId="17482" xr:uid="{00000000-0005-0000-0000-0000123D0000}"/>
    <cellStyle name="Notas 2 3 2 3 2" xfId="23306" xr:uid="{00000000-0005-0000-0000-0000133D0000}"/>
    <cellStyle name="Notas 2 3 2 3 2 2" xfId="36769" xr:uid="{00000000-0005-0000-0000-0000143D0000}"/>
    <cellStyle name="Notas 2 3 2 3 3" xfId="30994" xr:uid="{00000000-0005-0000-0000-0000153D0000}"/>
    <cellStyle name="Notas 2 3 2 4" xfId="16488" xr:uid="{00000000-0005-0000-0000-0000163D0000}"/>
    <cellStyle name="Notas 2 3 2 4 2" xfId="30096" xr:uid="{00000000-0005-0000-0000-0000173D0000}"/>
    <cellStyle name="Notas 2 3 2 5" xfId="22419" xr:uid="{00000000-0005-0000-0000-0000183D0000}"/>
    <cellStyle name="Notas 2 3 2 5 2" xfId="35882" xr:uid="{00000000-0005-0000-0000-0000193D0000}"/>
    <cellStyle name="Notas 2 3 2 6" xfId="28171" xr:uid="{00000000-0005-0000-0000-00001A3D0000}"/>
    <cellStyle name="Notas 2 3 2 7" xfId="11667" xr:uid="{00000000-0005-0000-0000-00001B3D0000}"/>
    <cellStyle name="Notas 2 3 3" xfId="19048" xr:uid="{00000000-0005-0000-0000-00001C3D0000}"/>
    <cellStyle name="Notas 2 3 3 2" xfId="24820" xr:uid="{00000000-0005-0000-0000-00001D3D0000}"/>
    <cellStyle name="Notas 2 3 3 3" xfId="32522" xr:uid="{00000000-0005-0000-0000-00001E3D0000}"/>
    <cellStyle name="Notas 2 3 4" xfId="17122" xr:uid="{00000000-0005-0000-0000-00001F3D0000}"/>
    <cellStyle name="Notas 2 3 4 2" xfId="22963" xr:uid="{00000000-0005-0000-0000-0000203D0000}"/>
    <cellStyle name="Notas 2 3 4 2 2" xfId="36426" xr:uid="{00000000-0005-0000-0000-0000213D0000}"/>
    <cellStyle name="Notas 2 3 4 3" xfId="30644" xr:uid="{00000000-0005-0000-0000-0000223D0000}"/>
    <cellStyle name="Notas 2 3 5" xfId="15402" xr:uid="{00000000-0005-0000-0000-0000233D0000}"/>
    <cellStyle name="Notas 2 3 5 2" xfId="29198" xr:uid="{00000000-0005-0000-0000-0000243D0000}"/>
    <cellStyle name="Notas 2 3 6" xfId="21520" xr:uid="{00000000-0005-0000-0000-0000253D0000}"/>
    <cellStyle name="Notas 2 3 6 2" xfId="34983" xr:uid="{00000000-0005-0000-0000-0000263D0000}"/>
    <cellStyle name="Notas 2 3 7" xfId="27272" xr:uid="{00000000-0005-0000-0000-0000273D0000}"/>
    <cellStyle name="Notas 2 3 8" xfId="11006" xr:uid="{00000000-0005-0000-0000-0000283D0000}"/>
    <cellStyle name="Notas 2 4" xfId="6065" xr:uid="{00000000-0005-0000-0000-0000293D0000}"/>
    <cellStyle name="Notas 2 4 2" xfId="19472" xr:uid="{00000000-0005-0000-0000-00002A3D0000}"/>
    <cellStyle name="Notas 2 4 2 2" xfId="25242" xr:uid="{00000000-0005-0000-0000-00002B3D0000}"/>
    <cellStyle name="Notas 2 4 2 3" xfId="32945" xr:uid="{00000000-0005-0000-0000-00002C3D0000}"/>
    <cellStyle name="Notas 2 4 3" xfId="18172" xr:uid="{00000000-0005-0000-0000-00002D3D0000}"/>
    <cellStyle name="Notas 2 4 3 2" xfId="23970" xr:uid="{00000000-0005-0000-0000-00002E3D0000}"/>
    <cellStyle name="Notas 2 4 3 3" xfId="31668" xr:uid="{00000000-0005-0000-0000-00002F3D0000}"/>
    <cellStyle name="Notas 2 4 4" xfId="15894" xr:uid="{00000000-0005-0000-0000-0000303D0000}"/>
    <cellStyle name="Notas 2 4 4 2" xfId="29597" xr:uid="{00000000-0005-0000-0000-0000313D0000}"/>
    <cellStyle name="Notas 2 4 5" xfId="21919" xr:uid="{00000000-0005-0000-0000-0000323D0000}"/>
    <cellStyle name="Notas 2 4 5 2" xfId="35382" xr:uid="{00000000-0005-0000-0000-0000333D0000}"/>
    <cellStyle name="Notas 2 4 6" xfId="27671" xr:uid="{00000000-0005-0000-0000-0000343D0000}"/>
    <cellStyle name="Notas 2 4 7" xfId="11298" xr:uid="{00000000-0005-0000-0000-0000353D0000}"/>
    <cellStyle name="Notas 2 5" xfId="18391" xr:uid="{00000000-0005-0000-0000-0000363D0000}"/>
    <cellStyle name="Notas 2 5 2" xfId="24170" xr:uid="{00000000-0005-0000-0000-0000373D0000}"/>
    <cellStyle name="Notas 2 5 3" xfId="31871" xr:uid="{00000000-0005-0000-0000-0000383D0000}"/>
    <cellStyle name="Notas 2 6" xfId="17519" xr:uid="{00000000-0005-0000-0000-0000393D0000}"/>
    <cellStyle name="Notas 2 6 2" xfId="23340" xr:uid="{00000000-0005-0000-0000-00003A3D0000}"/>
    <cellStyle name="Notas 2 6 2 2" xfId="36803" xr:uid="{00000000-0005-0000-0000-00003B3D0000}"/>
    <cellStyle name="Notas 2 6 3" xfId="31028" xr:uid="{00000000-0005-0000-0000-00003C3D0000}"/>
    <cellStyle name="Notas 2 7" xfId="14615" xr:uid="{00000000-0005-0000-0000-00003D3D0000}"/>
    <cellStyle name="Notas 2 7 2" xfId="28677" xr:uid="{00000000-0005-0000-0000-00003E3D0000}"/>
    <cellStyle name="Notas 2 8" xfId="21019" xr:uid="{00000000-0005-0000-0000-00003F3D0000}"/>
    <cellStyle name="Notas 2 8 2" xfId="34482" xr:uid="{00000000-0005-0000-0000-0000403D0000}"/>
    <cellStyle name="Notas 2 9" xfId="26773" xr:uid="{00000000-0005-0000-0000-0000413D0000}"/>
    <cellStyle name="Notas 3" xfId="5431" xr:uid="{00000000-0005-0000-0000-0000423D0000}"/>
    <cellStyle name="Notas 3 2" xfId="6518" xr:uid="{00000000-0005-0000-0000-0000433D0000}"/>
    <cellStyle name="Notas 3 2 2" xfId="19878" xr:uid="{00000000-0005-0000-0000-0000443D0000}"/>
    <cellStyle name="Notas 3 2 2 2" xfId="25648" xr:uid="{00000000-0005-0000-0000-0000453D0000}"/>
    <cellStyle name="Notas 3 2 2 3" xfId="33351" xr:uid="{00000000-0005-0000-0000-0000463D0000}"/>
    <cellStyle name="Notas 3 2 3" xfId="18241" xr:uid="{00000000-0005-0000-0000-0000473D0000}"/>
    <cellStyle name="Notas 3 2 3 2" xfId="24030" xr:uid="{00000000-0005-0000-0000-0000483D0000}"/>
    <cellStyle name="Notas 3 2 3 3" xfId="31730" xr:uid="{00000000-0005-0000-0000-0000493D0000}"/>
    <cellStyle name="Notas 3 2 4" xfId="16347" xr:uid="{00000000-0005-0000-0000-00004A3D0000}"/>
    <cellStyle name="Notas 3 2 4 2" xfId="29986" xr:uid="{00000000-0005-0000-0000-00004B3D0000}"/>
    <cellStyle name="Notas 3 2 5" xfId="22308" xr:uid="{00000000-0005-0000-0000-00004C3D0000}"/>
    <cellStyle name="Notas 3 2 5 2" xfId="35771" xr:uid="{00000000-0005-0000-0000-00004D3D0000}"/>
    <cellStyle name="Notas 3 2 6" xfId="28060" xr:uid="{00000000-0005-0000-0000-00004E3D0000}"/>
    <cellStyle name="Notas 3 2 7" xfId="11577" xr:uid="{00000000-0005-0000-0000-00004F3D0000}"/>
    <cellStyle name="Notas 3 3" xfId="18926" xr:uid="{00000000-0005-0000-0000-0000503D0000}"/>
    <cellStyle name="Notas 3 3 2" xfId="24698" xr:uid="{00000000-0005-0000-0000-0000513D0000}"/>
    <cellStyle name="Notas 3 3 3" xfId="32400" xr:uid="{00000000-0005-0000-0000-0000523D0000}"/>
    <cellStyle name="Notas 3 4" xfId="20491" xr:uid="{00000000-0005-0000-0000-0000533D0000}"/>
    <cellStyle name="Notas 3 4 2" xfId="26258" xr:uid="{00000000-0005-0000-0000-0000543D0000}"/>
    <cellStyle name="Notas 3 4 3" xfId="33962" xr:uid="{00000000-0005-0000-0000-0000553D0000}"/>
    <cellStyle name="Notas 3 5" xfId="15261" xr:uid="{00000000-0005-0000-0000-0000563D0000}"/>
    <cellStyle name="Notas 3 5 2" xfId="29088" xr:uid="{00000000-0005-0000-0000-0000573D0000}"/>
    <cellStyle name="Notas 3 6" xfId="21409" xr:uid="{00000000-0005-0000-0000-0000583D0000}"/>
    <cellStyle name="Notas 3 6 2" xfId="34872" xr:uid="{00000000-0005-0000-0000-0000593D0000}"/>
    <cellStyle name="Notas 3 7" xfId="27161" xr:uid="{00000000-0005-0000-0000-00005A3D0000}"/>
    <cellStyle name="Notas 3 8" xfId="10916" xr:uid="{00000000-0005-0000-0000-00005B3D0000}"/>
    <cellStyle name="Notas 4" xfId="18188" xr:uid="{00000000-0005-0000-0000-00005C3D0000}"/>
    <cellStyle name="Notas 4 2" xfId="23986" xr:uid="{00000000-0005-0000-0000-00005D3D0000}"/>
    <cellStyle name="Notas 4 3" xfId="31684" xr:uid="{00000000-0005-0000-0000-00005E3D0000}"/>
    <cellStyle name="Notas 5" xfId="17005" xr:uid="{00000000-0005-0000-0000-00005F3D0000}"/>
    <cellStyle name="Notas 5 2" xfId="22852" xr:uid="{00000000-0005-0000-0000-0000603D0000}"/>
    <cellStyle name="Notas 5 2 2" xfId="36315" xr:uid="{00000000-0005-0000-0000-0000613D0000}"/>
    <cellStyle name="Notas 5 3" xfId="30533" xr:uid="{00000000-0005-0000-0000-0000623D0000}"/>
    <cellStyle name="Notas 6" xfId="20980" xr:uid="{00000000-0005-0000-0000-0000633D0000}"/>
    <cellStyle name="Notas 6 2" xfId="34443" xr:uid="{00000000-0005-0000-0000-0000643D0000}"/>
    <cellStyle name="Notas 7" xfId="10034" xr:uid="{00000000-0005-0000-0000-0000653D0000}"/>
    <cellStyle name="Note" xfId="28" builtinId="10" customBuiltin="1"/>
    <cellStyle name="Note 10" xfId="727" xr:uid="{00000000-0005-0000-0000-0000673D0000}"/>
    <cellStyle name="Note 10 2" xfId="1747" xr:uid="{00000000-0005-0000-0000-0000683D0000}"/>
    <cellStyle name="Note 10 2 2" xfId="2987" xr:uid="{00000000-0005-0000-0000-0000693D0000}"/>
    <cellStyle name="Note 10 2 2 2" xfId="13715" xr:uid="{00000000-0005-0000-0000-00006A3D0000}"/>
    <cellStyle name="Note 10 2 2 3" xfId="9398" xr:uid="{00000000-0005-0000-0000-00006B3D0000}"/>
    <cellStyle name="Note 10 2 3" xfId="12682" xr:uid="{00000000-0005-0000-0000-00006C3D0000}"/>
    <cellStyle name="Note 10 2 4" xfId="8335" xr:uid="{00000000-0005-0000-0000-00006D3D0000}"/>
    <cellStyle name="Note 10 3" xfId="2492" xr:uid="{00000000-0005-0000-0000-00006E3D0000}"/>
    <cellStyle name="Note 10 3 2" xfId="3985" xr:uid="{00000000-0005-0000-0000-00006F3D0000}"/>
    <cellStyle name="Note 10 3 2 2" xfId="5188" xr:uid="{00000000-0005-0000-0000-0000703D0000}"/>
    <cellStyle name="Note 10 3 2 2 10" xfId="10742" xr:uid="{00000000-0005-0000-0000-0000713D0000}"/>
    <cellStyle name="Note 10 3 2 2 2" xfId="5757" xr:uid="{00000000-0005-0000-0000-0000723D0000}"/>
    <cellStyle name="Note 10 3 2 2 2 2" xfId="6844" xr:uid="{00000000-0005-0000-0000-0000733D0000}"/>
    <cellStyle name="Note 10 3 2 2 2 2 2" xfId="20147" xr:uid="{00000000-0005-0000-0000-0000743D0000}"/>
    <cellStyle name="Note 10 3 2 2 2 2 2 2" xfId="25917" xr:uid="{00000000-0005-0000-0000-0000753D0000}"/>
    <cellStyle name="Note 10 3 2 2 2 2 2 3" xfId="33620" xr:uid="{00000000-0005-0000-0000-0000763D0000}"/>
    <cellStyle name="Note 10 3 2 2 2 2 3" xfId="17540" xr:uid="{00000000-0005-0000-0000-0000773D0000}"/>
    <cellStyle name="Note 10 3 2 2 2 2 3 2" xfId="23361" xr:uid="{00000000-0005-0000-0000-0000783D0000}"/>
    <cellStyle name="Note 10 3 2 2 2 2 3 2 2" xfId="36824" xr:uid="{00000000-0005-0000-0000-0000793D0000}"/>
    <cellStyle name="Note 10 3 2 2 2 2 3 3" xfId="31049" xr:uid="{00000000-0005-0000-0000-00007A3D0000}"/>
    <cellStyle name="Note 10 3 2 2 2 2 4" xfId="16672" xr:uid="{00000000-0005-0000-0000-00007B3D0000}"/>
    <cellStyle name="Note 10 3 2 2 2 2 4 2" xfId="30234" xr:uid="{00000000-0005-0000-0000-00007C3D0000}"/>
    <cellStyle name="Note 10 3 2 2 2 2 5" xfId="22557" xr:uid="{00000000-0005-0000-0000-00007D3D0000}"/>
    <cellStyle name="Note 10 3 2 2 2 2 5 2" xfId="36020" xr:uid="{00000000-0005-0000-0000-00007E3D0000}"/>
    <cellStyle name="Note 10 3 2 2 2 2 6" xfId="28309" xr:uid="{00000000-0005-0000-0000-00007F3D0000}"/>
    <cellStyle name="Note 10 3 2 2 2 2 7" xfId="11751" xr:uid="{00000000-0005-0000-0000-0000803D0000}"/>
    <cellStyle name="Note 10 3 2 2 2 3" xfId="19198" xr:uid="{00000000-0005-0000-0000-0000813D0000}"/>
    <cellStyle name="Note 10 3 2 2 2 3 2" xfId="24969" xr:uid="{00000000-0005-0000-0000-0000823D0000}"/>
    <cellStyle name="Note 10 3 2 2 2 3 3" xfId="32671" xr:uid="{00000000-0005-0000-0000-0000833D0000}"/>
    <cellStyle name="Note 10 3 2 2 2 4" xfId="17180" xr:uid="{00000000-0005-0000-0000-0000843D0000}"/>
    <cellStyle name="Note 10 3 2 2 2 4 2" xfId="23019" xr:uid="{00000000-0005-0000-0000-0000853D0000}"/>
    <cellStyle name="Note 10 3 2 2 2 4 2 2" xfId="36482" xr:uid="{00000000-0005-0000-0000-0000863D0000}"/>
    <cellStyle name="Note 10 3 2 2 2 4 3" xfId="30701" xr:uid="{00000000-0005-0000-0000-0000873D0000}"/>
    <cellStyle name="Note 10 3 2 2 2 5" xfId="15586" xr:uid="{00000000-0005-0000-0000-0000883D0000}"/>
    <cellStyle name="Note 10 3 2 2 2 5 2" xfId="29336" xr:uid="{00000000-0005-0000-0000-0000893D0000}"/>
    <cellStyle name="Note 10 3 2 2 2 6" xfId="21658" xr:uid="{00000000-0005-0000-0000-00008A3D0000}"/>
    <cellStyle name="Note 10 3 2 2 2 6 2" xfId="35121" xr:uid="{00000000-0005-0000-0000-00008B3D0000}"/>
    <cellStyle name="Note 10 3 2 2 2 7" xfId="27410" xr:uid="{00000000-0005-0000-0000-00008C3D0000}"/>
    <cellStyle name="Note 10 3 2 2 2 8" xfId="11090" xr:uid="{00000000-0005-0000-0000-00008D3D0000}"/>
    <cellStyle name="Note 10 3 2 2 3" xfId="5920" xr:uid="{00000000-0005-0000-0000-00008E3D0000}"/>
    <cellStyle name="Note 10 3 2 2 3 2" xfId="7007" xr:uid="{00000000-0005-0000-0000-00008F3D0000}"/>
    <cellStyle name="Note 10 3 2 2 3 2 2" xfId="20303" xr:uid="{00000000-0005-0000-0000-0000903D0000}"/>
    <cellStyle name="Note 10 3 2 2 3 2 2 2" xfId="26073" xr:uid="{00000000-0005-0000-0000-0000913D0000}"/>
    <cellStyle name="Note 10 3 2 2 3 2 2 3" xfId="33776" xr:uid="{00000000-0005-0000-0000-0000923D0000}"/>
    <cellStyle name="Note 10 3 2 2 3 2 3" xfId="20777" xr:uid="{00000000-0005-0000-0000-0000933D0000}"/>
    <cellStyle name="Note 10 3 2 2 3 2 3 2" xfId="26539" xr:uid="{00000000-0005-0000-0000-0000943D0000}"/>
    <cellStyle name="Note 10 3 2 2 3 2 3 3" xfId="34244" xr:uid="{00000000-0005-0000-0000-0000953D0000}"/>
    <cellStyle name="Note 10 3 2 2 3 2 4" xfId="16835" xr:uid="{00000000-0005-0000-0000-0000963D0000}"/>
    <cellStyle name="Note 10 3 2 2 3 2 4 2" xfId="30388" xr:uid="{00000000-0005-0000-0000-0000973D0000}"/>
    <cellStyle name="Note 10 3 2 2 3 2 5" xfId="22711" xr:uid="{00000000-0005-0000-0000-0000983D0000}"/>
    <cellStyle name="Note 10 3 2 2 3 2 5 2" xfId="36174" xr:uid="{00000000-0005-0000-0000-0000993D0000}"/>
    <cellStyle name="Note 10 3 2 2 3 2 6" xfId="28463" xr:uid="{00000000-0005-0000-0000-00009A3D0000}"/>
    <cellStyle name="Note 10 3 2 2 3 2 7" xfId="11861" xr:uid="{00000000-0005-0000-0000-00009B3D0000}"/>
    <cellStyle name="Note 10 3 2 2 3 3" xfId="19354" xr:uid="{00000000-0005-0000-0000-00009C3D0000}"/>
    <cellStyle name="Note 10 3 2 2 3 3 2" xfId="25125" xr:uid="{00000000-0005-0000-0000-00009D3D0000}"/>
    <cellStyle name="Note 10 3 2 2 3 3 3" xfId="32827" xr:uid="{00000000-0005-0000-0000-00009E3D0000}"/>
    <cellStyle name="Note 10 3 2 2 3 4" xfId="17138" xr:uid="{00000000-0005-0000-0000-00009F3D0000}"/>
    <cellStyle name="Note 10 3 2 2 3 4 2" xfId="22979" xr:uid="{00000000-0005-0000-0000-0000A03D0000}"/>
    <cellStyle name="Note 10 3 2 2 3 4 2 2" xfId="36442" xr:uid="{00000000-0005-0000-0000-0000A13D0000}"/>
    <cellStyle name="Note 10 3 2 2 3 4 3" xfId="30660" xr:uid="{00000000-0005-0000-0000-0000A23D0000}"/>
    <cellStyle name="Note 10 3 2 2 3 5" xfId="15749" xr:uid="{00000000-0005-0000-0000-0000A33D0000}"/>
    <cellStyle name="Note 10 3 2 2 3 5 2" xfId="29490" xr:uid="{00000000-0005-0000-0000-0000A43D0000}"/>
    <cellStyle name="Note 10 3 2 2 3 6" xfId="21812" xr:uid="{00000000-0005-0000-0000-0000A53D0000}"/>
    <cellStyle name="Note 10 3 2 2 3 6 2" xfId="35275" xr:uid="{00000000-0005-0000-0000-0000A63D0000}"/>
    <cellStyle name="Note 10 3 2 2 3 7" xfId="27564" xr:uid="{00000000-0005-0000-0000-0000A73D0000}"/>
    <cellStyle name="Note 10 3 2 2 3 8" xfId="11200" xr:uid="{00000000-0005-0000-0000-0000A83D0000}"/>
    <cellStyle name="Note 10 3 2 2 4" xfId="6277" xr:uid="{00000000-0005-0000-0000-0000A93D0000}"/>
    <cellStyle name="Note 10 3 2 2 4 2" xfId="19648" xr:uid="{00000000-0005-0000-0000-0000AA3D0000}"/>
    <cellStyle name="Note 10 3 2 2 4 2 2" xfId="25418" xr:uid="{00000000-0005-0000-0000-0000AB3D0000}"/>
    <cellStyle name="Note 10 3 2 2 4 2 3" xfId="33121" xr:uid="{00000000-0005-0000-0000-0000AC3D0000}"/>
    <cellStyle name="Note 10 3 2 2 4 3" xfId="18731" xr:uid="{00000000-0005-0000-0000-0000AD3D0000}"/>
    <cellStyle name="Note 10 3 2 2 4 3 2" xfId="24503" xr:uid="{00000000-0005-0000-0000-0000AE3D0000}"/>
    <cellStyle name="Note 10 3 2 2 4 3 3" xfId="32205" xr:uid="{00000000-0005-0000-0000-0000AF3D0000}"/>
    <cellStyle name="Note 10 3 2 2 4 4" xfId="16106" xr:uid="{00000000-0005-0000-0000-0000B03D0000}"/>
    <cellStyle name="Note 10 3 2 2 4 4 2" xfId="29763" xr:uid="{00000000-0005-0000-0000-0000B13D0000}"/>
    <cellStyle name="Note 10 3 2 2 4 5" xfId="22085" xr:uid="{00000000-0005-0000-0000-0000B23D0000}"/>
    <cellStyle name="Note 10 3 2 2 4 5 2" xfId="35548" xr:uid="{00000000-0005-0000-0000-0000B33D0000}"/>
    <cellStyle name="Note 10 3 2 2 4 6" xfId="27837" xr:uid="{00000000-0005-0000-0000-0000B43D0000}"/>
    <cellStyle name="Note 10 3 2 2 4 7" xfId="11405" xr:uid="{00000000-0005-0000-0000-0000B53D0000}"/>
    <cellStyle name="Note 10 3 2 2 5" xfId="18695" xr:uid="{00000000-0005-0000-0000-0000B63D0000}"/>
    <cellStyle name="Note 10 3 2 2 5 2" xfId="24467" xr:uid="{00000000-0005-0000-0000-0000B73D0000}"/>
    <cellStyle name="Note 10 3 2 2 5 3" xfId="32169" xr:uid="{00000000-0005-0000-0000-0000B83D0000}"/>
    <cellStyle name="Note 10 3 2 2 6" xfId="17919" xr:uid="{00000000-0005-0000-0000-0000B93D0000}"/>
    <cellStyle name="Note 10 3 2 2 6 2" xfId="23729" xr:uid="{00000000-0005-0000-0000-0000BA3D0000}"/>
    <cellStyle name="Note 10 3 2 2 6 2 2" xfId="37192" xr:uid="{00000000-0005-0000-0000-0000BB3D0000}"/>
    <cellStyle name="Note 10 3 2 2 6 3" xfId="31423" xr:uid="{00000000-0005-0000-0000-0000BC3D0000}"/>
    <cellStyle name="Note 10 3 2 2 7" xfId="15018" xr:uid="{00000000-0005-0000-0000-0000BD3D0000}"/>
    <cellStyle name="Note 10 3 2 2 7 2" xfId="28863" xr:uid="{00000000-0005-0000-0000-0000BE3D0000}"/>
    <cellStyle name="Note 10 3 2 2 8" xfId="21184" xr:uid="{00000000-0005-0000-0000-0000BF3D0000}"/>
    <cellStyle name="Note 10 3 2 2 8 2" xfId="34647" xr:uid="{00000000-0005-0000-0000-0000C03D0000}"/>
    <cellStyle name="Note 10 3 2 2 9" xfId="26938" xr:uid="{00000000-0005-0000-0000-0000C13D0000}"/>
    <cellStyle name="Note 10 3 2 3" xfId="5530" xr:uid="{00000000-0005-0000-0000-0000C23D0000}"/>
    <cellStyle name="Note 10 3 2 3 2" xfId="6617" xr:uid="{00000000-0005-0000-0000-0000C33D0000}"/>
    <cellStyle name="Note 10 3 2 3 2 2" xfId="19959" xr:uid="{00000000-0005-0000-0000-0000C43D0000}"/>
    <cellStyle name="Note 10 3 2 3 2 2 2" xfId="25729" xr:uid="{00000000-0005-0000-0000-0000C53D0000}"/>
    <cellStyle name="Note 10 3 2 3 2 2 3" xfId="33432" xr:uid="{00000000-0005-0000-0000-0000C63D0000}"/>
    <cellStyle name="Note 10 3 2 3 2 3" xfId="17414" xr:uid="{00000000-0005-0000-0000-0000C73D0000}"/>
    <cellStyle name="Note 10 3 2 3 2 3 2" xfId="23240" xr:uid="{00000000-0005-0000-0000-0000C83D0000}"/>
    <cellStyle name="Note 10 3 2 3 2 3 2 2" xfId="36703" xr:uid="{00000000-0005-0000-0000-0000C93D0000}"/>
    <cellStyle name="Note 10 3 2 3 2 3 3" xfId="30928" xr:uid="{00000000-0005-0000-0000-0000CA3D0000}"/>
    <cellStyle name="Note 10 3 2 3 2 4" xfId="16445" xr:uid="{00000000-0005-0000-0000-0000CB3D0000}"/>
    <cellStyle name="Note 10 3 2 3 2 4 2" xfId="30062" xr:uid="{00000000-0005-0000-0000-0000CC3D0000}"/>
    <cellStyle name="Note 10 3 2 3 2 5" xfId="22385" xr:uid="{00000000-0005-0000-0000-0000CD3D0000}"/>
    <cellStyle name="Note 10 3 2 3 2 5 2" xfId="35848" xr:uid="{00000000-0005-0000-0000-0000CE3D0000}"/>
    <cellStyle name="Note 10 3 2 3 2 6" xfId="28137" xr:uid="{00000000-0005-0000-0000-0000CF3D0000}"/>
    <cellStyle name="Note 10 3 2 3 2 7" xfId="11634" xr:uid="{00000000-0005-0000-0000-0000D03D0000}"/>
    <cellStyle name="Note 10 3 2 3 3" xfId="19010" xr:uid="{00000000-0005-0000-0000-0000D13D0000}"/>
    <cellStyle name="Note 10 3 2 3 3 2" xfId="24782" xr:uid="{00000000-0005-0000-0000-0000D23D0000}"/>
    <cellStyle name="Note 10 3 2 3 3 3" xfId="32484" xr:uid="{00000000-0005-0000-0000-0000D33D0000}"/>
    <cellStyle name="Note 10 3 2 3 4" xfId="17622" xr:uid="{00000000-0005-0000-0000-0000D43D0000}"/>
    <cellStyle name="Note 10 3 2 3 4 2" xfId="23440" xr:uid="{00000000-0005-0000-0000-0000D53D0000}"/>
    <cellStyle name="Note 10 3 2 3 4 2 2" xfId="36903" xr:uid="{00000000-0005-0000-0000-0000D63D0000}"/>
    <cellStyle name="Note 10 3 2 3 4 3" xfId="31130" xr:uid="{00000000-0005-0000-0000-0000D73D0000}"/>
    <cellStyle name="Note 10 3 2 3 5" xfId="15359" xr:uid="{00000000-0005-0000-0000-0000D83D0000}"/>
    <cellStyle name="Note 10 3 2 3 5 2" xfId="29164" xr:uid="{00000000-0005-0000-0000-0000D93D0000}"/>
    <cellStyle name="Note 10 3 2 3 6" xfId="21486" xr:uid="{00000000-0005-0000-0000-0000DA3D0000}"/>
    <cellStyle name="Note 10 3 2 3 6 2" xfId="34949" xr:uid="{00000000-0005-0000-0000-0000DB3D0000}"/>
    <cellStyle name="Note 10 3 2 3 7" xfId="27238" xr:uid="{00000000-0005-0000-0000-0000DC3D0000}"/>
    <cellStyle name="Note 10 3 2 3 8" xfId="10973" xr:uid="{00000000-0005-0000-0000-0000DD3D0000}"/>
    <cellStyle name="Note 10 3 2 4" xfId="5466" xr:uid="{00000000-0005-0000-0000-0000DE3D0000}"/>
    <cellStyle name="Note 10 3 2 4 2" xfId="6553" xr:uid="{00000000-0005-0000-0000-0000DF3D0000}"/>
    <cellStyle name="Note 10 3 2 4 2 2" xfId="19910" xr:uid="{00000000-0005-0000-0000-0000E03D0000}"/>
    <cellStyle name="Note 10 3 2 4 2 2 2" xfId="25680" xr:uid="{00000000-0005-0000-0000-0000E13D0000}"/>
    <cellStyle name="Note 10 3 2 4 2 2 3" xfId="33383" xr:uid="{00000000-0005-0000-0000-0000E23D0000}"/>
    <cellStyle name="Note 10 3 2 4 2 3" xfId="17343" xr:uid="{00000000-0005-0000-0000-0000E33D0000}"/>
    <cellStyle name="Note 10 3 2 4 2 3 2" xfId="23172" xr:uid="{00000000-0005-0000-0000-0000E43D0000}"/>
    <cellStyle name="Note 10 3 2 4 2 3 2 2" xfId="36635" xr:uid="{00000000-0005-0000-0000-0000E53D0000}"/>
    <cellStyle name="Note 10 3 2 4 2 3 3" xfId="30859" xr:uid="{00000000-0005-0000-0000-0000E63D0000}"/>
    <cellStyle name="Note 10 3 2 4 2 4" xfId="16382" xr:uid="{00000000-0005-0000-0000-0000E73D0000}"/>
    <cellStyle name="Note 10 3 2 4 2 4 2" xfId="30017" xr:uid="{00000000-0005-0000-0000-0000E83D0000}"/>
    <cellStyle name="Note 10 3 2 4 2 5" xfId="22339" xr:uid="{00000000-0005-0000-0000-0000E93D0000}"/>
    <cellStyle name="Note 10 3 2 4 2 5 2" xfId="35802" xr:uid="{00000000-0005-0000-0000-0000EA3D0000}"/>
    <cellStyle name="Note 10 3 2 4 2 6" xfId="28091" xr:uid="{00000000-0005-0000-0000-0000EB3D0000}"/>
    <cellStyle name="Note 10 3 2 4 2 7" xfId="11598" xr:uid="{00000000-0005-0000-0000-0000EC3D0000}"/>
    <cellStyle name="Note 10 3 2 4 3" xfId="18959" xr:uid="{00000000-0005-0000-0000-0000ED3D0000}"/>
    <cellStyle name="Note 10 3 2 4 3 2" xfId="24731" xr:uid="{00000000-0005-0000-0000-0000EE3D0000}"/>
    <cellStyle name="Note 10 3 2 4 3 3" xfId="32433" xr:uid="{00000000-0005-0000-0000-0000EF3D0000}"/>
    <cellStyle name="Note 10 3 2 4 4" xfId="17909" xr:uid="{00000000-0005-0000-0000-0000F03D0000}"/>
    <cellStyle name="Note 10 3 2 4 4 2" xfId="23719" xr:uid="{00000000-0005-0000-0000-0000F13D0000}"/>
    <cellStyle name="Note 10 3 2 4 4 2 2" xfId="37182" xr:uid="{00000000-0005-0000-0000-0000F23D0000}"/>
    <cellStyle name="Note 10 3 2 4 4 3" xfId="31413" xr:uid="{00000000-0005-0000-0000-0000F33D0000}"/>
    <cellStyle name="Note 10 3 2 4 5" xfId="15296" xr:uid="{00000000-0005-0000-0000-0000F43D0000}"/>
    <cellStyle name="Note 10 3 2 4 5 2" xfId="29119" xr:uid="{00000000-0005-0000-0000-0000F53D0000}"/>
    <cellStyle name="Note 10 3 2 4 6" xfId="21440" xr:uid="{00000000-0005-0000-0000-0000F63D0000}"/>
    <cellStyle name="Note 10 3 2 4 6 2" xfId="34903" xr:uid="{00000000-0005-0000-0000-0000F73D0000}"/>
    <cellStyle name="Note 10 3 2 4 7" xfId="27192" xr:uid="{00000000-0005-0000-0000-0000F83D0000}"/>
    <cellStyle name="Note 10 3 2 4 8" xfId="10937" xr:uid="{00000000-0005-0000-0000-0000F93D0000}"/>
    <cellStyle name="Note 10 3 2 5" xfId="18189" xr:uid="{00000000-0005-0000-0000-0000FA3D0000}"/>
    <cellStyle name="Note 10 3 2 5 2" xfId="23987" xr:uid="{00000000-0005-0000-0000-0000FB3D0000}"/>
    <cellStyle name="Note 10 3 2 5 3" xfId="31685" xr:uid="{00000000-0005-0000-0000-0000FC3D0000}"/>
    <cellStyle name="Note 10 3 2 6" xfId="18340" xr:uid="{00000000-0005-0000-0000-0000FD3D0000}"/>
    <cellStyle name="Note 10 3 2 6 2" xfId="24120" xr:uid="{00000000-0005-0000-0000-0000FE3D0000}"/>
    <cellStyle name="Note 10 3 2 6 3" xfId="31821" xr:uid="{00000000-0005-0000-0000-0000FF3D0000}"/>
    <cellStyle name="Note 10 3 2 7" xfId="20981" xr:uid="{00000000-0005-0000-0000-0000003E0000}"/>
    <cellStyle name="Note 10 3 2 7 2" xfId="34444" xr:uid="{00000000-0005-0000-0000-0000013E0000}"/>
    <cellStyle name="Note 10 3 2 8" xfId="10035" xr:uid="{00000000-0005-0000-0000-0000023E0000}"/>
    <cellStyle name="Note 10 3 3" xfId="4204" xr:uid="{00000000-0005-0000-0000-0000033E0000}"/>
    <cellStyle name="Note 10 3 3 10" xfId="10152" xr:uid="{00000000-0005-0000-0000-0000043E0000}"/>
    <cellStyle name="Note 10 3 3 2" xfId="5204" xr:uid="{00000000-0005-0000-0000-0000053E0000}"/>
    <cellStyle name="Note 10 3 3 2 2" xfId="5936" xr:uid="{00000000-0005-0000-0000-0000063E0000}"/>
    <cellStyle name="Note 10 3 3 2 2 2" xfId="7023" xr:uid="{00000000-0005-0000-0000-0000073E0000}"/>
    <cellStyle name="Note 10 3 3 2 2 2 2" xfId="20319" xr:uid="{00000000-0005-0000-0000-0000083E0000}"/>
    <cellStyle name="Note 10 3 3 2 2 2 2 2" xfId="26089" xr:uid="{00000000-0005-0000-0000-0000093E0000}"/>
    <cellStyle name="Note 10 3 3 2 2 2 2 3" xfId="33792" xr:uid="{00000000-0005-0000-0000-00000A3E0000}"/>
    <cellStyle name="Note 10 3 3 2 2 2 3" xfId="20888" xr:uid="{00000000-0005-0000-0000-00000B3E0000}"/>
    <cellStyle name="Note 10 3 3 2 2 2 3 2" xfId="26648" xr:uid="{00000000-0005-0000-0000-00000C3E0000}"/>
    <cellStyle name="Note 10 3 3 2 2 2 3 3" xfId="34353" xr:uid="{00000000-0005-0000-0000-00000D3E0000}"/>
    <cellStyle name="Note 10 3 3 2 2 2 4" xfId="16851" xr:uid="{00000000-0005-0000-0000-00000E3E0000}"/>
    <cellStyle name="Note 10 3 3 2 2 2 4 2" xfId="30404" xr:uid="{00000000-0005-0000-0000-00000F3E0000}"/>
    <cellStyle name="Note 10 3 3 2 2 2 5" xfId="22727" xr:uid="{00000000-0005-0000-0000-0000103E0000}"/>
    <cellStyle name="Note 10 3 3 2 2 2 5 2" xfId="36190" xr:uid="{00000000-0005-0000-0000-0000113E0000}"/>
    <cellStyle name="Note 10 3 3 2 2 2 6" xfId="28479" xr:uid="{00000000-0005-0000-0000-0000123E0000}"/>
    <cellStyle name="Note 10 3 3 2 2 2 7" xfId="11877" xr:uid="{00000000-0005-0000-0000-0000133E0000}"/>
    <cellStyle name="Note 10 3 3 2 2 3" xfId="19370" xr:uid="{00000000-0005-0000-0000-0000143E0000}"/>
    <cellStyle name="Note 10 3 3 2 2 3 2" xfId="25141" xr:uid="{00000000-0005-0000-0000-0000153E0000}"/>
    <cellStyle name="Note 10 3 3 2 2 3 3" xfId="32843" xr:uid="{00000000-0005-0000-0000-0000163E0000}"/>
    <cellStyle name="Note 10 3 3 2 2 4" xfId="18467" xr:uid="{00000000-0005-0000-0000-0000173E0000}"/>
    <cellStyle name="Note 10 3 3 2 2 4 2" xfId="24242" xr:uid="{00000000-0005-0000-0000-0000183E0000}"/>
    <cellStyle name="Note 10 3 3 2 2 4 3" xfId="31943" xr:uid="{00000000-0005-0000-0000-0000193E0000}"/>
    <cellStyle name="Note 10 3 3 2 2 5" xfId="15765" xr:uid="{00000000-0005-0000-0000-00001A3E0000}"/>
    <cellStyle name="Note 10 3 3 2 2 5 2" xfId="29506" xr:uid="{00000000-0005-0000-0000-00001B3E0000}"/>
    <cellStyle name="Note 10 3 3 2 2 6" xfId="21828" xr:uid="{00000000-0005-0000-0000-00001C3E0000}"/>
    <cellStyle name="Note 10 3 3 2 2 6 2" xfId="35291" xr:uid="{00000000-0005-0000-0000-00001D3E0000}"/>
    <cellStyle name="Note 10 3 3 2 2 7" xfId="27580" xr:uid="{00000000-0005-0000-0000-00001E3E0000}"/>
    <cellStyle name="Note 10 3 3 2 2 8" xfId="11216" xr:uid="{00000000-0005-0000-0000-00001F3E0000}"/>
    <cellStyle name="Note 10 3 3 2 3" xfId="6293" xr:uid="{00000000-0005-0000-0000-0000203E0000}"/>
    <cellStyle name="Note 10 3 3 2 3 2" xfId="19664" xr:uid="{00000000-0005-0000-0000-0000213E0000}"/>
    <cellStyle name="Note 10 3 3 2 3 2 2" xfId="25434" xr:uid="{00000000-0005-0000-0000-0000223E0000}"/>
    <cellStyle name="Note 10 3 3 2 3 2 3" xfId="33137" xr:uid="{00000000-0005-0000-0000-0000233E0000}"/>
    <cellStyle name="Note 10 3 3 2 3 3" xfId="20408" xr:uid="{00000000-0005-0000-0000-0000243E0000}"/>
    <cellStyle name="Note 10 3 3 2 3 3 2" xfId="26177" xr:uid="{00000000-0005-0000-0000-0000253E0000}"/>
    <cellStyle name="Note 10 3 3 2 3 3 3" xfId="33881" xr:uid="{00000000-0005-0000-0000-0000263E0000}"/>
    <cellStyle name="Note 10 3 3 2 3 4" xfId="16122" xr:uid="{00000000-0005-0000-0000-0000273E0000}"/>
    <cellStyle name="Note 10 3 3 2 3 4 2" xfId="29779" xr:uid="{00000000-0005-0000-0000-0000283E0000}"/>
    <cellStyle name="Note 10 3 3 2 3 5" xfId="22101" xr:uid="{00000000-0005-0000-0000-0000293E0000}"/>
    <cellStyle name="Note 10 3 3 2 3 5 2" xfId="35564" xr:uid="{00000000-0005-0000-0000-00002A3E0000}"/>
    <cellStyle name="Note 10 3 3 2 3 6" xfId="27853" xr:uid="{00000000-0005-0000-0000-00002B3E0000}"/>
    <cellStyle name="Note 10 3 3 2 3 7" xfId="11421" xr:uid="{00000000-0005-0000-0000-00002C3E0000}"/>
    <cellStyle name="Note 10 3 3 2 4" xfId="18711" xr:uid="{00000000-0005-0000-0000-00002D3E0000}"/>
    <cellStyle name="Note 10 3 3 2 4 2" xfId="24483" xr:uid="{00000000-0005-0000-0000-00002E3E0000}"/>
    <cellStyle name="Note 10 3 3 2 4 3" xfId="32185" xr:uid="{00000000-0005-0000-0000-00002F3E0000}"/>
    <cellStyle name="Note 10 3 3 2 5" xfId="17953" xr:uid="{00000000-0005-0000-0000-0000303E0000}"/>
    <cellStyle name="Note 10 3 3 2 5 2" xfId="23762" xr:uid="{00000000-0005-0000-0000-0000313E0000}"/>
    <cellStyle name="Note 10 3 3 2 5 2 2" xfId="37225" xr:uid="{00000000-0005-0000-0000-0000323E0000}"/>
    <cellStyle name="Note 10 3 3 2 5 3" xfId="31457" xr:uid="{00000000-0005-0000-0000-0000333E0000}"/>
    <cellStyle name="Note 10 3 3 2 6" xfId="15034" xr:uid="{00000000-0005-0000-0000-0000343E0000}"/>
    <cellStyle name="Note 10 3 3 2 6 2" xfId="28879" xr:uid="{00000000-0005-0000-0000-0000353E0000}"/>
    <cellStyle name="Note 10 3 3 2 7" xfId="21200" xr:uid="{00000000-0005-0000-0000-0000363E0000}"/>
    <cellStyle name="Note 10 3 3 2 7 2" xfId="34663" xr:uid="{00000000-0005-0000-0000-0000373E0000}"/>
    <cellStyle name="Note 10 3 3 2 8" xfId="26954" xr:uid="{00000000-0005-0000-0000-0000383E0000}"/>
    <cellStyle name="Note 10 3 3 2 9" xfId="10758" xr:uid="{00000000-0005-0000-0000-0000393E0000}"/>
    <cellStyle name="Note 10 3 3 3" xfId="5559" xr:uid="{00000000-0005-0000-0000-00003A3E0000}"/>
    <cellStyle name="Note 10 3 3 3 2" xfId="6646" xr:uid="{00000000-0005-0000-0000-00003B3E0000}"/>
    <cellStyle name="Note 10 3 3 3 2 2" xfId="19988" xr:uid="{00000000-0005-0000-0000-00003C3E0000}"/>
    <cellStyle name="Note 10 3 3 3 2 2 2" xfId="25758" xr:uid="{00000000-0005-0000-0000-00003D3E0000}"/>
    <cellStyle name="Note 10 3 3 3 2 2 3" xfId="33461" xr:uid="{00000000-0005-0000-0000-00003E3E0000}"/>
    <cellStyle name="Note 10 3 3 3 2 3" xfId="18085" xr:uid="{00000000-0005-0000-0000-00003F3E0000}"/>
    <cellStyle name="Note 10 3 3 3 2 3 2" xfId="23887" xr:uid="{00000000-0005-0000-0000-0000403E0000}"/>
    <cellStyle name="Note 10 3 3 3 2 3 3" xfId="31584" xr:uid="{00000000-0005-0000-0000-0000413E0000}"/>
    <cellStyle name="Note 10 3 3 3 2 4" xfId="16474" xr:uid="{00000000-0005-0000-0000-0000423E0000}"/>
    <cellStyle name="Note 10 3 3 3 2 4 2" xfId="30091" xr:uid="{00000000-0005-0000-0000-0000433E0000}"/>
    <cellStyle name="Note 10 3 3 3 2 5" xfId="22414" xr:uid="{00000000-0005-0000-0000-0000443E0000}"/>
    <cellStyle name="Note 10 3 3 3 2 5 2" xfId="35877" xr:uid="{00000000-0005-0000-0000-0000453E0000}"/>
    <cellStyle name="Note 10 3 3 3 2 6" xfId="28166" xr:uid="{00000000-0005-0000-0000-0000463E0000}"/>
    <cellStyle name="Note 10 3 3 3 2 7" xfId="11660" xr:uid="{00000000-0005-0000-0000-0000473E0000}"/>
    <cellStyle name="Note 10 3 3 3 3" xfId="19039" xr:uid="{00000000-0005-0000-0000-0000483E0000}"/>
    <cellStyle name="Note 10 3 3 3 3 2" xfId="24811" xr:uid="{00000000-0005-0000-0000-0000493E0000}"/>
    <cellStyle name="Note 10 3 3 3 3 3" xfId="32513" xr:uid="{00000000-0005-0000-0000-00004A3E0000}"/>
    <cellStyle name="Note 10 3 3 3 4" xfId="17112" xr:uid="{00000000-0005-0000-0000-00004B3E0000}"/>
    <cellStyle name="Note 10 3 3 3 4 2" xfId="22953" xr:uid="{00000000-0005-0000-0000-00004C3E0000}"/>
    <cellStyle name="Note 10 3 3 3 4 2 2" xfId="36416" xr:uid="{00000000-0005-0000-0000-00004D3E0000}"/>
    <cellStyle name="Note 10 3 3 3 4 3" xfId="30634" xr:uid="{00000000-0005-0000-0000-00004E3E0000}"/>
    <cellStyle name="Note 10 3 3 3 5" xfId="15388" xr:uid="{00000000-0005-0000-0000-00004F3E0000}"/>
    <cellStyle name="Note 10 3 3 3 5 2" xfId="29193" xr:uid="{00000000-0005-0000-0000-0000503E0000}"/>
    <cellStyle name="Note 10 3 3 3 6" xfId="21515" xr:uid="{00000000-0005-0000-0000-0000513E0000}"/>
    <cellStyle name="Note 10 3 3 3 6 2" xfId="34978" xr:uid="{00000000-0005-0000-0000-0000523E0000}"/>
    <cellStyle name="Note 10 3 3 3 7" xfId="27267" xr:uid="{00000000-0005-0000-0000-0000533E0000}"/>
    <cellStyle name="Note 10 3 3 3 8" xfId="10999" xr:uid="{00000000-0005-0000-0000-0000543E0000}"/>
    <cellStyle name="Note 10 3 3 4" xfId="6036" xr:uid="{00000000-0005-0000-0000-0000553E0000}"/>
    <cellStyle name="Note 10 3 3 4 2" xfId="19449" xr:uid="{00000000-0005-0000-0000-0000563E0000}"/>
    <cellStyle name="Note 10 3 3 4 2 2" xfId="25219" xr:uid="{00000000-0005-0000-0000-0000573E0000}"/>
    <cellStyle name="Note 10 3 3 4 2 3" xfId="32922" xr:uid="{00000000-0005-0000-0000-0000583E0000}"/>
    <cellStyle name="Note 10 3 3 4 3" xfId="17897" xr:uid="{00000000-0005-0000-0000-0000593E0000}"/>
    <cellStyle name="Note 10 3 3 4 3 2" xfId="23707" xr:uid="{00000000-0005-0000-0000-00005A3E0000}"/>
    <cellStyle name="Note 10 3 3 4 3 2 2" xfId="37170" xr:uid="{00000000-0005-0000-0000-00005B3E0000}"/>
    <cellStyle name="Note 10 3 3 4 3 3" xfId="31401" xr:uid="{00000000-0005-0000-0000-00005C3E0000}"/>
    <cellStyle name="Note 10 3 3 4 4" xfId="15865" xr:uid="{00000000-0005-0000-0000-00005D3E0000}"/>
    <cellStyle name="Note 10 3 3 4 4 2" xfId="29577" xr:uid="{00000000-0005-0000-0000-00005E3E0000}"/>
    <cellStyle name="Note 10 3 3 4 5" xfId="21899" xr:uid="{00000000-0005-0000-0000-00005F3E0000}"/>
    <cellStyle name="Note 10 3 3 4 5 2" xfId="35362" xr:uid="{00000000-0005-0000-0000-0000603E0000}"/>
    <cellStyle name="Note 10 3 3 4 6" xfId="27651" xr:uid="{00000000-0005-0000-0000-0000613E0000}"/>
    <cellStyle name="Note 10 3 3 4 7" xfId="11279" xr:uid="{00000000-0005-0000-0000-0000623E0000}"/>
    <cellStyle name="Note 10 3 3 5" xfId="18277" xr:uid="{00000000-0005-0000-0000-0000633E0000}"/>
    <cellStyle name="Note 10 3 3 5 2" xfId="24059" xr:uid="{00000000-0005-0000-0000-0000643E0000}"/>
    <cellStyle name="Note 10 3 3 5 3" xfId="31760" xr:uid="{00000000-0005-0000-0000-0000653E0000}"/>
    <cellStyle name="Note 10 3 3 6" xfId="17419" xr:uid="{00000000-0005-0000-0000-0000663E0000}"/>
    <cellStyle name="Note 10 3 3 6 2" xfId="23245" xr:uid="{00000000-0005-0000-0000-0000673E0000}"/>
    <cellStyle name="Note 10 3 3 6 2 2" xfId="36708" xr:uid="{00000000-0005-0000-0000-0000683E0000}"/>
    <cellStyle name="Note 10 3 3 6 3" xfId="30933" xr:uid="{00000000-0005-0000-0000-0000693E0000}"/>
    <cellStyle name="Note 10 3 3 7" xfId="14285" xr:uid="{00000000-0005-0000-0000-00006A3E0000}"/>
    <cellStyle name="Note 10 3 3 7 2" xfId="28655" xr:uid="{00000000-0005-0000-0000-00006B3E0000}"/>
    <cellStyle name="Note 10 3 3 8" xfId="20998" xr:uid="{00000000-0005-0000-0000-00006C3E0000}"/>
    <cellStyle name="Note 10 3 3 8 2" xfId="34461" xr:uid="{00000000-0005-0000-0000-00006D3E0000}"/>
    <cellStyle name="Note 10 3 3 9" xfId="26754" xr:uid="{00000000-0005-0000-0000-00006E3E0000}"/>
    <cellStyle name="Note 10 3 4" xfId="13220" xr:uid="{00000000-0005-0000-0000-00006F3E0000}"/>
    <cellStyle name="Note 10 3 5" xfId="8982" xr:uid="{00000000-0005-0000-0000-0000703E0000}"/>
    <cellStyle name="Note 10 4" xfId="4398" xr:uid="{00000000-0005-0000-0000-0000713E0000}"/>
    <cellStyle name="Note 10 4 2" xfId="14456" xr:uid="{00000000-0005-0000-0000-0000723E0000}"/>
    <cellStyle name="Note 10 4 3" xfId="10309" xr:uid="{00000000-0005-0000-0000-0000733E0000}"/>
    <cellStyle name="Note 10 5" xfId="12164" xr:uid="{00000000-0005-0000-0000-0000743E0000}"/>
    <cellStyle name="Note 10 6" xfId="7552" xr:uid="{00000000-0005-0000-0000-0000753E0000}"/>
    <cellStyle name="Note 11" xfId="749" xr:uid="{00000000-0005-0000-0000-0000763E0000}"/>
    <cellStyle name="Note 11 2" xfId="1764" xr:uid="{00000000-0005-0000-0000-0000773E0000}"/>
    <cellStyle name="Note 11 2 2" xfId="3001" xr:uid="{00000000-0005-0000-0000-0000783E0000}"/>
    <cellStyle name="Note 11 2 2 2" xfId="13729" xr:uid="{00000000-0005-0000-0000-0000793E0000}"/>
    <cellStyle name="Note 11 2 2 3" xfId="9411" xr:uid="{00000000-0005-0000-0000-00007A3E0000}"/>
    <cellStyle name="Note 11 2 3" xfId="12696" xr:uid="{00000000-0005-0000-0000-00007B3E0000}"/>
    <cellStyle name="Note 11 2 4" xfId="8351" xr:uid="{00000000-0005-0000-0000-00007C3E0000}"/>
    <cellStyle name="Note 11 3" xfId="2506" xr:uid="{00000000-0005-0000-0000-00007D3E0000}"/>
    <cellStyle name="Note 11 3 2" xfId="13234" xr:uid="{00000000-0005-0000-0000-00007E3E0000}"/>
    <cellStyle name="Note 11 3 3" xfId="8995" xr:uid="{00000000-0005-0000-0000-00007F3E0000}"/>
    <cellStyle name="Note 11 4" xfId="12178" xr:uid="{00000000-0005-0000-0000-0000803E0000}"/>
    <cellStyle name="Note 11 5" xfId="7573" xr:uid="{00000000-0005-0000-0000-0000813E0000}"/>
    <cellStyle name="Note 12" xfId="802" xr:uid="{00000000-0005-0000-0000-0000823E0000}"/>
    <cellStyle name="Note 12 2" xfId="1786" xr:uid="{00000000-0005-0000-0000-0000833E0000}"/>
    <cellStyle name="Note 12 2 2" xfId="3019" xr:uid="{00000000-0005-0000-0000-0000843E0000}"/>
    <cellStyle name="Note 12 2 2 2" xfId="13747" xr:uid="{00000000-0005-0000-0000-0000853E0000}"/>
    <cellStyle name="Note 12 2 2 3" xfId="9424" xr:uid="{00000000-0005-0000-0000-0000863E0000}"/>
    <cellStyle name="Note 12 2 3" xfId="12714" xr:uid="{00000000-0005-0000-0000-0000873E0000}"/>
    <cellStyle name="Note 12 2 4" xfId="8368" xr:uid="{00000000-0005-0000-0000-0000883E0000}"/>
    <cellStyle name="Note 12 3" xfId="2524" xr:uid="{00000000-0005-0000-0000-0000893E0000}"/>
    <cellStyle name="Note 12 3 2" xfId="13252" xr:uid="{00000000-0005-0000-0000-00008A3E0000}"/>
    <cellStyle name="Note 12 3 3" xfId="9008" xr:uid="{00000000-0005-0000-0000-00008B3E0000}"/>
    <cellStyle name="Note 12 4" xfId="12196" xr:uid="{00000000-0005-0000-0000-00008C3E0000}"/>
    <cellStyle name="Note 12 5" xfId="7621" xr:uid="{00000000-0005-0000-0000-00008D3E0000}"/>
    <cellStyle name="Note 13" xfId="1348" xr:uid="{00000000-0005-0000-0000-00008E3E0000}"/>
    <cellStyle name="Note 13 2" xfId="2115" xr:uid="{00000000-0005-0000-0000-00008F3E0000}"/>
    <cellStyle name="Note 13 2 2" xfId="3309" xr:uid="{00000000-0005-0000-0000-0000903E0000}"/>
    <cellStyle name="Note 13 2 2 2" xfId="14037" xr:uid="{00000000-0005-0000-0000-0000913E0000}"/>
    <cellStyle name="Note 13 2 2 3" xfId="9671" xr:uid="{00000000-0005-0000-0000-0000923E0000}"/>
    <cellStyle name="Note 13 2 3" xfId="13003" xr:uid="{00000000-0005-0000-0000-0000933E0000}"/>
    <cellStyle name="Note 13 2 4" xfId="8655" xr:uid="{00000000-0005-0000-0000-0000943E0000}"/>
    <cellStyle name="Note 13 3" xfId="2801" xr:uid="{00000000-0005-0000-0000-0000953E0000}"/>
    <cellStyle name="Note 13 3 2" xfId="13529" xr:uid="{00000000-0005-0000-0000-0000963E0000}"/>
    <cellStyle name="Note 13 3 3" xfId="9255" xr:uid="{00000000-0005-0000-0000-0000973E0000}"/>
    <cellStyle name="Note 13 4" xfId="12495" xr:uid="{00000000-0005-0000-0000-0000983E0000}"/>
    <cellStyle name="Note 13 5" xfId="7987" xr:uid="{00000000-0005-0000-0000-0000993E0000}"/>
    <cellStyle name="Note 14" xfId="1431" xr:uid="{00000000-0005-0000-0000-00009A3E0000}"/>
    <cellStyle name="Note 14 2" xfId="2148" xr:uid="{00000000-0005-0000-0000-00009B3E0000}"/>
    <cellStyle name="Note 14 2 2" xfId="3331" xr:uid="{00000000-0005-0000-0000-00009C3E0000}"/>
    <cellStyle name="Note 14 2 2 2" xfId="14059" xr:uid="{00000000-0005-0000-0000-00009D3E0000}"/>
    <cellStyle name="Note 14 2 2 3" xfId="9684" xr:uid="{00000000-0005-0000-0000-00009E3E0000}"/>
    <cellStyle name="Note 14 2 3" xfId="13025" xr:uid="{00000000-0005-0000-0000-00009F3E0000}"/>
    <cellStyle name="Note 14 2 4" xfId="8679" xr:uid="{00000000-0005-0000-0000-0000A03E0000}"/>
    <cellStyle name="Note 14 3" xfId="2823" xr:uid="{00000000-0005-0000-0000-0000A13E0000}"/>
    <cellStyle name="Note 14 3 2" xfId="13551" xr:uid="{00000000-0005-0000-0000-0000A23E0000}"/>
    <cellStyle name="Note 14 3 3" xfId="9268" xr:uid="{00000000-0005-0000-0000-0000A33E0000}"/>
    <cellStyle name="Note 14 4" xfId="12516" xr:uid="{00000000-0005-0000-0000-0000A43E0000}"/>
    <cellStyle name="Note 14 5" xfId="8062" xr:uid="{00000000-0005-0000-0000-0000A53E0000}"/>
    <cellStyle name="Note 15" xfId="1499" xr:uid="{00000000-0005-0000-0000-0000A63E0000}"/>
    <cellStyle name="Note 15 2" xfId="4232" xr:uid="{00000000-0005-0000-0000-0000A73E0000}"/>
    <cellStyle name="Note 15 2 2" xfId="4588" xr:uid="{00000000-0005-0000-0000-0000A83E0000}"/>
    <cellStyle name="Note 15 2 2 2" xfId="14638" xr:uid="{00000000-0005-0000-0000-0000A93E0000}"/>
    <cellStyle name="Note 15 2 2 3" xfId="10472" xr:uid="{00000000-0005-0000-0000-0000AA3E0000}"/>
    <cellStyle name="Note 15 2 3" xfId="14310" xr:uid="{00000000-0005-0000-0000-0000AB3E0000}"/>
    <cellStyle name="Note 15 2 4" xfId="10170" xr:uid="{00000000-0005-0000-0000-0000AC3E0000}"/>
    <cellStyle name="Note 15 3" xfId="4405" xr:uid="{00000000-0005-0000-0000-0000AD3E0000}"/>
    <cellStyle name="Note 15 3 2" xfId="14463" xr:uid="{00000000-0005-0000-0000-0000AE3E0000}"/>
    <cellStyle name="Note 15 3 3" xfId="10313" xr:uid="{00000000-0005-0000-0000-0000AF3E0000}"/>
    <cellStyle name="Note 15 4" xfId="3430" xr:uid="{00000000-0005-0000-0000-0000B03E0000}"/>
    <cellStyle name="Note 15 4 2" xfId="14115" xr:uid="{00000000-0005-0000-0000-0000B13E0000}"/>
    <cellStyle name="Note 15 4 3" xfId="9741" xr:uid="{00000000-0005-0000-0000-0000B23E0000}"/>
    <cellStyle name="Note 15 5" xfId="8121" xr:uid="{00000000-0005-0000-0000-0000B33E0000}"/>
    <cellStyle name="Note 16" xfId="1463" xr:uid="{00000000-0005-0000-0000-0000B43E0000}"/>
    <cellStyle name="Note 16 2" xfId="2838" xr:uid="{00000000-0005-0000-0000-0000B53E0000}"/>
    <cellStyle name="Note 16 2 2" xfId="4601" xr:uid="{00000000-0005-0000-0000-0000B63E0000}"/>
    <cellStyle name="Note 16 2 2 2" xfId="14651" xr:uid="{00000000-0005-0000-0000-0000B73E0000}"/>
    <cellStyle name="Note 16 2 2 3" xfId="10485" xr:uid="{00000000-0005-0000-0000-0000B83E0000}"/>
    <cellStyle name="Note 16 2 3" xfId="13566" xr:uid="{00000000-0005-0000-0000-0000B93E0000}"/>
    <cellStyle name="Note 16 2 4" xfId="9281" xr:uid="{00000000-0005-0000-0000-0000BA3E0000}"/>
    <cellStyle name="Note 16 3" xfId="4418" xr:uid="{00000000-0005-0000-0000-0000BB3E0000}"/>
    <cellStyle name="Note 16 3 2" xfId="14476" xr:uid="{00000000-0005-0000-0000-0000BC3E0000}"/>
    <cellStyle name="Note 16 3 3" xfId="10326" xr:uid="{00000000-0005-0000-0000-0000BD3E0000}"/>
    <cellStyle name="Note 16 4" xfId="12531" xr:uid="{00000000-0005-0000-0000-0000BE3E0000}"/>
    <cellStyle name="Note 16 5" xfId="8092" xr:uid="{00000000-0005-0000-0000-0000BF3E0000}"/>
    <cellStyle name="Note 17" xfId="2288" xr:uid="{00000000-0005-0000-0000-0000C03E0000}"/>
    <cellStyle name="Note 17 2" xfId="4246" xr:uid="{00000000-0005-0000-0000-0000C13E0000}"/>
    <cellStyle name="Note 17 2 2" xfId="4614" xr:uid="{00000000-0005-0000-0000-0000C23E0000}"/>
    <cellStyle name="Note 17 2 2 2" xfId="14664" xr:uid="{00000000-0005-0000-0000-0000C33E0000}"/>
    <cellStyle name="Note 17 2 2 3" xfId="10498" xr:uid="{00000000-0005-0000-0000-0000C43E0000}"/>
    <cellStyle name="Note 17 2 3" xfId="14324" xr:uid="{00000000-0005-0000-0000-0000C53E0000}"/>
    <cellStyle name="Note 17 2 4" xfId="10184" xr:uid="{00000000-0005-0000-0000-0000C63E0000}"/>
    <cellStyle name="Note 17 3" xfId="4431" xr:uid="{00000000-0005-0000-0000-0000C73E0000}"/>
    <cellStyle name="Note 17 3 2" xfId="14489" xr:uid="{00000000-0005-0000-0000-0000C83E0000}"/>
    <cellStyle name="Note 17 3 3" xfId="10339" xr:uid="{00000000-0005-0000-0000-0000C93E0000}"/>
    <cellStyle name="Note 17 4" xfId="3445" xr:uid="{00000000-0005-0000-0000-0000CA3E0000}"/>
    <cellStyle name="Note 17 4 2" xfId="14129" xr:uid="{00000000-0005-0000-0000-0000CB3E0000}"/>
    <cellStyle name="Note 17 4 3" xfId="9755" xr:uid="{00000000-0005-0000-0000-0000CC3E0000}"/>
    <cellStyle name="Note 17 5" xfId="13050" xr:uid="{00000000-0005-0000-0000-0000CD3E0000}"/>
    <cellStyle name="Note 17 6" xfId="8804" xr:uid="{00000000-0005-0000-0000-0000CE3E0000}"/>
    <cellStyle name="Note 18" xfId="2310" xr:uid="{00000000-0005-0000-0000-0000CF3E0000}"/>
    <cellStyle name="Note 18 2" xfId="4259" xr:uid="{00000000-0005-0000-0000-0000D03E0000}"/>
    <cellStyle name="Note 18 2 2" xfId="4627" xr:uid="{00000000-0005-0000-0000-0000D13E0000}"/>
    <cellStyle name="Note 18 2 2 2" xfId="14677" xr:uid="{00000000-0005-0000-0000-0000D23E0000}"/>
    <cellStyle name="Note 18 2 2 3" xfId="10511" xr:uid="{00000000-0005-0000-0000-0000D33E0000}"/>
    <cellStyle name="Note 18 2 3" xfId="14337" xr:uid="{00000000-0005-0000-0000-0000D43E0000}"/>
    <cellStyle name="Note 18 2 4" xfId="10197" xr:uid="{00000000-0005-0000-0000-0000D53E0000}"/>
    <cellStyle name="Note 18 3" xfId="4444" xr:uid="{00000000-0005-0000-0000-0000D63E0000}"/>
    <cellStyle name="Note 18 3 2" xfId="14502" xr:uid="{00000000-0005-0000-0000-0000D73E0000}"/>
    <cellStyle name="Note 18 3 3" xfId="10352" xr:uid="{00000000-0005-0000-0000-0000D83E0000}"/>
    <cellStyle name="Note 18 4" xfId="3458" xr:uid="{00000000-0005-0000-0000-0000D93E0000}"/>
    <cellStyle name="Note 18 4 2" xfId="14142" xr:uid="{00000000-0005-0000-0000-0000DA3E0000}"/>
    <cellStyle name="Note 18 4 3" xfId="9768" xr:uid="{00000000-0005-0000-0000-0000DB3E0000}"/>
    <cellStyle name="Note 18 5" xfId="13064" xr:uid="{00000000-0005-0000-0000-0000DC3E0000}"/>
    <cellStyle name="Note 18 6" xfId="8825" xr:uid="{00000000-0005-0000-0000-0000DD3E0000}"/>
    <cellStyle name="Note 19" xfId="2340" xr:uid="{00000000-0005-0000-0000-0000DE3E0000}"/>
    <cellStyle name="Note 19 2" xfId="4272" xr:uid="{00000000-0005-0000-0000-0000DF3E0000}"/>
    <cellStyle name="Note 19 2 2" xfId="4640" xr:uid="{00000000-0005-0000-0000-0000E03E0000}"/>
    <cellStyle name="Note 19 2 2 2" xfId="14690" xr:uid="{00000000-0005-0000-0000-0000E13E0000}"/>
    <cellStyle name="Note 19 2 2 3" xfId="10524" xr:uid="{00000000-0005-0000-0000-0000E23E0000}"/>
    <cellStyle name="Note 19 2 3" xfId="14350" xr:uid="{00000000-0005-0000-0000-0000E33E0000}"/>
    <cellStyle name="Note 19 2 4" xfId="10210" xr:uid="{00000000-0005-0000-0000-0000E43E0000}"/>
    <cellStyle name="Note 19 3" xfId="4457" xr:uid="{00000000-0005-0000-0000-0000E53E0000}"/>
    <cellStyle name="Note 19 3 2" xfId="14515" xr:uid="{00000000-0005-0000-0000-0000E63E0000}"/>
    <cellStyle name="Note 19 3 3" xfId="10365" xr:uid="{00000000-0005-0000-0000-0000E73E0000}"/>
    <cellStyle name="Note 19 4" xfId="13080" xr:uid="{00000000-0005-0000-0000-0000E83E0000}"/>
    <cellStyle name="Note 19 5" xfId="8852" xr:uid="{00000000-0005-0000-0000-0000E93E0000}"/>
    <cellStyle name="Note 2" xfId="605" xr:uid="{00000000-0005-0000-0000-0000EA3E0000}"/>
    <cellStyle name="Note 2 10" xfId="37353" xr:uid="{00000000-0005-0000-0000-0000EB3E0000}"/>
    <cellStyle name="Note 2 2" xfId="943" xr:uid="{00000000-0005-0000-0000-0000EC3E0000}"/>
    <cellStyle name="Note 2 2 2" xfId="1321" xr:uid="{00000000-0005-0000-0000-0000ED3E0000}"/>
    <cellStyle name="Note 2 2 2 2" xfId="2094" xr:uid="{00000000-0005-0000-0000-0000EE3E0000}"/>
    <cellStyle name="Note 2 2 2 2 2" xfId="3289" xr:uid="{00000000-0005-0000-0000-0000EF3E0000}"/>
    <cellStyle name="Note 2 2 2 2 2 2" xfId="14017" xr:uid="{00000000-0005-0000-0000-0000F03E0000}"/>
    <cellStyle name="Note 2 2 2 2 2 3" xfId="9655" xr:uid="{00000000-0005-0000-0000-0000F13E0000}"/>
    <cellStyle name="Note 2 2 2 2 3" xfId="4965" xr:uid="{00000000-0005-0000-0000-0000F23E0000}"/>
    <cellStyle name="Note 2 2 2 2 3 2" xfId="5630" xr:uid="{00000000-0005-0000-0000-0000F33E0000}"/>
    <cellStyle name="Note 2 2 2 2 3 2 2" xfId="6717" xr:uid="{00000000-0005-0000-0000-0000F43E0000}"/>
    <cellStyle name="Note 2 2 2 2 3 2 2 2" xfId="20041" xr:uid="{00000000-0005-0000-0000-0000F53E0000}"/>
    <cellStyle name="Note 2 2 2 2 3 2 2 2 2" xfId="25811" xr:uid="{00000000-0005-0000-0000-0000F63E0000}"/>
    <cellStyle name="Note 2 2 2 2 3 2 2 2 3" xfId="33514" xr:uid="{00000000-0005-0000-0000-0000F73E0000}"/>
    <cellStyle name="Note 2 2 2 2 3 2 2 3" xfId="16973" xr:uid="{00000000-0005-0000-0000-0000F83E0000}"/>
    <cellStyle name="Note 2 2 2 2 3 2 2 3 2" xfId="22823" xr:uid="{00000000-0005-0000-0000-0000F93E0000}"/>
    <cellStyle name="Note 2 2 2 2 3 2 2 3 2 2" xfId="36286" xr:uid="{00000000-0005-0000-0000-0000FA3E0000}"/>
    <cellStyle name="Note 2 2 2 2 3 2 2 3 3" xfId="30501" xr:uid="{00000000-0005-0000-0000-0000FB3E0000}"/>
    <cellStyle name="Note 2 2 2 2 3 2 2 4" xfId="16545" xr:uid="{00000000-0005-0000-0000-0000FC3E0000}"/>
    <cellStyle name="Note 2 2 2 2 3 2 2 4 2" xfId="30137" xr:uid="{00000000-0005-0000-0000-0000FD3E0000}"/>
    <cellStyle name="Note 2 2 2 2 3 2 2 5" xfId="22460" xr:uid="{00000000-0005-0000-0000-0000FE3E0000}"/>
    <cellStyle name="Note 2 2 2 2 3 2 2 5 2" xfId="35923" xr:uid="{00000000-0005-0000-0000-0000FF3E0000}"/>
    <cellStyle name="Note 2 2 2 2 3 2 2 6" xfId="28212" xr:uid="{00000000-0005-0000-0000-0000003F0000}"/>
    <cellStyle name="Note 2 2 2 2 3 2 3" xfId="19092" xr:uid="{00000000-0005-0000-0000-0000013F0000}"/>
    <cellStyle name="Note 2 2 2 2 3 2 3 2" xfId="24864" xr:uid="{00000000-0005-0000-0000-0000023F0000}"/>
    <cellStyle name="Note 2 2 2 2 3 2 3 3" xfId="32566" xr:uid="{00000000-0005-0000-0000-0000033F0000}"/>
    <cellStyle name="Note 2 2 2 2 3 2 4" xfId="17356" xr:uid="{00000000-0005-0000-0000-0000043F0000}"/>
    <cellStyle name="Note 2 2 2 2 3 2 4 2" xfId="23185" xr:uid="{00000000-0005-0000-0000-0000053F0000}"/>
    <cellStyle name="Note 2 2 2 2 3 2 4 2 2" xfId="36648" xr:uid="{00000000-0005-0000-0000-0000063F0000}"/>
    <cellStyle name="Note 2 2 2 2 3 2 4 3" xfId="30872" xr:uid="{00000000-0005-0000-0000-0000073F0000}"/>
    <cellStyle name="Note 2 2 2 2 3 2 5" xfId="15459" xr:uid="{00000000-0005-0000-0000-0000083F0000}"/>
    <cellStyle name="Note 2 2 2 2 3 2 5 2" xfId="29239" xr:uid="{00000000-0005-0000-0000-0000093F0000}"/>
    <cellStyle name="Note 2 2 2 2 3 2 6" xfId="21561" xr:uid="{00000000-0005-0000-0000-00000A3F0000}"/>
    <cellStyle name="Note 2 2 2 2 3 2 6 2" xfId="35024" xr:uid="{00000000-0005-0000-0000-00000B3F0000}"/>
    <cellStyle name="Note 2 2 2 2 3 2 7" xfId="27313" xr:uid="{00000000-0005-0000-0000-00000C3F0000}"/>
    <cellStyle name="Note 2 2 2 2 3 3" xfId="5805" xr:uid="{00000000-0005-0000-0000-00000D3F0000}"/>
    <cellStyle name="Note 2 2 2 2 3 3 2" xfId="6892" xr:uid="{00000000-0005-0000-0000-00000E3F0000}"/>
    <cellStyle name="Note 2 2 2 2 3 3 2 2" xfId="20188" xr:uid="{00000000-0005-0000-0000-00000F3F0000}"/>
    <cellStyle name="Note 2 2 2 2 3 3 2 2 2" xfId="25958" xr:uid="{00000000-0005-0000-0000-0000103F0000}"/>
    <cellStyle name="Note 2 2 2 2 3 3 2 2 3" xfId="33661" xr:uid="{00000000-0005-0000-0000-0000113F0000}"/>
    <cellStyle name="Note 2 2 2 2 3 3 2 3" xfId="18351" xr:uid="{00000000-0005-0000-0000-0000123F0000}"/>
    <cellStyle name="Note 2 2 2 2 3 3 2 3 2" xfId="24131" xr:uid="{00000000-0005-0000-0000-0000133F0000}"/>
    <cellStyle name="Note 2 2 2 2 3 3 2 3 3" xfId="31832" xr:uid="{00000000-0005-0000-0000-0000143F0000}"/>
    <cellStyle name="Note 2 2 2 2 3 3 2 4" xfId="16720" xr:uid="{00000000-0005-0000-0000-0000153F0000}"/>
    <cellStyle name="Note 2 2 2 2 3 3 2 4 2" xfId="30273" xr:uid="{00000000-0005-0000-0000-0000163F0000}"/>
    <cellStyle name="Note 2 2 2 2 3 3 2 5" xfId="22596" xr:uid="{00000000-0005-0000-0000-0000173F0000}"/>
    <cellStyle name="Note 2 2 2 2 3 3 2 5 2" xfId="36059" xr:uid="{00000000-0005-0000-0000-0000183F0000}"/>
    <cellStyle name="Note 2 2 2 2 3 3 2 6" xfId="28348" xr:uid="{00000000-0005-0000-0000-0000193F0000}"/>
    <cellStyle name="Note 2 2 2 2 3 3 3" xfId="19239" xr:uid="{00000000-0005-0000-0000-00001A3F0000}"/>
    <cellStyle name="Note 2 2 2 2 3 3 3 2" xfId="25010" xr:uid="{00000000-0005-0000-0000-00001B3F0000}"/>
    <cellStyle name="Note 2 2 2 2 3 3 3 3" xfId="32712" xr:uid="{00000000-0005-0000-0000-00001C3F0000}"/>
    <cellStyle name="Note 2 2 2 2 3 3 4" xfId="18040" xr:uid="{00000000-0005-0000-0000-00001D3F0000}"/>
    <cellStyle name="Note 2 2 2 2 3 3 4 2" xfId="23844" xr:uid="{00000000-0005-0000-0000-00001E3F0000}"/>
    <cellStyle name="Note 2 2 2 2 3 3 4 3" xfId="31541" xr:uid="{00000000-0005-0000-0000-00001F3F0000}"/>
    <cellStyle name="Note 2 2 2 2 3 3 5" xfId="15634" xr:uid="{00000000-0005-0000-0000-0000203F0000}"/>
    <cellStyle name="Note 2 2 2 2 3 3 5 2" xfId="29375" xr:uid="{00000000-0005-0000-0000-0000213F0000}"/>
    <cellStyle name="Note 2 2 2 2 3 3 6" xfId="21697" xr:uid="{00000000-0005-0000-0000-0000223F0000}"/>
    <cellStyle name="Note 2 2 2 2 3 3 6 2" xfId="35160" xr:uid="{00000000-0005-0000-0000-0000233F0000}"/>
    <cellStyle name="Note 2 2 2 2 3 3 7" xfId="27449" xr:uid="{00000000-0005-0000-0000-0000243F0000}"/>
    <cellStyle name="Note 2 2 2 2 3 4" xfId="6132" xr:uid="{00000000-0005-0000-0000-0000253F0000}"/>
    <cellStyle name="Note 2 2 2 2 3 4 2" xfId="19527" xr:uid="{00000000-0005-0000-0000-0000263F0000}"/>
    <cellStyle name="Note 2 2 2 2 3 4 2 2" xfId="25297" xr:uid="{00000000-0005-0000-0000-0000273F0000}"/>
    <cellStyle name="Note 2 2 2 2 3 4 2 3" xfId="33000" xr:uid="{00000000-0005-0000-0000-0000283F0000}"/>
    <cellStyle name="Note 2 2 2 2 3 4 3" xfId="17185" xr:uid="{00000000-0005-0000-0000-0000293F0000}"/>
    <cellStyle name="Note 2 2 2 2 3 4 3 2" xfId="23024" xr:uid="{00000000-0005-0000-0000-00002A3F0000}"/>
    <cellStyle name="Note 2 2 2 2 3 4 3 2 2" xfId="36487" xr:uid="{00000000-0005-0000-0000-00002B3F0000}"/>
    <cellStyle name="Note 2 2 2 2 3 4 3 3" xfId="30706" xr:uid="{00000000-0005-0000-0000-00002C3F0000}"/>
    <cellStyle name="Note 2 2 2 2 3 4 4" xfId="15961" xr:uid="{00000000-0005-0000-0000-00002D3F0000}"/>
    <cellStyle name="Note 2 2 2 2 3 4 4 2" xfId="29648" xr:uid="{00000000-0005-0000-0000-00002E3F0000}"/>
    <cellStyle name="Note 2 2 2 2 3 4 5" xfId="21970" xr:uid="{00000000-0005-0000-0000-00002F3F0000}"/>
    <cellStyle name="Note 2 2 2 2 3 4 5 2" xfId="35433" xr:uid="{00000000-0005-0000-0000-0000303F0000}"/>
    <cellStyle name="Note 2 2 2 2 3 4 6" xfId="27722" xr:uid="{00000000-0005-0000-0000-0000313F0000}"/>
    <cellStyle name="Note 2 2 2 2 3 5" xfId="18551" xr:uid="{00000000-0005-0000-0000-0000323F0000}"/>
    <cellStyle name="Note 2 2 2 2 3 5 2" xfId="24324" xr:uid="{00000000-0005-0000-0000-0000333F0000}"/>
    <cellStyle name="Note 2 2 2 2 3 5 3" xfId="32025" xr:uid="{00000000-0005-0000-0000-0000343F0000}"/>
    <cellStyle name="Note 2 2 2 2 3 6" xfId="17220" xr:uid="{00000000-0005-0000-0000-0000353F0000}"/>
    <cellStyle name="Note 2 2 2 2 3 6 2" xfId="23056" xr:uid="{00000000-0005-0000-0000-0000363F0000}"/>
    <cellStyle name="Note 2 2 2 2 3 6 2 2" xfId="36519" xr:uid="{00000000-0005-0000-0000-0000373F0000}"/>
    <cellStyle name="Note 2 2 2 2 3 6 3" xfId="30739" xr:uid="{00000000-0005-0000-0000-0000383F0000}"/>
    <cellStyle name="Note 2 2 2 2 3 7" xfId="14865" xr:uid="{00000000-0005-0000-0000-0000393F0000}"/>
    <cellStyle name="Note 2 2 2 2 3 7 2" xfId="28748" xr:uid="{00000000-0005-0000-0000-00003A3F0000}"/>
    <cellStyle name="Note 2 2 2 2 3 8" xfId="21069" xr:uid="{00000000-0005-0000-0000-00003B3F0000}"/>
    <cellStyle name="Note 2 2 2 2 3 8 2" xfId="34532" xr:uid="{00000000-0005-0000-0000-00003C3F0000}"/>
    <cellStyle name="Note 2 2 2 2 3 9" xfId="26823" xr:uid="{00000000-0005-0000-0000-00003D3F0000}"/>
    <cellStyle name="Note 2 2 2 2 4" xfId="12983" xr:uid="{00000000-0005-0000-0000-00003E3F0000}"/>
    <cellStyle name="Note 2 2 2 2 5" xfId="8638" xr:uid="{00000000-0005-0000-0000-00003F3F0000}"/>
    <cellStyle name="Note 2 2 2 3" xfId="2781" xr:uid="{00000000-0005-0000-0000-0000403F0000}"/>
    <cellStyle name="Note 2 2 2 3 2" xfId="4966" xr:uid="{00000000-0005-0000-0000-0000413F0000}"/>
    <cellStyle name="Note 2 2 2 3 2 2" xfId="5631" xr:uid="{00000000-0005-0000-0000-0000423F0000}"/>
    <cellStyle name="Note 2 2 2 3 2 2 2" xfId="6718" xr:uid="{00000000-0005-0000-0000-0000433F0000}"/>
    <cellStyle name="Note 2 2 2 3 2 2 2 2" xfId="20042" xr:uid="{00000000-0005-0000-0000-0000443F0000}"/>
    <cellStyle name="Note 2 2 2 3 2 2 2 2 2" xfId="25812" xr:uid="{00000000-0005-0000-0000-0000453F0000}"/>
    <cellStyle name="Note 2 2 2 3 2 2 2 2 3" xfId="33515" xr:uid="{00000000-0005-0000-0000-0000463F0000}"/>
    <cellStyle name="Note 2 2 2 3 2 2 2 3" xfId="18072" xr:uid="{00000000-0005-0000-0000-0000473F0000}"/>
    <cellStyle name="Note 2 2 2 3 2 2 2 3 2" xfId="23874" xr:uid="{00000000-0005-0000-0000-0000483F0000}"/>
    <cellStyle name="Note 2 2 2 3 2 2 2 3 3" xfId="31571" xr:uid="{00000000-0005-0000-0000-0000493F0000}"/>
    <cellStyle name="Note 2 2 2 3 2 2 2 4" xfId="16546" xr:uid="{00000000-0005-0000-0000-00004A3F0000}"/>
    <cellStyle name="Note 2 2 2 3 2 2 2 4 2" xfId="30138" xr:uid="{00000000-0005-0000-0000-00004B3F0000}"/>
    <cellStyle name="Note 2 2 2 3 2 2 2 5" xfId="22461" xr:uid="{00000000-0005-0000-0000-00004C3F0000}"/>
    <cellStyle name="Note 2 2 2 3 2 2 2 5 2" xfId="35924" xr:uid="{00000000-0005-0000-0000-00004D3F0000}"/>
    <cellStyle name="Note 2 2 2 3 2 2 2 6" xfId="28213" xr:uid="{00000000-0005-0000-0000-00004E3F0000}"/>
    <cellStyle name="Note 2 2 2 3 2 2 3" xfId="19093" xr:uid="{00000000-0005-0000-0000-00004F3F0000}"/>
    <cellStyle name="Note 2 2 2 3 2 2 3 2" xfId="24865" xr:uid="{00000000-0005-0000-0000-0000503F0000}"/>
    <cellStyle name="Note 2 2 2 3 2 2 3 3" xfId="32567" xr:uid="{00000000-0005-0000-0000-0000513F0000}"/>
    <cellStyle name="Note 2 2 2 3 2 2 4" xfId="17942" xr:uid="{00000000-0005-0000-0000-0000523F0000}"/>
    <cellStyle name="Note 2 2 2 3 2 2 4 2" xfId="23751" xr:uid="{00000000-0005-0000-0000-0000533F0000}"/>
    <cellStyle name="Note 2 2 2 3 2 2 4 2 2" xfId="37214" xr:uid="{00000000-0005-0000-0000-0000543F0000}"/>
    <cellStyle name="Note 2 2 2 3 2 2 4 3" xfId="31446" xr:uid="{00000000-0005-0000-0000-0000553F0000}"/>
    <cellStyle name="Note 2 2 2 3 2 2 5" xfId="15460" xr:uid="{00000000-0005-0000-0000-0000563F0000}"/>
    <cellStyle name="Note 2 2 2 3 2 2 5 2" xfId="29240" xr:uid="{00000000-0005-0000-0000-0000573F0000}"/>
    <cellStyle name="Note 2 2 2 3 2 2 6" xfId="21562" xr:uid="{00000000-0005-0000-0000-0000583F0000}"/>
    <cellStyle name="Note 2 2 2 3 2 2 6 2" xfId="35025" xr:uid="{00000000-0005-0000-0000-0000593F0000}"/>
    <cellStyle name="Note 2 2 2 3 2 2 7" xfId="27314" xr:uid="{00000000-0005-0000-0000-00005A3F0000}"/>
    <cellStyle name="Note 2 2 2 3 2 3" xfId="5806" xr:uid="{00000000-0005-0000-0000-00005B3F0000}"/>
    <cellStyle name="Note 2 2 2 3 2 3 2" xfId="6893" xr:uid="{00000000-0005-0000-0000-00005C3F0000}"/>
    <cellStyle name="Note 2 2 2 3 2 3 2 2" xfId="20189" xr:uid="{00000000-0005-0000-0000-00005D3F0000}"/>
    <cellStyle name="Note 2 2 2 3 2 3 2 2 2" xfId="25959" xr:uid="{00000000-0005-0000-0000-00005E3F0000}"/>
    <cellStyle name="Note 2 2 2 3 2 3 2 2 3" xfId="33662" xr:uid="{00000000-0005-0000-0000-00005F3F0000}"/>
    <cellStyle name="Note 2 2 2 3 2 3 2 3" xfId="20534" xr:uid="{00000000-0005-0000-0000-0000603F0000}"/>
    <cellStyle name="Note 2 2 2 3 2 3 2 3 2" xfId="26299" xr:uid="{00000000-0005-0000-0000-0000613F0000}"/>
    <cellStyle name="Note 2 2 2 3 2 3 2 3 3" xfId="34003" xr:uid="{00000000-0005-0000-0000-0000623F0000}"/>
    <cellStyle name="Note 2 2 2 3 2 3 2 4" xfId="16721" xr:uid="{00000000-0005-0000-0000-0000633F0000}"/>
    <cellStyle name="Note 2 2 2 3 2 3 2 4 2" xfId="30274" xr:uid="{00000000-0005-0000-0000-0000643F0000}"/>
    <cellStyle name="Note 2 2 2 3 2 3 2 5" xfId="22597" xr:uid="{00000000-0005-0000-0000-0000653F0000}"/>
    <cellStyle name="Note 2 2 2 3 2 3 2 5 2" xfId="36060" xr:uid="{00000000-0005-0000-0000-0000663F0000}"/>
    <cellStyle name="Note 2 2 2 3 2 3 2 6" xfId="28349" xr:uid="{00000000-0005-0000-0000-0000673F0000}"/>
    <cellStyle name="Note 2 2 2 3 2 3 3" xfId="19240" xr:uid="{00000000-0005-0000-0000-0000683F0000}"/>
    <cellStyle name="Note 2 2 2 3 2 3 3 2" xfId="25011" xr:uid="{00000000-0005-0000-0000-0000693F0000}"/>
    <cellStyle name="Note 2 2 2 3 2 3 3 3" xfId="32713" xr:uid="{00000000-0005-0000-0000-00006A3F0000}"/>
    <cellStyle name="Note 2 2 2 3 2 3 4" xfId="17883" xr:uid="{00000000-0005-0000-0000-00006B3F0000}"/>
    <cellStyle name="Note 2 2 2 3 2 3 4 2" xfId="23694" xr:uid="{00000000-0005-0000-0000-00006C3F0000}"/>
    <cellStyle name="Note 2 2 2 3 2 3 4 2 2" xfId="37157" xr:uid="{00000000-0005-0000-0000-00006D3F0000}"/>
    <cellStyle name="Note 2 2 2 3 2 3 4 3" xfId="31387" xr:uid="{00000000-0005-0000-0000-00006E3F0000}"/>
    <cellStyle name="Note 2 2 2 3 2 3 5" xfId="15635" xr:uid="{00000000-0005-0000-0000-00006F3F0000}"/>
    <cellStyle name="Note 2 2 2 3 2 3 5 2" xfId="29376" xr:uid="{00000000-0005-0000-0000-0000703F0000}"/>
    <cellStyle name="Note 2 2 2 3 2 3 6" xfId="21698" xr:uid="{00000000-0005-0000-0000-0000713F0000}"/>
    <cellStyle name="Note 2 2 2 3 2 3 6 2" xfId="35161" xr:uid="{00000000-0005-0000-0000-0000723F0000}"/>
    <cellStyle name="Note 2 2 2 3 2 3 7" xfId="27450" xr:uid="{00000000-0005-0000-0000-0000733F0000}"/>
    <cellStyle name="Note 2 2 2 3 2 4" xfId="6133" xr:uid="{00000000-0005-0000-0000-0000743F0000}"/>
    <cellStyle name="Note 2 2 2 3 2 4 2" xfId="19528" xr:uid="{00000000-0005-0000-0000-0000753F0000}"/>
    <cellStyle name="Note 2 2 2 3 2 4 2 2" xfId="25298" xr:uid="{00000000-0005-0000-0000-0000763F0000}"/>
    <cellStyle name="Note 2 2 2 3 2 4 2 3" xfId="33001" xr:uid="{00000000-0005-0000-0000-0000773F0000}"/>
    <cellStyle name="Note 2 2 2 3 2 4 3" xfId="17353" xr:uid="{00000000-0005-0000-0000-0000783F0000}"/>
    <cellStyle name="Note 2 2 2 3 2 4 3 2" xfId="23182" xr:uid="{00000000-0005-0000-0000-0000793F0000}"/>
    <cellStyle name="Note 2 2 2 3 2 4 3 2 2" xfId="36645" xr:uid="{00000000-0005-0000-0000-00007A3F0000}"/>
    <cellStyle name="Note 2 2 2 3 2 4 3 3" xfId="30869" xr:uid="{00000000-0005-0000-0000-00007B3F0000}"/>
    <cellStyle name="Note 2 2 2 3 2 4 4" xfId="15962" xr:uid="{00000000-0005-0000-0000-00007C3F0000}"/>
    <cellStyle name="Note 2 2 2 3 2 4 4 2" xfId="29649" xr:uid="{00000000-0005-0000-0000-00007D3F0000}"/>
    <cellStyle name="Note 2 2 2 3 2 4 5" xfId="21971" xr:uid="{00000000-0005-0000-0000-00007E3F0000}"/>
    <cellStyle name="Note 2 2 2 3 2 4 5 2" xfId="35434" xr:uid="{00000000-0005-0000-0000-00007F3F0000}"/>
    <cellStyle name="Note 2 2 2 3 2 4 6" xfId="27723" xr:uid="{00000000-0005-0000-0000-0000803F0000}"/>
    <cellStyle name="Note 2 2 2 3 2 5" xfId="18552" xr:uid="{00000000-0005-0000-0000-0000813F0000}"/>
    <cellStyle name="Note 2 2 2 3 2 5 2" xfId="24325" xr:uid="{00000000-0005-0000-0000-0000823F0000}"/>
    <cellStyle name="Note 2 2 2 3 2 5 3" xfId="32026" xr:uid="{00000000-0005-0000-0000-0000833F0000}"/>
    <cellStyle name="Note 2 2 2 3 2 6" xfId="17720" xr:uid="{00000000-0005-0000-0000-0000843F0000}"/>
    <cellStyle name="Note 2 2 2 3 2 6 2" xfId="23535" xr:uid="{00000000-0005-0000-0000-0000853F0000}"/>
    <cellStyle name="Note 2 2 2 3 2 6 2 2" xfId="36998" xr:uid="{00000000-0005-0000-0000-0000863F0000}"/>
    <cellStyle name="Note 2 2 2 3 2 6 3" xfId="31226" xr:uid="{00000000-0005-0000-0000-0000873F0000}"/>
    <cellStyle name="Note 2 2 2 3 2 7" xfId="14866" xr:uid="{00000000-0005-0000-0000-0000883F0000}"/>
    <cellStyle name="Note 2 2 2 3 2 7 2" xfId="28749" xr:uid="{00000000-0005-0000-0000-0000893F0000}"/>
    <cellStyle name="Note 2 2 2 3 2 8" xfId="21070" xr:uid="{00000000-0005-0000-0000-00008A3F0000}"/>
    <cellStyle name="Note 2 2 2 3 2 8 2" xfId="34533" xr:uid="{00000000-0005-0000-0000-00008B3F0000}"/>
    <cellStyle name="Note 2 2 2 3 2 9" xfId="26824" xr:uid="{00000000-0005-0000-0000-00008C3F0000}"/>
    <cellStyle name="Note 2 2 2 3 3" xfId="13509" xr:uid="{00000000-0005-0000-0000-00008D3F0000}"/>
    <cellStyle name="Note 2 2 2 3 4" xfId="9239" xr:uid="{00000000-0005-0000-0000-00008E3F0000}"/>
    <cellStyle name="Note 2 2 2 4" xfId="3988" xr:uid="{00000000-0005-0000-0000-00008F3F0000}"/>
    <cellStyle name="Note 2 2 2 4 2" xfId="5191" xr:uid="{00000000-0005-0000-0000-0000903F0000}"/>
    <cellStyle name="Note 2 2 2 4 2 10" xfId="10745" xr:uid="{00000000-0005-0000-0000-0000913F0000}"/>
    <cellStyle name="Note 2 2 2 4 2 2" xfId="5760" xr:uid="{00000000-0005-0000-0000-0000923F0000}"/>
    <cellStyle name="Note 2 2 2 4 2 2 2" xfId="6847" xr:uid="{00000000-0005-0000-0000-0000933F0000}"/>
    <cellStyle name="Note 2 2 2 4 2 2 2 2" xfId="20150" xr:uid="{00000000-0005-0000-0000-0000943F0000}"/>
    <cellStyle name="Note 2 2 2 4 2 2 2 2 2" xfId="25920" xr:uid="{00000000-0005-0000-0000-0000953F0000}"/>
    <cellStyle name="Note 2 2 2 4 2 2 2 2 3" xfId="33623" xr:uid="{00000000-0005-0000-0000-0000963F0000}"/>
    <cellStyle name="Note 2 2 2 4 2 2 2 3" xfId="20875" xr:uid="{00000000-0005-0000-0000-0000973F0000}"/>
    <cellStyle name="Note 2 2 2 4 2 2 2 3 2" xfId="26635" xr:uid="{00000000-0005-0000-0000-0000983F0000}"/>
    <cellStyle name="Note 2 2 2 4 2 2 2 3 3" xfId="34340" xr:uid="{00000000-0005-0000-0000-0000993F0000}"/>
    <cellStyle name="Note 2 2 2 4 2 2 2 4" xfId="16675" xr:uid="{00000000-0005-0000-0000-00009A3F0000}"/>
    <cellStyle name="Note 2 2 2 4 2 2 2 4 2" xfId="30237" xr:uid="{00000000-0005-0000-0000-00009B3F0000}"/>
    <cellStyle name="Note 2 2 2 4 2 2 2 5" xfId="22560" xr:uid="{00000000-0005-0000-0000-00009C3F0000}"/>
    <cellStyle name="Note 2 2 2 4 2 2 2 5 2" xfId="36023" xr:uid="{00000000-0005-0000-0000-00009D3F0000}"/>
    <cellStyle name="Note 2 2 2 4 2 2 2 6" xfId="28312" xr:uid="{00000000-0005-0000-0000-00009E3F0000}"/>
    <cellStyle name="Note 2 2 2 4 2 2 2 7" xfId="11754" xr:uid="{00000000-0005-0000-0000-00009F3F0000}"/>
    <cellStyle name="Note 2 2 2 4 2 2 3" xfId="19201" xr:uid="{00000000-0005-0000-0000-0000A03F0000}"/>
    <cellStyle name="Note 2 2 2 4 2 2 3 2" xfId="24972" xr:uid="{00000000-0005-0000-0000-0000A13F0000}"/>
    <cellStyle name="Note 2 2 2 4 2 2 3 3" xfId="32674" xr:uid="{00000000-0005-0000-0000-0000A23F0000}"/>
    <cellStyle name="Note 2 2 2 4 2 2 4" xfId="17232" xr:uid="{00000000-0005-0000-0000-0000A33F0000}"/>
    <cellStyle name="Note 2 2 2 4 2 2 4 2" xfId="23067" xr:uid="{00000000-0005-0000-0000-0000A43F0000}"/>
    <cellStyle name="Note 2 2 2 4 2 2 4 2 2" xfId="36530" xr:uid="{00000000-0005-0000-0000-0000A53F0000}"/>
    <cellStyle name="Note 2 2 2 4 2 2 4 3" xfId="30751" xr:uid="{00000000-0005-0000-0000-0000A63F0000}"/>
    <cellStyle name="Note 2 2 2 4 2 2 5" xfId="15589" xr:uid="{00000000-0005-0000-0000-0000A73F0000}"/>
    <cellStyle name="Note 2 2 2 4 2 2 5 2" xfId="29339" xr:uid="{00000000-0005-0000-0000-0000A83F0000}"/>
    <cellStyle name="Note 2 2 2 4 2 2 6" xfId="21661" xr:uid="{00000000-0005-0000-0000-0000A93F0000}"/>
    <cellStyle name="Note 2 2 2 4 2 2 6 2" xfId="35124" xr:uid="{00000000-0005-0000-0000-0000AA3F0000}"/>
    <cellStyle name="Note 2 2 2 4 2 2 7" xfId="27413" xr:uid="{00000000-0005-0000-0000-0000AB3F0000}"/>
    <cellStyle name="Note 2 2 2 4 2 2 8" xfId="11093" xr:uid="{00000000-0005-0000-0000-0000AC3F0000}"/>
    <cellStyle name="Note 2 2 2 4 2 3" xfId="5923" xr:uid="{00000000-0005-0000-0000-0000AD3F0000}"/>
    <cellStyle name="Note 2 2 2 4 2 3 2" xfId="7010" xr:uid="{00000000-0005-0000-0000-0000AE3F0000}"/>
    <cellStyle name="Note 2 2 2 4 2 3 2 2" xfId="20306" xr:uid="{00000000-0005-0000-0000-0000AF3F0000}"/>
    <cellStyle name="Note 2 2 2 4 2 3 2 2 2" xfId="26076" xr:uid="{00000000-0005-0000-0000-0000B03F0000}"/>
    <cellStyle name="Note 2 2 2 4 2 3 2 2 3" xfId="33779" xr:uid="{00000000-0005-0000-0000-0000B13F0000}"/>
    <cellStyle name="Note 2 2 2 4 2 3 2 3" xfId="18265" xr:uid="{00000000-0005-0000-0000-0000B23F0000}"/>
    <cellStyle name="Note 2 2 2 4 2 3 2 3 2" xfId="24047" xr:uid="{00000000-0005-0000-0000-0000B33F0000}"/>
    <cellStyle name="Note 2 2 2 4 2 3 2 3 3" xfId="31748" xr:uid="{00000000-0005-0000-0000-0000B43F0000}"/>
    <cellStyle name="Note 2 2 2 4 2 3 2 4" xfId="16838" xr:uid="{00000000-0005-0000-0000-0000B53F0000}"/>
    <cellStyle name="Note 2 2 2 4 2 3 2 4 2" xfId="30391" xr:uid="{00000000-0005-0000-0000-0000B63F0000}"/>
    <cellStyle name="Note 2 2 2 4 2 3 2 5" xfId="22714" xr:uid="{00000000-0005-0000-0000-0000B73F0000}"/>
    <cellStyle name="Note 2 2 2 4 2 3 2 5 2" xfId="36177" xr:uid="{00000000-0005-0000-0000-0000B83F0000}"/>
    <cellStyle name="Note 2 2 2 4 2 3 2 6" xfId="28466" xr:uid="{00000000-0005-0000-0000-0000B93F0000}"/>
    <cellStyle name="Note 2 2 2 4 2 3 2 7" xfId="11864" xr:uid="{00000000-0005-0000-0000-0000BA3F0000}"/>
    <cellStyle name="Note 2 2 2 4 2 3 3" xfId="19357" xr:uid="{00000000-0005-0000-0000-0000BB3F0000}"/>
    <cellStyle name="Note 2 2 2 4 2 3 3 2" xfId="25128" xr:uid="{00000000-0005-0000-0000-0000BC3F0000}"/>
    <cellStyle name="Note 2 2 2 4 2 3 3 3" xfId="32830" xr:uid="{00000000-0005-0000-0000-0000BD3F0000}"/>
    <cellStyle name="Note 2 2 2 4 2 3 4" xfId="18299" xr:uid="{00000000-0005-0000-0000-0000BE3F0000}"/>
    <cellStyle name="Note 2 2 2 4 2 3 4 2" xfId="24081" xr:uid="{00000000-0005-0000-0000-0000BF3F0000}"/>
    <cellStyle name="Note 2 2 2 4 2 3 4 3" xfId="31782" xr:uid="{00000000-0005-0000-0000-0000C03F0000}"/>
    <cellStyle name="Note 2 2 2 4 2 3 5" xfId="15752" xr:uid="{00000000-0005-0000-0000-0000C13F0000}"/>
    <cellStyle name="Note 2 2 2 4 2 3 5 2" xfId="29493" xr:uid="{00000000-0005-0000-0000-0000C23F0000}"/>
    <cellStyle name="Note 2 2 2 4 2 3 6" xfId="21815" xr:uid="{00000000-0005-0000-0000-0000C33F0000}"/>
    <cellStyle name="Note 2 2 2 4 2 3 6 2" xfId="35278" xr:uid="{00000000-0005-0000-0000-0000C43F0000}"/>
    <cellStyle name="Note 2 2 2 4 2 3 7" xfId="27567" xr:uid="{00000000-0005-0000-0000-0000C53F0000}"/>
    <cellStyle name="Note 2 2 2 4 2 3 8" xfId="11203" xr:uid="{00000000-0005-0000-0000-0000C63F0000}"/>
    <cellStyle name="Note 2 2 2 4 2 4" xfId="6280" xr:uid="{00000000-0005-0000-0000-0000C73F0000}"/>
    <cellStyle name="Note 2 2 2 4 2 4 2" xfId="19651" xr:uid="{00000000-0005-0000-0000-0000C83F0000}"/>
    <cellStyle name="Note 2 2 2 4 2 4 2 2" xfId="25421" xr:uid="{00000000-0005-0000-0000-0000C93F0000}"/>
    <cellStyle name="Note 2 2 2 4 2 4 2 3" xfId="33124" xr:uid="{00000000-0005-0000-0000-0000CA3F0000}"/>
    <cellStyle name="Note 2 2 2 4 2 4 3" xfId="20900" xr:uid="{00000000-0005-0000-0000-0000CB3F0000}"/>
    <cellStyle name="Note 2 2 2 4 2 4 3 2" xfId="26660" xr:uid="{00000000-0005-0000-0000-0000CC3F0000}"/>
    <cellStyle name="Note 2 2 2 4 2 4 3 3" xfId="34365" xr:uid="{00000000-0005-0000-0000-0000CD3F0000}"/>
    <cellStyle name="Note 2 2 2 4 2 4 4" xfId="16109" xr:uid="{00000000-0005-0000-0000-0000CE3F0000}"/>
    <cellStyle name="Note 2 2 2 4 2 4 4 2" xfId="29766" xr:uid="{00000000-0005-0000-0000-0000CF3F0000}"/>
    <cellStyle name="Note 2 2 2 4 2 4 5" xfId="22088" xr:uid="{00000000-0005-0000-0000-0000D03F0000}"/>
    <cellStyle name="Note 2 2 2 4 2 4 5 2" xfId="35551" xr:uid="{00000000-0005-0000-0000-0000D13F0000}"/>
    <cellStyle name="Note 2 2 2 4 2 4 6" xfId="27840" xr:uid="{00000000-0005-0000-0000-0000D23F0000}"/>
    <cellStyle name="Note 2 2 2 4 2 4 7" xfId="11408" xr:uid="{00000000-0005-0000-0000-0000D33F0000}"/>
    <cellStyle name="Note 2 2 2 4 2 5" xfId="18698" xr:uid="{00000000-0005-0000-0000-0000D43F0000}"/>
    <cellStyle name="Note 2 2 2 4 2 5 2" xfId="24470" xr:uid="{00000000-0005-0000-0000-0000D53F0000}"/>
    <cellStyle name="Note 2 2 2 4 2 5 3" xfId="32172" xr:uid="{00000000-0005-0000-0000-0000D63F0000}"/>
    <cellStyle name="Note 2 2 2 4 2 6" xfId="20623" xr:uid="{00000000-0005-0000-0000-0000D73F0000}"/>
    <cellStyle name="Note 2 2 2 4 2 6 2" xfId="26387" xr:uid="{00000000-0005-0000-0000-0000D83F0000}"/>
    <cellStyle name="Note 2 2 2 4 2 6 3" xfId="34092" xr:uid="{00000000-0005-0000-0000-0000D93F0000}"/>
    <cellStyle name="Note 2 2 2 4 2 7" xfId="15021" xr:uid="{00000000-0005-0000-0000-0000DA3F0000}"/>
    <cellStyle name="Note 2 2 2 4 2 7 2" xfId="28866" xr:uid="{00000000-0005-0000-0000-0000DB3F0000}"/>
    <cellStyle name="Note 2 2 2 4 2 8" xfId="21187" xr:uid="{00000000-0005-0000-0000-0000DC3F0000}"/>
    <cellStyle name="Note 2 2 2 4 2 8 2" xfId="34650" xr:uid="{00000000-0005-0000-0000-0000DD3F0000}"/>
    <cellStyle name="Note 2 2 2 4 2 9" xfId="26941" xr:uid="{00000000-0005-0000-0000-0000DE3F0000}"/>
    <cellStyle name="Note 2 2 2 4 3" xfId="5533" xr:uid="{00000000-0005-0000-0000-0000DF3F0000}"/>
    <cellStyle name="Note 2 2 2 4 3 2" xfId="6620" xr:uid="{00000000-0005-0000-0000-0000E03F0000}"/>
    <cellStyle name="Note 2 2 2 4 3 2 2" xfId="19962" xr:uid="{00000000-0005-0000-0000-0000E13F0000}"/>
    <cellStyle name="Note 2 2 2 4 3 2 2 2" xfId="25732" xr:uid="{00000000-0005-0000-0000-0000E23F0000}"/>
    <cellStyle name="Note 2 2 2 4 3 2 2 3" xfId="33435" xr:uid="{00000000-0005-0000-0000-0000E33F0000}"/>
    <cellStyle name="Note 2 2 2 4 3 2 3" xfId="17651" xr:uid="{00000000-0005-0000-0000-0000E43F0000}"/>
    <cellStyle name="Note 2 2 2 4 3 2 3 2" xfId="23469" xr:uid="{00000000-0005-0000-0000-0000E53F0000}"/>
    <cellStyle name="Note 2 2 2 4 3 2 3 2 2" xfId="36932" xr:uid="{00000000-0005-0000-0000-0000E63F0000}"/>
    <cellStyle name="Note 2 2 2 4 3 2 3 3" xfId="31159" xr:uid="{00000000-0005-0000-0000-0000E73F0000}"/>
    <cellStyle name="Note 2 2 2 4 3 2 4" xfId="16448" xr:uid="{00000000-0005-0000-0000-0000E83F0000}"/>
    <cellStyle name="Note 2 2 2 4 3 2 4 2" xfId="30065" xr:uid="{00000000-0005-0000-0000-0000E93F0000}"/>
    <cellStyle name="Note 2 2 2 4 3 2 5" xfId="22388" xr:uid="{00000000-0005-0000-0000-0000EA3F0000}"/>
    <cellStyle name="Note 2 2 2 4 3 2 5 2" xfId="35851" xr:uid="{00000000-0005-0000-0000-0000EB3F0000}"/>
    <cellStyle name="Note 2 2 2 4 3 2 6" xfId="28140" xr:uid="{00000000-0005-0000-0000-0000EC3F0000}"/>
    <cellStyle name="Note 2 2 2 4 3 2 7" xfId="11637" xr:uid="{00000000-0005-0000-0000-0000ED3F0000}"/>
    <cellStyle name="Note 2 2 2 4 3 3" xfId="19013" xr:uid="{00000000-0005-0000-0000-0000EE3F0000}"/>
    <cellStyle name="Note 2 2 2 4 3 3 2" xfId="24785" xr:uid="{00000000-0005-0000-0000-0000EF3F0000}"/>
    <cellStyle name="Note 2 2 2 4 3 3 3" xfId="32487" xr:uid="{00000000-0005-0000-0000-0000F03F0000}"/>
    <cellStyle name="Note 2 2 2 4 3 4" xfId="18435" xr:uid="{00000000-0005-0000-0000-0000F13F0000}"/>
    <cellStyle name="Note 2 2 2 4 3 4 2" xfId="24210" xr:uid="{00000000-0005-0000-0000-0000F23F0000}"/>
    <cellStyle name="Note 2 2 2 4 3 4 3" xfId="31911" xr:uid="{00000000-0005-0000-0000-0000F33F0000}"/>
    <cellStyle name="Note 2 2 2 4 3 5" xfId="15362" xr:uid="{00000000-0005-0000-0000-0000F43F0000}"/>
    <cellStyle name="Note 2 2 2 4 3 5 2" xfId="29167" xr:uid="{00000000-0005-0000-0000-0000F53F0000}"/>
    <cellStyle name="Note 2 2 2 4 3 6" xfId="21489" xr:uid="{00000000-0005-0000-0000-0000F63F0000}"/>
    <cellStyle name="Note 2 2 2 4 3 6 2" xfId="34952" xr:uid="{00000000-0005-0000-0000-0000F73F0000}"/>
    <cellStyle name="Note 2 2 2 4 3 7" xfId="27241" xr:uid="{00000000-0005-0000-0000-0000F83F0000}"/>
    <cellStyle name="Note 2 2 2 4 3 8" xfId="10976" xr:uid="{00000000-0005-0000-0000-0000F93F0000}"/>
    <cellStyle name="Note 2 2 2 4 4" xfId="5433" xr:uid="{00000000-0005-0000-0000-0000FA3F0000}"/>
    <cellStyle name="Note 2 2 2 4 4 2" xfId="6520" xr:uid="{00000000-0005-0000-0000-0000FB3F0000}"/>
    <cellStyle name="Note 2 2 2 4 4 2 2" xfId="19880" xr:uid="{00000000-0005-0000-0000-0000FC3F0000}"/>
    <cellStyle name="Note 2 2 2 4 4 2 2 2" xfId="25650" xr:uid="{00000000-0005-0000-0000-0000FD3F0000}"/>
    <cellStyle name="Note 2 2 2 4 4 2 2 3" xfId="33353" xr:uid="{00000000-0005-0000-0000-0000FE3F0000}"/>
    <cellStyle name="Note 2 2 2 4 4 2 3" xfId="17110" xr:uid="{00000000-0005-0000-0000-0000FF3F0000}"/>
    <cellStyle name="Note 2 2 2 4 4 2 3 2" xfId="22951" xr:uid="{00000000-0005-0000-0000-000000400000}"/>
    <cellStyle name="Note 2 2 2 4 4 2 3 2 2" xfId="36414" xr:uid="{00000000-0005-0000-0000-000001400000}"/>
    <cellStyle name="Note 2 2 2 4 4 2 3 3" xfId="30632" xr:uid="{00000000-0005-0000-0000-000002400000}"/>
    <cellStyle name="Note 2 2 2 4 4 2 4" xfId="16349" xr:uid="{00000000-0005-0000-0000-000003400000}"/>
    <cellStyle name="Note 2 2 2 4 4 2 4 2" xfId="29988" xr:uid="{00000000-0005-0000-0000-000004400000}"/>
    <cellStyle name="Note 2 2 2 4 4 2 5" xfId="22310" xr:uid="{00000000-0005-0000-0000-000005400000}"/>
    <cellStyle name="Note 2 2 2 4 4 2 5 2" xfId="35773" xr:uid="{00000000-0005-0000-0000-000006400000}"/>
    <cellStyle name="Note 2 2 2 4 4 2 6" xfId="28062" xr:uid="{00000000-0005-0000-0000-000007400000}"/>
    <cellStyle name="Note 2 2 2 4 4 2 7" xfId="11579" xr:uid="{00000000-0005-0000-0000-000008400000}"/>
    <cellStyle name="Note 2 2 2 4 4 3" xfId="18928" xr:uid="{00000000-0005-0000-0000-000009400000}"/>
    <cellStyle name="Note 2 2 2 4 4 3 2" xfId="24700" xr:uid="{00000000-0005-0000-0000-00000A400000}"/>
    <cellStyle name="Note 2 2 2 4 4 3 3" xfId="32402" xr:uid="{00000000-0005-0000-0000-00000B400000}"/>
    <cellStyle name="Note 2 2 2 4 4 4" xfId="18540" xr:uid="{00000000-0005-0000-0000-00000C400000}"/>
    <cellStyle name="Note 2 2 2 4 4 4 2" xfId="24313" xr:uid="{00000000-0005-0000-0000-00000D400000}"/>
    <cellStyle name="Note 2 2 2 4 4 4 3" xfId="32014" xr:uid="{00000000-0005-0000-0000-00000E400000}"/>
    <cellStyle name="Note 2 2 2 4 4 5" xfId="15263" xr:uid="{00000000-0005-0000-0000-00000F400000}"/>
    <cellStyle name="Note 2 2 2 4 4 5 2" xfId="29090" xr:uid="{00000000-0005-0000-0000-000010400000}"/>
    <cellStyle name="Note 2 2 2 4 4 6" xfId="21411" xr:uid="{00000000-0005-0000-0000-000011400000}"/>
    <cellStyle name="Note 2 2 2 4 4 6 2" xfId="34874" xr:uid="{00000000-0005-0000-0000-000012400000}"/>
    <cellStyle name="Note 2 2 2 4 4 7" xfId="27163" xr:uid="{00000000-0005-0000-0000-000013400000}"/>
    <cellStyle name="Note 2 2 2 4 4 8" xfId="10918" xr:uid="{00000000-0005-0000-0000-000014400000}"/>
    <cellStyle name="Note 2 2 2 4 5" xfId="18192" xr:uid="{00000000-0005-0000-0000-000015400000}"/>
    <cellStyle name="Note 2 2 2 4 5 2" xfId="23990" xr:uid="{00000000-0005-0000-0000-000016400000}"/>
    <cellStyle name="Note 2 2 2 4 5 3" xfId="31688" xr:uid="{00000000-0005-0000-0000-000017400000}"/>
    <cellStyle name="Note 2 2 2 4 6" xfId="20610" xr:uid="{00000000-0005-0000-0000-000018400000}"/>
    <cellStyle name="Note 2 2 2 4 6 2" xfId="26374" xr:uid="{00000000-0005-0000-0000-000019400000}"/>
    <cellStyle name="Note 2 2 2 4 6 3" xfId="34079" xr:uid="{00000000-0005-0000-0000-00001A400000}"/>
    <cellStyle name="Note 2 2 2 4 7" xfId="20984" xr:uid="{00000000-0005-0000-0000-00001B400000}"/>
    <cellStyle name="Note 2 2 2 4 7 2" xfId="34447" xr:uid="{00000000-0005-0000-0000-00001C400000}"/>
    <cellStyle name="Note 2 2 2 4 8" xfId="10038" xr:uid="{00000000-0005-0000-0000-00001D400000}"/>
    <cellStyle name="Note 2 2 2 5" xfId="4559" xr:uid="{00000000-0005-0000-0000-00001E400000}"/>
    <cellStyle name="Note 2 2 2 5 10" xfId="10452" xr:uid="{00000000-0005-0000-0000-00001F400000}"/>
    <cellStyle name="Note 2 2 2 5 2" xfId="5232" xr:uid="{00000000-0005-0000-0000-000020400000}"/>
    <cellStyle name="Note 2 2 2 5 2 2" xfId="5955" xr:uid="{00000000-0005-0000-0000-000021400000}"/>
    <cellStyle name="Note 2 2 2 5 2 2 2" xfId="7042" xr:uid="{00000000-0005-0000-0000-000022400000}"/>
    <cellStyle name="Note 2 2 2 5 2 2 2 2" xfId="20338" xr:uid="{00000000-0005-0000-0000-000023400000}"/>
    <cellStyle name="Note 2 2 2 5 2 2 2 2 2" xfId="26108" xr:uid="{00000000-0005-0000-0000-000024400000}"/>
    <cellStyle name="Note 2 2 2 5 2 2 2 2 3" xfId="33811" xr:uid="{00000000-0005-0000-0000-000025400000}"/>
    <cellStyle name="Note 2 2 2 5 2 2 2 3" xfId="20517" xr:uid="{00000000-0005-0000-0000-000026400000}"/>
    <cellStyle name="Note 2 2 2 5 2 2 2 3 2" xfId="26282" xr:uid="{00000000-0005-0000-0000-000027400000}"/>
    <cellStyle name="Note 2 2 2 5 2 2 2 3 3" xfId="33986" xr:uid="{00000000-0005-0000-0000-000028400000}"/>
    <cellStyle name="Note 2 2 2 5 2 2 2 4" xfId="16870" xr:uid="{00000000-0005-0000-0000-000029400000}"/>
    <cellStyle name="Note 2 2 2 5 2 2 2 4 2" xfId="30423" xr:uid="{00000000-0005-0000-0000-00002A400000}"/>
    <cellStyle name="Note 2 2 2 5 2 2 2 5" xfId="22746" xr:uid="{00000000-0005-0000-0000-00002B400000}"/>
    <cellStyle name="Note 2 2 2 5 2 2 2 5 2" xfId="36209" xr:uid="{00000000-0005-0000-0000-00002C400000}"/>
    <cellStyle name="Note 2 2 2 5 2 2 2 6" xfId="28498" xr:uid="{00000000-0005-0000-0000-00002D400000}"/>
    <cellStyle name="Note 2 2 2 5 2 2 2 7" xfId="11893" xr:uid="{00000000-0005-0000-0000-00002E400000}"/>
    <cellStyle name="Note 2 2 2 5 2 2 3" xfId="19389" xr:uid="{00000000-0005-0000-0000-00002F400000}"/>
    <cellStyle name="Note 2 2 2 5 2 2 3 2" xfId="25160" xr:uid="{00000000-0005-0000-0000-000030400000}"/>
    <cellStyle name="Note 2 2 2 5 2 2 3 3" xfId="32862" xr:uid="{00000000-0005-0000-0000-000031400000}"/>
    <cellStyle name="Note 2 2 2 5 2 2 4" xfId="17751" xr:uid="{00000000-0005-0000-0000-000032400000}"/>
    <cellStyle name="Note 2 2 2 5 2 2 4 2" xfId="23566" xr:uid="{00000000-0005-0000-0000-000033400000}"/>
    <cellStyle name="Note 2 2 2 5 2 2 4 2 2" xfId="37029" xr:uid="{00000000-0005-0000-0000-000034400000}"/>
    <cellStyle name="Note 2 2 2 5 2 2 4 3" xfId="31257" xr:uid="{00000000-0005-0000-0000-000035400000}"/>
    <cellStyle name="Note 2 2 2 5 2 2 5" xfId="15784" xr:uid="{00000000-0005-0000-0000-000036400000}"/>
    <cellStyle name="Note 2 2 2 5 2 2 5 2" xfId="29525" xr:uid="{00000000-0005-0000-0000-000037400000}"/>
    <cellStyle name="Note 2 2 2 5 2 2 6" xfId="21847" xr:uid="{00000000-0005-0000-0000-000038400000}"/>
    <cellStyle name="Note 2 2 2 5 2 2 6 2" xfId="35310" xr:uid="{00000000-0005-0000-0000-000039400000}"/>
    <cellStyle name="Note 2 2 2 5 2 2 7" xfId="27599" xr:uid="{00000000-0005-0000-0000-00003A400000}"/>
    <cellStyle name="Note 2 2 2 5 2 2 8" xfId="11232" xr:uid="{00000000-0005-0000-0000-00003B400000}"/>
    <cellStyle name="Note 2 2 2 5 2 3" xfId="6320" xr:uid="{00000000-0005-0000-0000-00003C400000}"/>
    <cellStyle name="Note 2 2 2 5 2 3 2" xfId="19687" xr:uid="{00000000-0005-0000-0000-00003D400000}"/>
    <cellStyle name="Note 2 2 2 5 2 3 2 2" xfId="25457" xr:uid="{00000000-0005-0000-0000-00003E400000}"/>
    <cellStyle name="Note 2 2 2 5 2 3 2 3" xfId="33160" xr:uid="{00000000-0005-0000-0000-00003F400000}"/>
    <cellStyle name="Note 2 2 2 5 2 3 3" xfId="20496" xr:uid="{00000000-0005-0000-0000-000040400000}"/>
    <cellStyle name="Note 2 2 2 5 2 3 3 2" xfId="26263" xr:uid="{00000000-0005-0000-0000-000041400000}"/>
    <cellStyle name="Note 2 2 2 5 2 3 3 3" xfId="33967" xr:uid="{00000000-0005-0000-0000-000042400000}"/>
    <cellStyle name="Note 2 2 2 5 2 3 4" xfId="16149" xr:uid="{00000000-0005-0000-0000-000043400000}"/>
    <cellStyle name="Note 2 2 2 5 2 3 4 2" xfId="29798" xr:uid="{00000000-0005-0000-0000-000044400000}"/>
    <cellStyle name="Note 2 2 2 5 2 3 5" xfId="22120" xr:uid="{00000000-0005-0000-0000-000045400000}"/>
    <cellStyle name="Note 2 2 2 5 2 3 5 2" xfId="35583" xr:uid="{00000000-0005-0000-0000-000046400000}"/>
    <cellStyle name="Note 2 2 2 5 2 3 6" xfId="27872" xr:uid="{00000000-0005-0000-0000-000047400000}"/>
    <cellStyle name="Note 2 2 2 5 2 3 7" xfId="11439" xr:uid="{00000000-0005-0000-0000-000048400000}"/>
    <cellStyle name="Note 2 2 2 5 2 4" xfId="18735" xr:uid="{00000000-0005-0000-0000-000049400000}"/>
    <cellStyle name="Note 2 2 2 5 2 4 2" xfId="24507" xr:uid="{00000000-0005-0000-0000-00004A400000}"/>
    <cellStyle name="Note 2 2 2 5 2 4 3" xfId="32209" xr:uid="{00000000-0005-0000-0000-00004B400000}"/>
    <cellStyle name="Note 2 2 2 5 2 5" xfId="20922" xr:uid="{00000000-0005-0000-0000-00004C400000}"/>
    <cellStyle name="Note 2 2 2 5 2 5 2" xfId="26682" xr:uid="{00000000-0005-0000-0000-00004D400000}"/>
    <cellStyle name="Note 2 2 2 5 2 5 3" xfId="34387" xr:uid="{00000000-0005-0000-0000-00004E400000}"/>
    <cellStyle name="Note 2 2 2 5 2 6" xfId="15062" xr:uid="{00000000-0005-0000-0000-00004F400000}"/>
    <cellStyle name="Note 2 2 2 5 2 6 2" xfId="28899" xr:uid="{00000000-0005-0000-0000-000050400000}"/>
    <cellStyle name="Note 2 2 2 5 2 7" xfId="21220" xr:uid="{00000000-0005-0000-0000-000051400000}"/>
    <cellStyle name="Note 2 2 2 5 2 7 2" xfId="34683" xr:uid="{00000000-0005-0000-0000-000052400000}"/>
    <cellStyle name="Note 2 2 2 5 2 8" xfId="26973" xr:uid="{00000000-0005-0000-0000-000053400000}"/>
    <cellStyle name="Note 2 2 2 5 2 9" xfId="10777" xr:uid="{00000000-0005-0000-0000-000054400000}"/>
    <cellStyle name="Note 2 2 2 5 3" xfId="5574" xr:uid="{00000000-0005-0000-0000-000055400000}"/>
    <cellStyle name="Note 2 2 2 5 3 2" xfId="6661" xr:uid="{00000000-0005-0000-0000-000056400000}"/>
    <cellStyle name="Note 2 2 2 5 3 2 2" xfId="19996" xr:uid="{00000000-0005-0000-0000-000057400000}"/>
    <cellStyle name="Note 2 2 2 5 3 2 2 2" xfId="25766" xr:uid="{00000000-0005-0000-0000-000058400000}"/>
    <cellStyle name="Note 2 2 2 5 3 2 2 3" xfId="33469" xr:uid="{00000000-0005-0000-0000-000059400000}"/>
    <cellStyle name="Note 2 2 2 5 3 2 3" xfId="18574" xr:uid="{00000000-0005-0000-0000-00005A400000}"/>
    <cellStyle name="Note 2 2 2 5 3 2 3 2" xfId="24346" xr:uid="{00000000-0005-0000-0000-00005B400000}"/>
    <cellStyle name="Note 2 2 2 5 3 2 3 3" xfId="32048" xr:uid="{00000000-0005-0000-0000-00005C400000}"/>
    <cellStyle name="Note 2 2 2 5 3 2 4" xfId="16489" xr:uid="{00000000-0005-0000-0000-00005D400000}"/>
    <cellStyle name="Note 2 2 2 5 3 2 4 2" xfId="30097" xr:uid="{00000000-0005-0000-0000-00005E400000}"/>
    <cellStyle name="Note 2 2 2 5 3 2 5" xfId="22420" xr:uid="{00000000-0005-0000-0000-00005F400000}"/>
    <cellStyle name="Note 2 2 2 5 3 2 5 2" xfId="35883" xr:uid="{00000000-0005-0000-0000-000060400000}"/>
    <cellStyle name="Note 2 2 2 5 3 2 6" xfId="28172" xr:uid="{00000000-0005-0000-0000-000061400000}"/>
    <cellStyle name="Note 2 2 2 5 3 2 7" xfId="11668" xr:uid="{00000000-0005-0000-0000-000062400000}"/>
    <cellStyle name="Note 2 2 2 5 3 3" xfId="19049" xr:uid="{00000000-0005-0000-0000-000063400000}"/>
    <cellStyle name="Note 2 2 2 5 3 3 2" xfId="24821" xr:uid="{00000000-0005-0000-0000-000064400000}"/>
    <cellStyle name="Note 2 2 2 5 3 3 3" xfId="32523" xr:uid="{00000000-0005-0000-0000-000065400000}"/>
    <cellStyle name="Note 2 2 2 5 3 4" xfId="17656" xr:uid="{00000000-0005-0000-0000-000066400000}"/>
    <cellStyle name="Note 2 2 2 5 3 4 2" xfId="23473" xr:uid="{00000000-0005-0000-0000-000067400000}"/>
    <cellStyle name="Note 2 2 2 5 3 4 2 2" xfId="36936" xr:uid="{00000000-0005-0000-0000-000068400000}"/>
    <cellStyle name="Note 2 2 2 5 3 4 3" xfId="31163" xr:uid="{00000000-0005-0000-0000-000069400000}"/>
    <cellStyle name="Note 2 2 2 5 3 5" xfId="15403" xr:uid="{00000000-0005-0000-0000-00006A400000}"/>
    <cellStyle name="Note 2 2 2 5 3 5 2" xfId="29199" xr:uid="{00000000-0005-0000-0000-00006B400000}"/>
    <cellStyle name="Note 2 2 2 5 3 6" xfId="21521" xr:uid="{00000000-0005-0000-0000-00006C400000}"/>
    <cellStyle name="Note 2 2 2 5 3 6 2" xfId="34984" xr:uid="{00000000-0005-0000-0000-00006D400000}"/>
    <cellStyle name="Note 2 2 2 5 3 7" xfId="27273" xr:uid="{00000000-0005-0000-0000-00006E400000}"/>
    <cellStyle name="Note 2 2 2 5 3 8" xfId="11007" xr:uid="{00000000-0005-0000-0000-00006F400000}"/>
    <cellStyle name="Note 2 2 2 5 4" xfId="6064" xr:uid="{00000000-0005-0000-0000-000070400000}"/>
    <cellStyle name="Note 2 2 2 5 4 2" xfId="19471" xr:uid="{00000000-0005-0000-0000-000071400000}"/>
    <cellStyle name="Note 2 2 2 5 4 2 2" xfId="25241" xr:uid="{00000000-0005-0000-0000-000072400000}"/>
    <cellStyle name="Note 2 2 2 5 4 2 3" xfId="32944" xr:uid="{00000000-0005-0000-0000-000073400000}"/>
    <cellStyle name="Note 2 2 2 5 4 3" xfId="17589" xr:uid="{00000000-0005-0000-0000-000074400000}"/>
    <cellStyle name="Note 2 2 2 5 4 3 2" xfId="23407" xr:uid="{00000000-0005-0000-0000-000075400000}"/>
    <cellStyle name="Note 2 2 2 5 4 3 2 2" xfId="36870" xr:uid="{00000000-0005-0000-0000-000076400000}"/>
    <cellStyle name="Note 2 2 2 5 4 3 3" xfId="31097" xr:uid="{00000000-0005-0000-0000-000077400000}"/>
    <cellStyle name="Note 2 2 2 5 4 4" xfId="15893" xr:uid="{00000000-0005-0000-0000-000078400000}"/>
    <cellStyle name="Note 2 2 2 5 4 4 2" xfId="29596" xr:uid="{00000000-0005-0000-0000-000079400000}"/>
    <cellStyle name="Note 2 2 2 5 4 5" xfId="21918" xr:uid="{00000000-0005-0000-0000-00007A400000}"/>
    <cellStyle name="Note 2 2 2 5 4 5 2" xfId="35381" xr:uid="{00000000-0005-0000-0000-00007B400000}"/>
    <cellStyle name="Note 2 2 2 5 4 6" xfId="27670" xr:uid="{00000000-0005-0000-0000-00007C400000}"/>
    <cellStyle name="Note 2 2 2 5 4 7" xfId="11297" xr:uid="{00000000-0005-0000-0000-00007D400000}"/>
    <cellStyle name="Note 2 2 2 5 5" xfId="18389" xr:uid="{00000000-0005-0000-0000-00007E400000}"/>
    <cellStyle name="Note 2 2 2 5 5 2" xfId="24168" xr:uid="{00000000-0005-0000-0000-00007F400000}"/>
    <cellStyle name="Note 2 2 2 5 5 3" xfId="31869" xr:uid="{00000000-0005-0000-0000-000080400000}"/>
    <cellStyle name="Note 2 2 2 5 6" xfId="20525" xr:uid="{00000000-0005-0000-0000-000081400000}"/>
    <cellStyle name="Note 2 2 2 5 6 2" xfId="26290" xr:uid="{00000000-0005-0000-0000-000082400000}"/>
    <cellStyle name="Note 2 2 2 5 6 3" xfId="33994" xr:uid="{00000000-0005-0000-0000-000083400000}"/>
    <cellStyle name="Note 2 2 2 5 7" xfId="14612" xr:uid="{00000000-0005-0000-0000-000084400000}"/>
    <cellStyle name="Note 2 2 2 5 7 2" xfId="28675" xr:uid="{00000000-0005-0000-0000-000085400000}"/>
    <cellStyle name="Note 2 2 2 5 8" xfId="21017" xr:uid="{00000000-0005-0000-0000-000086400000}"/>
    <cellStyle name="Note 2 2 2 5 8 2" xfId="34480" xr:uid="{00000000-0005-0000-0000-000087400000}"/>
    <cellStyle name="Note 2 2 2 5 9" xfId="26772" xr:uid="{00000000-0005-0000-0000-000088400000}"/>
    <cellStyle name="Note 2 2 2 6" xfId="4964" xr:uid="{00000000-0005-0000-0000-000089400000}"/>
    <cellStyle name="Note 2 2 2 6 2" xfId="5629" xr:uid="{00000000-0005-0000-0000-00008A400000}"/>
    <cellStyle name="Note 2 2 2 6 2 2" xfId="6716" xr:uid="{00000000-0005-0000-0000-00008B400000}"/>
    <cellStyle name="Note 2 2 2 6 2 2 2" xfId="20040" xr:uid="{00000000-0005-0000-0000-00008C400000}"/>
    <cellStyle name="Note 2 2 2 6 2 2 2 2" xfId="25810" xr:uid="{00000000-0005-0000-0000-00008D400000}"/>
    <cellStyle name="Note 2 2 2 6 2 2 2 3" xfId="33513" xr:uid="{00000000-0005-0000-0000-00008E400000}"/>
    <cellStyle name="Note 2 2 2 6 2 2 3" xfId="20841" xr:uid="{00000000-0005-0000-0000-00008F400000}"/>
    <cellStyle name="Note 2 2 2 6 2 2 3 2" xfId="26601" xr:uid="{00000000-0005-0000-0000-000090400000}"/>
    <cellStyle name="Note 2 2 2 6 2 2 3 3" xfId="34306" xr:uid="{00000000-0005-0000-0000-000091400000}"/>
    <cellStyle name="Note 2 2 2 6 2 2 4" xfId="16544" xr:uid="{00000000-0005-0000-0000-000092400000}"/>
    <cellStyle name="Note 2 2 2 6 2 2 4 2" xfId="30136" xr:uid="{00000000-0005-0000-0000-000093400000}"/>
    <cellStyle name="Note 2 2 2 6 2 2 5" xfId="22459" xr:uid="{00000000-0005-0000-0000-000094400000}"/>
    <cellStyle name="Note 2 2 2 6 2 2 5 2" xfId="35922" xr:uid="{00000000-0005-0000-0000-000095400000}"/>
    <cellStyle name="Note 2 2 2 6 2 2 6" xfId="28211" xr:uid="{00000000-0005-0000-0000-000096400000}"/>
    <cellStyle name="Note 2 2 2 6 2 3" xfId="19091" xr:uid="{00000000-0005-0000-0000-000097400000}"/>
    <cellStyle name="Note 2 2 2 6 2 3 2" xfId="24863" xr:uid="{00000000-0005-0000-0000-000098400000}"/>
    <cellStyle name="Note 2 2 2 6 2 3 3" xfId="32565" xr:uid="{00000000-0005-0000-0000-000099400000}"/>
    <cellStyle name="Note 2 2 2 6 2 4" xfId="20384" xr:uid="{00000000-0005-0000-0000-00009A400000}"/>
    <cellStyle name="Note 2 2 2 6 2 4 2" xfId="26154" xr:uid="{00000000-0005-0000-0000-00009B400000}"/>
    <cellStyle name="Note 2 2 2 6 2 4 3" xfId="33857" xr:uid="{00000000-0005-0000-0000-00009C400000}"/>
    <cellStyle name="Note 2 2 2 6 2 5" xfId="15458" xr:uid="{00000000-0005-0000-0000-00009D400000}"/>
    <cellStyle name="Note 2 2 2 6 2 5 2" xfId="29238" xr:uid="{00000000-0005-0000-0000-00009E400000}"/>
    <cellStyle name="Note 2 2 2 6 2 6" xfId="21560" xr:uid="{00000000-0005-0000-0000-00009F400000}"/>
    <cellStyle name="Note 2 2 2 6 2 6 2" xfId="35023" xr:uid="{00000000-0005-0000-0000-0000A0400000}"/>
    <cellStyle name="Note 2 2 2 6 2 7" xfId="27312" xr:uid="{00000000-0005-0000-0000-0000A1400000}"/>
    <cellStyle name="Note 2 2 2 6 3" xfId="5804" xr:uid="{00000000-0005-0000-0000-0000A2400000}"/>
    <cellStyle name="Note 2 2 2 6 3 2" xfId="6891" xr:uid="{00000000-0005-0000-0000-0000A3400000}"/>
    <cellStyle name="Note 2 2 2 6 3 2 2" xfId="20187" xr:uid="{00000000-0005-0000-0000-0000A4400000}"/>
    <cellStyle name="Note 2 2 2 6 3 2 2 2" xfId="25957" xr:uid="{00000000-0005-0000-0000-0000A5400000}"/>
    <cellStyle name="Note 2 2 2 6 3 2 2 3" xfId="33660" xr:uid="{00000000-0005-0000-0000-0000A6400000}"/>
    <cellStyle name="Note 2 2 2 6 3 2 3" xfId="20823" xr:uid="{00000000-0005-0000-0000-0000A7400000}"/>
    <cellStyle name="Note 2 2 2 6 3 2 3 2" xfId="26584" xr:uid="{00000000-0005-0000-0000-0000A8400000}"/>
    <cellStyle name="Note 2 2 2 6 3 2 3 3" xfId="34289" xr:uid="{00000000-0005-0000-0000-0000A9400000}"/>
    <cellStyle name="Note 2 2 2 6 3 2 4" xfId="16719" xr:uid="{00000000-0005-0000-0000-0000AA400000}"/>
    <cellStyle name="Note 2 2 2 6 3 2 4 2" xfId="30272" xr:uid="{00000000-0005-0000-0000-0000AB400000}"/>
    <cellStyle name="Note 2 2 2 6 3 2 5" xfId="22595" xr:uid="{00000000-0005-0000-0000-0000AC400000}"/>
    <cellStyle name="Note 2 2 2 6 3 2 5 2" xfId="36058" xr:uid="{00000000-0005-0000-0000-0000AD400000}"/>
    <cellStyle name="Note 2 2 2 6 3 2 6" xfId="28347" xr:uid="{00000000-0005-0000-0000-0000AE400000}"/>
    <cellStyle name="Note 2 2 2 6 3 3" xfId="19238" xr:uid="{00000000-0005-0000-0000-0000AF400000}"/>
    <cellStyle name="Note 2 2 2 6 3 3 2" xfId="25009" xr:uid="{00000000-0005-0000-0000-0000B0400000}"/>
    <cellStyle name="Note 2 2 2 6 3 3 3" xfId="32711" xr:uid="{00000000-0005-0000-0000-0000B1400000}"/>
    <cellStyle name="Note 2 2 2 6 3 4" xfId="17899" xr:uid="{00000000-0005-0000-0000-0000B2400000}"/>
    <cellStyle name="Note 2 2 2 6 3 4 2" xfId="23709" xr:uid="{00000000-0005-0000-0000-0000B3400000}"/>
    <cellStyle name="Note 2 2 2 6 3 4 2 2" xfId="37172" xr:uid="{00000000-0005-0000-0000-0000B4400000}"/>
    <cellStyle name="Note 2 2 2 6 3 4 3" xfId="31403" xr:uid="{00000000-0005-0000-0000-0000B5400000}"/>
    <cellStyle name="Note 2 2 2 6 3 5" xfId="15633" xr:uid="{00000000-0005-0000-0000-0000B6400000}"/>
    <cellStyle name="Note 2 2 2 6 3 5 2" xfId="29374" xr:uid="{00000000-0005-0000-0000-0000B7400000}"/>
    <cellStyle name="Note 2 2 2 6 3 6" xfId="21696" xr:uid="{00000000-0005-0000-0000-0000B8400000}"/>
    <cellStyle name="Note 2 2 2 6 3 6 2" xfId="35159" xr:uid="{00000000-0005-0000-0000-0000B9400000}"/>
    <cellStyle name="Note 2 2 2 6 3 7" xfId="27448" xr:uid="{00000000-0005-0000-0000-0000BA400000}"/>
    <cellStyle name="Note 2 2 2 6 4" xfId="6131" xr:uid="{00000000-0005-0000-0000-0000BB400000}"/>
    <cellStyle name="Note 2 2 2 6 4 2" xfId="19526" xr:uid="{00000000-0005-0000-0000-0000BC400000}"/>
    <cellStyle name="Note 2 2 2 6 4 2 2" xfId="25296" xr:uid="{00000000-0005-0000-0000-0000BD400000}"/>
    <cellStyle name="Note 2 2 2 6 4 2 3" xfId="32999" xr:uid="{00000000-0005-0000-0000-0000BE400000}"/>
    <cellStyle name="Note 2 2 2 6 4 3" xfId="17554" xr:uid="{00000000-0005-0000-0000-0000BF400000}"/>
    <cellStyle name="Note 2 2 2 6 4 3 2" xfId="23375" xr:uid="{00000000-0005-0000-0000-0000C0400000}"/>
    <cellStyle name="Note 2 2 2 6 4 3 2 2" xfId="36838" xr:uid="{00000000-0005-0000-0000-0000C1400000}"/>
    <cellStyle name="Note 2 2 2 6 4 3 3" xfId="31063" xr:uid="{00000000-0005-0000-0000-0000C2400000}"/>
    <cellStyle name="Note 2 2 2 6 4 4" xfId="15960" xr:uid="{00000000-0005-0000-0000-0000C3400000}"/>
    <cellStyle name="Note 2 2 2 6 4 4 2" xfId="29647" xr:uid="{00000000-0005-0000-0000-0000C4400000}"/>
    <cellStyle name="Note 2 2 2 6 4 5" xfId="21969" xr:uid="{00000000-0005-0000-0000-0000C5400000}"/>
    <cellStyle name="Note 2 2 2 6 4 5 2" xfId="35432" xr:uid="{00000000-0005-0000-0000-0000C6400000}"/>
    <cellStyle name="Note 2 2 2 6 4 6" xfId="27721" xr:uid="{00000000-0005-0000-0000-0000C7400000}"/>
    <cellStyle name="Note 2 2 2 6 5" xfId="18550" xr:uid="{00000000-0005-0000-0000-0000C8400000}"/>
    <cellStyle name="Note 2 2 2 6 5 2" xfId="24323" xr:uid="{00000000-0005-0000-0000-0000C9400000}"/>
    <cellStyle name="Note 2 2 2 6 5 3" xfId="32024" xr:uid="{00000000-0005-0000-0000-0000CA400000}"/>
    <cellStyle name="Note 2 2 2 6 6" xfId="20400" xr:uid="{00000000-0005-0000-0000-0000CB400000}"/>
    <cellStyle name="Note 2 2 2 6 6 2" xfId="26169" xr:uid="{00000000-0005-0000-0000-0000CC400000}"/>
    <cellStyle name="Note 2 2 2 6 6 3" xfId="33873" xr:uid="{00000000-0005-0000-0000-0000CD400000}"/>
    <cellStyle name="Note 2 2 2 6 7" xfId="14864" xr:uid="{00000000-0005-0000-0000-0000CE400000}"/>
    <cellStyle name="Note 2 2 2 6 7 2" xfId="28747" xr:uid="{00000000-0005-0000-0000-0000CF400000}"/>
    <cellStyle name="Note 2 2 2 6 8" xfId="21068" xr:uid="{00000000-0005-0000-0000-0000D0400000}"/>
    <cellStyle name="Note 2 2 2 6 8 2" xfId="34531" xr:uid="{00000000-0005-0000-0000-0000D1400000}"/>
    <cellStyle name="Note 2 2 2 6 9" xfId="26822" xr:uid="{00000000-0005-0000-0000-0000D2400000}"/>
    <cellStyle name="Note 2 2 2 7" xfId="12475" xr:uid="{00000000-0005-0000-0000-0000D3400000}"/>
    <cellStyle name="Note 2 2 2 8" xfId="7967" xr:uid="{00000000-0005-0000-0000-0000D4400000}"/>
    <cellStyle name="Note 2 2 3" xfId="3987" xr:uid="{00000000-0005-0000-0000-0000D5400000}"/>
    <cellStyle name="Note 2 2 3 2" xfId="5190" xr:uid="{00000000-0005-0000-0000-0000D6400000}"/>
    <cellStyle name="Note 2 2 3 2 10" xfId="10744" xr:uid="{00000000-0005-0000-0000-0000D7400000}"/>
    <cellStyle name="Note 2 2 3 2 2" xfId="5759" xr:uid="{00000000-0005-0000-0000-0000D8400000}"/>
    <cellStyle name="Note 2 2 3 2 2 2" xfId="6846" xr:uid="{00000000-0005-0000-0000-0000D9400000}"/>
    <cellStyle name="Note 2 2 3 2 2 2 2" xfId="20149" xr:uid="{00000000-0005-0000-0000-0000DA400000}"/>
    <cellStyle name="Note 2 2 3 2 2 2 2 2" xfId="25919" xr:uid="{00000000-0005-0000-0000-0000DB400000}"/>
    <cellStyle name="Note 2 2 3 2 2 2 2 3" xfId="33622" xr:uid="{00000000-0005-0000-0000-0000DC400000}"/>
    <cellStyle name="Note 2 2 3 2 2 2 3" xfId="17784" xr:uid="{00000000-0005-0000-0000-0000DD400000}"/>
    <cellStyle name="Note 2 2 3 2 2 2 3 2" xfId="23599" xr:uid="{00000000-0005-0000-0000-0000DE400000}"/>
    <cellStyle name="Note 2 2 3 2 2 2 3 2 2" xfId="37062" xr:uid="{00000000-0005-0000-0000-0000DF400000}"/>
    <cellStyle name="Note 2 2 3 2 2 2 3 3" xfId="31290" xr:uid="{00000000-0005-0000-0000-0000E0400000}"/>
    <cellStyle name="Note 2 2 3 2 2 2 4" xfId="16674" xr:uid="{00000000-0005-0000-0000-0000E1400000}"/>
    <cellStyle name="Note 2 2 3 2 2 2 4 2" xfId="30236" xr:uid="{00000000-0005-0000-0000-0000E2400000}"/>
    <cellStyle name="Note 2 2 3 2 2 2 5" xfId="22559" xr:uid="{00000000-0005-0000-0000-0000E3400000}"/>
    <cellStyle name="Note 2 2 3 2 2 2 5 2" xfId="36022" xr:uid="{00000000-0005-0000-0000-0000E4400000}"/>
    <cellStyle name="Note 2 2 3 2 2 2 6" xfId="28311" xr:uid="{00000000-0005-0000-0000-0000E5400000}"/>
    <cellStyle name="Note 2 2 3 2 2 2 7" xfId="11753" xr:uid="{00000000-0005-0000-0000-0000E6400000}"/>
    <cellStyle name="Note 2 2 3 2 2 3" xfId="19200" xr:uid="{00000000-0005-0000-0000-0000E7400000}"/>
    <cellStyle name="Note 2 2 3 2 2 3 2" xfId="24971" xr:uid="{00000000-0005-0000-0000-0000E8400000}"/>
    <cellStyle name="Note 2 2 3 2 2 3 3" xfId="32673" xr:uid="{00000000-0005-0000-0000-0000E9400000}"/>
    <cellStyle name="Note 2 2 3 2 2 4" xfId="18202" xr:uid="{00000000-0005-0000-0000-0000EA400000}"/>
    <cellStyle name="Note 2 2 3 2 2 4 2" xfId="23997" xr:uid="{00000000-0005-0000-0000-0000EB400000}"/>
    <cellStyle name="Note 2 2 3 2 2 4 3" xfId="31696" xr:uid="{00000000-0005-0000-0000-0000EC400000}"/>
    <cellStyle name="Note 2 2 3 2 2 5" xfId="15588" xr:uid="{00000000-0005-0000-0000-0000ED400000}"/>
    <cellStyle name="Note 2 2 3 2 2 5 2" xfId="29338" xr:uid="{00000000-0005-0000-0000-0000EE400000}"/>
    <cellStyle name="Note 2 2 3 2 2 6" xfId="21660" xr:uid="{00000000-0005-0000-0000-0000EF400000}"/>
    <cellStyle name="Note 2 2 3 2 2 6 2" xfId="35123" xr:uid="{00000000-0005-0000-0000-0000F0400000}"/>
    <cellStyle name="Note 2 2 3 2 2 7" xfId="27412" xr:uid="{00000000-0005-0000-0000-0000F1400000}"/>
    <cellStyle name="Note 2 2 3 2 2 8" xfId="11092" xr:uid="{00000000-0005-0000-0000-0000F2400000}"/>
    <cellStyle name="Note 2 2 3 2 3" xfId="5922" xr:uid="{00000000-0005-0000-0000-0000F3400000}"/>
    <cellStyle name="Note 2 2 3 2 3 2" xfId="7009" xr:uid="{00000000-0005-0000-0000-0000F4400000}"/>
    <cellStyle name="Note 2 2 3 2 3 2 2" xfId="20305" xr:uid="{00000000-0005-0000-0000-0000F5400000}"/>
    <cellStyle name="Note 2 2 3 2 3 2 2 2" xfId="26075" xr:uid="{00000000-0005-0000-0000-0000F6400000}"/>
    <cellStyle name="Note 2 2 3 2 3 2 2 3" xfId="33778" xr:uid="{00000000-0005-0000-0000-0000F7400000}"/>
    <cellStyle name="Note 2 2 3 2 3 2 3" xfId="20839" xr:uid="{00000000-0005-0000-0000-0000F8400000}"/>
    <cellStyle name="Note 2 2 3 2 3 2 3 2" xfId="26599" xr:uid="{00000000-0005-0000-0000-0000F9400000}"/>
    <cellStyle name="Note 2 2 3 2 3 2 3 3" xfId="34304" xr:uid="{00000000-0005-0000-0000-0000FA400000}"/>
    <cellStyle name="Note 2 2 3 2 3 2 4" xfId="16837" xr:uid="{00000000-0005-0000-0000-0000FB400000}"/>
    <cellStyle name="Note 2 2 3 2 3 2 4 2" xfId="30390" xr:uid="{00000000-0005-0000-0000-0000FC400000}"/>
    <cellStyle name="Note 2 2 3 2 3 2 5" xfId="22713" xr:uid="{00000000-0005-0000-0000-0000FD400000}"/>
    <cellStyle name="Note 2 2 3 2 3 2 5 2" xfId="36176" xr:uid="{00000000-0005-0000-0000-0000FE400000}"/>
    <cellStyle name="Note 2 2 3 2 3 2 6" xfId="28465" xr:uid="{00000000-0005-0000-0000-0000FF400000}"/>
    <cellStyle name="Note 2 2 3 2 3 2 7" xfId="11863" xr:uid="{00000000-0005-0000-0000-000000410000}"/>
    <cellStyle name="Note 2 2 3 2 3 3" xfId="19356" xr:uid="{00000000-0005-0000-0000-000001410000}"/>
    <cellStyle name="Note 2 2 3 2 3 3 2" xfId="25127" xr:uid="{00000000-0005-0000-0000-000002410000}"/>
    <cellStyle name="Note 2 2 3 2 3 3 3" xfId="32829" xr:uid="{00000000-0005-0000-0000-000003410000}"/>
    <cellStyle name="Note 2 2 3 2 3 4" xfId="17606" xr:uid="{00000000-0005-0000-0000-000004410000}"/>
    <cellStyle name="Note 2 2 3 2 3 4 2" xfId="23424" xr:uid="{00000000-0005-0000-0000-000005410000}"/>
    <cellStyle name="Note 2 2 3 2 3 4 2 2" xfId="36887" xr:uid="{00000000-0005-0000-0000-000006410000}"/>
    <cellStyle name="Note 2 2 3 2 3 4 3" xfId="31114" xr:uid="{00000000-0005-0000-0000-000007410000}"/>
    <cellStyle name="Note 2 2 3 2 3 5" xfId="15751" xr:uid="{00000000-0005-0000-0000-000008410000}"/>
    <cellStyle name="Note 2 2 3 2 3 5 2" xfId="29492" xr:uid="{00000000-0005-0000-0000-000009410000}"/>
    <cellStyle name="Note 2 2 3 2 3 6" xfId="21814" xr:uid="{00000000-0005-0000-0000-00000A410000}"/>
    <cellStyle name="Note 2 2 3 2 3 6 2" xfId="35277" xr:uid="{00000000-0005-0000-0000-00000B410000}"/>
    <cellStyle name="Note 2 2 3 2 3 7" xfId="27566" xr:uid="{00000000-0005-0000-0000-00000C410000}"/>
    <cellStyle name="Note 2 2 3 2 3 8" xfId="11202" xr:uid="{00000000-0005-0000-0000-00000D410000}"/>
    <cellStyle name="Note 2 2 3 2 4" xfId="6279" xr:uid="{00000000-0005-0000-0000-00000E410000}"/>
    <cellStyle name="Note 2 2 3 2 4 2" xfId="19650" xr:uid="{00000000-0005-0000-0000-00000F410000}"/>
    <cellStyle name="Note 2 2 3 2 4 2 2" xfId="25420" xr:uid="{00000000-0005-0000-0000-000010410000}"/>
    <cellStyle name="Note 2 2 3 2 4 2 3" xfId="33123" xr:uid="{00000000-0005-0000-0000-000011410000}"/>
    <cellStyle name="Note 2 2 3 2 4 3" xfId="18492" xr:uid="{00000000-0005-0000-0000-000012410000}"/>
    <cellStyle name="Note 2 2 3 2 4 3 2" xfId="24267" xr:uid="{00000000-0005-0000-0000-000013410000}"/>
    <cellStyle name="Note 2 2 3 2 4 3 3" xfId="31968" xr:uid="{00000000-0005-0000-0000-000014410000}"/>
    <cellStyle name="Note 2 2 3 2 4 4" xfId="16108" xr:uid="{00000000-0005-0000-0000-000015410000}"/>
    <cellStyle name="Note 2 2 3 2 4 4 2" xfId="29765" xr:uid="{00000000-0005-0000-0000-000016410000}"/>
    <cellStyle name="Note 2 2 3 2 4 5" xfId="22087" xr:uid="{00000000-0005-0000-0000-000017410000}"/>
    <cellStyle name="Note 2 2 3 2 4 5 2" xfId="35550" xr:uid="{00000000-0005-0000-0000-000018410000}"/>
    <cellStyle name="Note 2 2 3 2 4 6" xfId="27839" xr:uid="{00000000-0005-0000-0000-000019410000}"/>
    <cellStyle name="Note 2 2 3 2 4 7" xfId="11407" xr:uid="{00000000-0005-0000-0000-00001A410000}"/>
    <cellStyle name="Note 2 2 3 2 5" xfId="18697" xr:uid="{00000000-0005-0000-0000-00001B410000}"/>
    <cellStyle name="Note 2 2 3 2 5 2" xfId="24469" xr:uid="{00000000-0005-0000-0000-00001C410000}"/>
    <cellStyle name="Note 2 2 3 2 5 3" xfId="32171" xr:uid="{00000000-0005-0000-0000-00001D410000}"/>
    <cellStyle name="Note 2 2 3 2 6" xfId="20675" xr:uid="{00000000-0005-0000-0000-00001E410000}"/>
    <cellStyle name="Note 2 2 3 2 6 2" xfId="26438" xr:uid="{00000000-0005-0000-0000-00001F410000}"/>
    <cellStyle name="Note 2 2 3 2 6 3" xfId="34143" xr:uid="{00000000-0005-0000-0000-000020410000}"/>
    <cellStyle name="Note 2 2 3 2 7" xfId="15020" xr:uid="{00000000-0005-0000-0000-000021410000}"/>
    <cellStyle name="Note 2 2 3 2 7 2" xfId="28865" xr:uid="{00000000-0005-0000-0000-000022410000}"/>
    <cellStyle name="Note 2 2 3 2 8" xfId="21186" xr:uid="{00000000-0005-0000-0000-000023410000}"/>
    <cellStyle name="Note 2 2 3 2 8 2" xfId="34649" xr:uid="{00000000-0005-0000-0000-000024410000}"/>
    <cellStyle name="Note 2 2 3 2 9" xfId="26940" xr:uid="{00000000-0005-0000-0000-000025410000}"/>
    <cellStyle name="Note 2 2 3 3" xfId="5532" xr:uid="{00000000-0005-0000-0000-000026410000}"/>
    <cellStyle name="Note 2 2 3 3 2" xfId="6619" xr:uid="{00000000-0005-0000-0000-000027410000}"/>
    <cellStyle name="Note 2 2 3 3 2 2" xfId="19961" xr:uid="{00000000-0005-0000-0000-000028410000}"/>
    <cellStyle name="Note 2 2 3 3 2 2 2" xfId="25731" xr:uid="{00000000-0005-0000-0000-000029410000}"/>
    <cellStyle name="Note 2 2 3 3 2 2 3" xfId="33434" xr:uid="{00000000-0005-0000-0000-00002A410000}"/>
    <cellStyle name="Note 2 2 3 3 2 3" xfId="17524" xr:uid="{00000000-0005-0000-0000-00002B410000}"/>
    <cellStyle name="Note 2 2 3 3 2 3 2" xfId="23345" xr:uid="{00000000-0005-0000-0000-00002C410000}"/>
    <cellStyle name="Note 2 2 3 3 2 3 2 2" xfId="36808" xr:uid="{00000000-0005-0000-0000-00002D410000}"/>
    <cellStyle name="Note 2 2 3 3 2 3 3" xfId="31033" xr:uid="{00000000-0005-0000-0000-00002E410000}"/>
    <cellStyle name="Note 2 2 3 3 2 4" xfId="16447" xr:uid="{00000000-0005-0000-0000-00002F410000}"/>
    <cellStyle name="Note 2 2 3 3 2 4 2" xfId="30064" xr:uid="{00000000-0005-0000-0000-000030410000}"/>
    <cellStyle name="Note 2 2 3 3 2 5" xfId="22387" xr:uid="{00000000-0005-0000-0000-000031410000}"/>
    <cellStyle name="Note 2 2 3 3 2 5 2" xfId="35850" xr:uid="{00000000-0005-0000-0000-000032410000}"/>
    <cellStyle name="Note 2 2 3 3 2 6" xfId="28139" xr:uid="{00000000-0005-0000-0000-000033410000}"/>
    <cellStyle name="Note 2 2 3 3 2 7" xfId="11636" xr:uid="{00000000-0005-0000-0000-000034410000}"/>
    <cellStyle name="Note 2 2 3 3 3" xfId="19012" xr:uid="{00000000-0005-0000-0000-000035410000}"/>
    <cellStyle name="Note 2 2 3 3 3 2" xfId="24784" xr:uid="{00000000-0005-0000-0000-000036410000}"/>
    <cellStyle name="Note 2 2 3 3 3 3" xfId="32486" xr:uid="{00000000-0005-0000-0000-000037410000}"/>
    <cellStyle name="Note 2 2 3 3 4" xfId="18303" xr:uid="{00000000-0005-0000-0000-000038410000}"/>
    <cellStyle name="Note 2 2 3 3 4 2" xfId="24085" xr:uid="{00000000-0005-0000-0000-000039410000}"/>
    <cellStyle name="Note 2 2 3 3 4 3" xfId="31786" xr:uid="{00000000-0005-0000-0000-00003A410000}"/>
    <cellStyle name="Note 2 2 3 3 5" xfId="15361" xr:uid="{00000000-0005-0000-0000-00003B410000}"/>
    <cellStyle name="Note 2 2 3 3 5 2" xfId="29166" xr:uid="{00000000-0005-0000-0000-00003C410000}"/>
    <cellStyle name="Note 2 2 3 3 6" xfId="21488" xr:uid="{00000000-0005-0000-0000-00003D410000}"/>
    <cellStyle name="Note 2 2 3 3 6 2" xfId="34951" xr:uid="{00000000-0005-0000-0000-00003E410000}"/>
    <cellStyle name="Note 2 2 3 3 7" xfId="27240" xr:uid="{00000000-0005-0000-0000-00003F410000}"/>
    <cellStyle name="Note 2 2 3 3 8" xfId="10975" xr:uid="{00000000-0005-0000-0000-000040410000}"/>
    <cellStyle name="Note 2 2 3 4" xfId="5369" xr:uid="{00000000-0005-0000-0000-000041410000}"/>
    <cellStyle name="Note 2 2 3 4 2" xfId="6456" xr:uid="{00000000-0005-0000-0000-000042410000}"/>
    <cellStyle name="Note 2 2 3 4 2 2" xfId="19821" xr:uid="{00000000-0005-0000-0000-000043410000}"/>
    <cellStyle name="Note 2 2 3 4 2 2 2" xfId="25591" xr:uid="{00000000-0005-0000-0000-000044410000}"/>
    <cellStyle name="Note 2 2 3 4 2 2 3" xfId="33294" xr:uid="{00000000-0005-0000-0000-000045410000}"/>
    <cellStyle name="Note 2 2 3 4 2 3" xfId="20434" xr:uid="{00000000-0005-0000-0000-000046410000}"/>
    <cellStyle name="Note 2 2 3 4 2 3 2" xfId="26202" xr:uid="{00000000-0005-0000-0000-000047410000}"/>
    <cellStyle name="Note 2 2 3 4 2 3 3" xfId="33906" xr:uid="{00000000-0005-0000-0000-000048410000}"/>
    <cellStyle name="Note 2 2 3 4 2 4" xfId="16285" xr:uid="{00000000-0005-0000-0000-000049410000}"/>
    <cellStyle name="Note 2 2 3 4 2 4 2" xfId="29931" xr:uid="{00000000-0005-0000-0000-00004A410000}"/>
    <cellStyle name="Note 2 2 3 4 2 5" xfId="22253" xr:uid="{00000000-0005-0000-0000-00004B410000}"/>
    <cellStyle name="Note 2 2 3 4 2 5 2" xfId="35716" xr:uid="{00000000-0005-0000-0000-00004C410000}"/>
    <cellStyle name="Note 2 2 3 4 2 6" xfId="28005" xr:uid="{00000000-0005-0000-0000-00004D410000}"/>
    <cellStyle name="Note 2 2 3 4 2 7" xfId="11538" xr:uid="{00000000-0005-0000-0000-00004E410000}"/>
    <cellStyle name="Note 2 2 3 4 3" xfId="18870" xr:uid="{00000000-0005-0000-0000-00004F410000}"/>
    <cellStyle name="Note 2 2 3 4 3 2" xfId="24642" xr:uid="{00000000-0005-0000-0000-000050410000}"/>
    <cellStyle name="Note 2 2 3 4 3 3" xfId="32344" xr:uid="{00000000-0005-0000-0000-000051410000}"/>
    <cellStyle name="Note 2 2 3 4 4" xfId="18972" xr:uid="{00000000-0005-0000-0000-000052410000}"/>
    <cellStyle name="Note 2 2 3 4 4 2" xfId="24744" xr:uid="{00000000-0005-0000-0000-000053410000}"/>
    <cellStyle name="Note 2 2 3 4 4 3" xfId="32446" xr:uid="{00000000-0005-0000-0000-000054410000}"/>
    <cellStyle name="Note 2 2 3 4 5" xfId="15199" xr:uid="{00000000-0005-0000-0000-000055410000}"/>
    <cellStyle name="Note 2 2 3 4 5 2" xfId="29033" xr:uid="{00000000-0005-0000-0000-000056410000}"/>
    <cellStyle name="Note 2 2 3 4 6" xfId="21354" xr:uid="{00000000-0005-0000-0000-000057410000}"/>
    <cellStyle name="Note 2 2 3 4 6 2" xfId="34817" xr:uid="{00000000-0005-0000-0000-000058410000}"/>
    <cellStyle name="Note 2 2 3 4 7" xfId="27106" xr:uid="{00000000-0005-0000-0000-000059410000}"/>
    <cellStyle name="Note 2 2 3 4 8" xfId="10877" xr:uid="{00000000-0005-0000-0000-00005A410000}"/>
    <cellStyle name="Note 2 2 3 5" xfId="18191" xr:uid="{00000000-0005-0000-0000-00005B410000}"/>
    <cellStyle name="Note 2 2 3 5 2" xfId="23989" xr:uid="{00000000-0005-0000-0000-00005C410000}"/>
    <cellStyle name="Note 2 2 3 5 3" xfId="31687" xr:uid="{00000000-0005-0000-0000-00005D410000}"/>
    <cellStyle name="Note 2 2 3 6" xfId="20642" xr:uid="{00000000-0005-0000-0000-00005E410000}"/>
    <cellStyle name="Note 2 2 3 6 2" xfId="26405" xr:uid="{00000000-0005-0000-0000-00005F410000}"/>
    <cellStyle name="Note 2 2 3 6 3" xfId="34110" xr:uid="{00000000-0005-0000-0000-000060410000}"/>
    <cellStyle name="Note 2 2 3 7" xfId="20983" xr:uid="{00000000-0005-0000-0000-000061410000}"/>
    <cellStyle name="Note 2 2 3 7 2" xfId="34446" xr:uid="{00000000-0005-0000-0000-000062410000}"/>
    <cellStyle name="Note 2 2 3 8" xfId="10037" xr:uid="{00000000-0005-0000-0000-000063410000}"/>
    <cellStyle name="Note 2 2 4" xfId="4392" xr:uid="{00000000-0005-0000-0000-000064410000}"/>
    <cellStyle name="Note 2 2 4 10" xfId="10307" xr:uid="{00000000-0005-0000-0000-000065410000}"/>
    <cellStyle name="Note 2 2 4 2" xfId="5215" xr:uid="{00000000-0005-0000-0000-000066410000}"/>
    <cellStyle name="Note 2 2 4 2 2" xfId="5946" xr:uid="{00000000-0005-0000-0000-000067410000}"/>
    <cellStyle name="Note 2 2 4 2 2 2" xfId="7033" xr:uid="{00000000-0005-0000-0000-000068410000}"/>
    <cellStyle name="Note 2 2 4 2 2 2 2" xfId="20329" xr:uid="{00000000-0005-0000-0000-000069410000}"/>
    <cellStyle name="Note 2 2 4 2 2 2 2 2" xfId="26099" xr:uid="{00000000-0005-0000-0000-00006A410000}"/>
    <cellStyle name="Note 2 2 4 2 2 2 2 3" xfId="33802" xr:uid="{00000000-0005-0000-0000-00006B410000}"/>
    <cellStyle name="Note 2 2 4 2 2 2 3" xfId="20432" xr:uid="{00000000-0005-0000-0000-00006C410000}"/>
    <cellStyle name="Note 2 2 4 2 2 2 3 2" xfId="26200" xr:uid="{00000000-0005-0000-0000-00006D410000}"/>
    <cellStyle name="Note 2 2 4 2 2 2 3 3" xfId="33904" xr:uid="{00000000-0005-0000-0000-00006E410000}"/>
    <cellStyle name="Note 2 2 4 2 2 2 4" xfId="16861" xr:uid="{00000000-0005-0000-0000-00006F410000}"/>
    <cellStyle name="Note 2 2 4 2 2 2 4 2" xfId="30414" xr:uid="{00000000-0005-0000-0000-000070410000}"/>
    <cellStyle name="Note 2 2 4 2 2 2 5" xfId="22737" xr:uid="{00000000-0005-0000-0000-000071410000}"/>
    <cellStyle name="Note 2 2 4 2 2 2 5 2" xfId="36200" xr:uid="{00000000-0005-0000-0000-000072410000}"/>
    <cellStyle name="Note 2 2 4 2 2 2 6" xfId="28489" xr:uid="{00000000-0005-0000-0000-000073410000}"/>
    <cellStyle name="Note 2 2 4 2 2 2 7" xfId="11885" xr:uid="{00000000-0005-0000-0000-000074410000}"/>
    <cellStyle name="Note 2 2 4 2 2 3" xfId="19380" xr:uid="{00000000-0005-0000-0000-000075410000}"/>
    <cellStyle name="Note 2 2 4 2 2 3 2" xfId="25151" xr:uid="{00000000-0005-0000-0000-000076410000}"/>
    <cellStyle name="Note 2 2 4 2 2 3 3" xfId="32853" xr:uid="{00000000-0005-0000-0000-000077410000}"/>
    <cellStyle name="Note 2 2 4 2 2 4" xfId="17839" xr:uid="{00000000-0005-0000-0000-000078410000}"/>
    <cellStyle name="Note 2 2 4 2 2 4 2" xfId="23651" xr:uid="{00000000-0005-0000-0000-000079410000}"/>
    <cellStyle name="Note 2 2 4 2 2 4 2 2" xfId="37114" xr:uid="{00000000-0005-0000-0000-00007A410000}"/>
    <cellStyle name="Note 2 2 4 2 2 4 3" xfId="31343" xr:uid="{00000000-0005-0000-0000-00007B410000}"/>
    <cellStyle name="Note 2 2 4 2 2 5" xfId="15775" xr:uid="{00000000-0005-0000-0000-00007C410000}"/>
    <cellStyle name="Note 2 2 4 2 2 5 2" xfId="29516" xr:uid="{00000000-0005-0000-0000-00007D410000}"/>
    <cellStyle name="Note 2 2 4 2 2 6" xfId="21838" xr:uid="{00000000-0005-0000-0000-00007E410000}"/>
    <cellStyle name="Note 2 2 4 2 2 6 2" xfId="35301" xr:uid="{00000000-0005-0000-0000-00007F410000}"/>
    <cellStyle name="Note 2 2 4 2 2 7" xfId="27590" xr:uid="{00000000-0005-0000-0000-000080410000}"/>
    <cellStyle name="Note 2 2 4 2 2 8" xfId="11224" xr:uid="{00000000-0005-0000-0000-000081410000}"/>
    <cellStyle name="Note 2 2 4 2 3" xfId="6303" xr:uid="{00000000-0005-0000-0000-000082410000}"/>
    <cellStyle name="Note 2 2 4 2 3 2" xfId="19674" xr:uid="{00000000-0005-0000-0000-000083410000}"/>
    <cellStyle name="Note 2 2 4 2 3 2 2" xfId="25444" xr:uid="{00000000-0005-0000-0000-000084410000}"/>
    <cellStyle name="Note 2 2 4 2 3 2 3" xfId="33147" xr:uid="{00000000-0005-0000-0000-000085410000}"/>
    <cellStyle name="Note 2 2 4 2 3 3" xfId="20572" xr:uid="{00000000-0005-0000-0000-000086410000}"/>
    <cellStyle name="Note 2 2 4 2 3 3 2" xfId="26337" xr:uid="{00000000-0005-0000-0000-000087410000}"/>
    <cellStyle name="Note 2 2 4 2 3 3 3" xfId="34041" xr:uid="{00000000-0005-0000-0000-000088410000}"/>
    <cellStyle name="Note 2 2 4 2 3 4" xfId="16132" xr:uid="{00000000-0005-0000-0000-000089410000}"/>
    <cellStyle name="Note 2 2 4 2 3 4 2" xfId="29789" xr:uid="{00000000-0005-0000-0000-00008A410000}"/>
    <cellStyle name="Note 2 2 4 2 3 5" xfId="22111" xr:uid="{00000000-0005-0000-0000-00008B410000}"/>
    <cellStyle name="Note 2 2 4 2 3 5 2" xfId="35574" xr:uid="{00000000-0005-0000-0000-00008C410000}"/>
    <cellStyle name="Note 2 2 4 2 3 6" xfId="27863" xr:uid="{00000000-0005-0000-0000-00008D410000}"/>
    <cellStyle name="Note 2 2 4 2 3 7" xfId="11429" xr:uid="{00000000-0005-0000-0000-00008E410000}"/>
    <cellStyle name="Note 2 2 4 2 4" xfId="18722" xr:uid="{00000000-0005-0000-0000-00008F410000}"/>
    <cellStyle name="Note 2 2 4 2 4 2" xfId="24494" xr:uid="{00000000-0005-0000-0000-000090410000}"/>
    <cellStyle name="Note 2 2 4 2 4 3" xfId="32196" xr:uid="{00000000-0005-0000-0000-000091410000}"/>
    <cellStyle name="Note 2 2 4 2 5" xfId="17291" xr:uid="{00000000-0005-0000-0000-000092410000}"/>
    <cellStyle name="Note 2 2 4 2 5 2" xfId="23121" xr:uid="{00000000-0005-0000-0000-000093410000}"/>
    <cellStyle name="Note 2 2 4 2 5 2 2" xfId="36584" xr:uid="{00000000-0005-0000-0000-000094410000}"/>
    <cellStyle name="Note 2 2 4 2 5 3" xfId="30808" xr:uid="{00000000-0005-0000-0000-000095410000}"/>
    <cellStyle name="Note 2 2 4 2 6" xfId="15045" xr:uid="{00000000-0005-0000-0000-000096410000}"/>
    <cellStyle name="Note 2 2 4 2 6 2" xfId="28890" xr:uid="{00000000-0005-0000-0000-000097410000}"/>
    <cellStyle name="Note 2 2 4 2 7" xfId="21211" xr:uid="{00000000-0005-0000-0000-000098410000}"/>
    <cellStyle name="Note 2 2 4 2 7 2" xfId="34674" xr:uid="{00000000-0005-0000-0000-000099410000}"/>
    <cellStyle name="Note 2 2 4 2 8" xfId="26964" xr:uid="{00000000-0005-0000-0000-00009A410000}"/>
    <cellStyle name="Note 2 2 4 2 9" xfId="10767" xr:uid="{00000000-0005-0000-0000-00009B410000}"/>
    <cellStyle name="Note 2 2 4 3" xfId="5392" xr:uid="{00000000-0005-0000-0000-00009C410000}"/>
    <cellStyle name="Note 2 2 4 3 2" xfId="6479" xr:uid="{00000000-0005-0000-0000-00009D410000}"/>
    <cellStyle name="Note 2 2 4 3 2 2" xfId="19843" xr:uid="{00000000-0005-0000-0000-00009E410000}"/>
    <cellStyle name="Note 2 2 4 3 2 2 2" xfId="25613" xr:uid="{00000000-0005-0000-0000-00009F410000}"/>
    <cellStyle name="Note 2 2 4 3 2 2 3" xfId="33316" xr:uid="{00000000-0005-0000-0000-0000A0410000}"/>
    <cellStyle name="Note 2 2 4 3 2 3" xfId="18032" xr:uid="{00000000-0005-0000-0000-0000A1410000}"/>
    <cellStyle name="Note 2 2 4 3 2 3 2" xfId="23836" xr:uid="{00000000-0005-0000-0000-0000A2410000}"/>
    <cellStyle name="Note 2 2 4 3 2 3 3" xfId="31533" xr:uid="{00000000-0005-0000-0000-0000A3410000}"/>
    <cellStyle name="Note 2 2 4 3 2 4" xfId="16308" xr:uid="{00000000-0005-0000-0000-0000A4410000}"/>
    <cellStyle name="Note 2 2 4 3 2 4 2" xfId="29953" xr:uid="{00000000-0005-0000-0000-0000A5410000}"/>
    <cellStyle name="Note 2 2 4 3 2 5" xfId="22275" xr:uid="{00000000-0005-0000-0000-0000A6410000}"/>
    <cellStyle name="Note 2 2 4 3 2 5 2" xfId="35738" xr:uid="{00000000-0005-0000-0000-0000A7410000}"/>
    <cellStyle name="Note 2 2 4 3 2 6" xfId="28027" xr:uid="{00000000-0005-0000-0000-0000A8410000}"/>
    <cellStyle name="Note 2 2 4 3 2 7" xfId="11553" xr:uid="{00000000-0005-0000-0000-0000A9410000}"/>
    <cellStyle name="Note 2 2 4 3 3" xfId="18892" xr:uid="{00000000-0005-0000-0000-0000AA410000}"/>
    <cellStyle name="Note 2 2 4 3 3 2" xfId="24664" xr:uid="{00000000-0005-0000-0000-0000AB410000}"/>
    <cellStyle name="Note 2 2 4 3 3 3" xfId="32366" xr:uid="{00000000-0005-0000-0000-0000AC410000}"/>
    <cellStyle name="Note 2 2 4 3 4" xfId="17768" xr:uid="{00000000-0005-0000-0000-0000AD410000}"/>
    <cellStyle name="Note 2 2 4 3 4 2" xfId="23583" xr:uid="{00000000-0005-0000-0000-0000AE410000}"/>
    <cellStyle name="Note 2 2 4 3 4 2 2" xfId="37046" xr:uid="{00000000-0005-0000-0000-0000AF410000}"/>
    <cellStyle name="Note 2 2 4 3 4 3" xfId="31274" xr:uid="{00000000-0005-0000-0000-0000B0410000}"/>
    <cellStyle name="Note 2 2 4 3 5" xfId="15222" xr:uid="{00000000-0005-0000-0000-0000B1410000}"/>
    <cellStyle name="Note 2 2 4 3 5 2" xfId="29055" xr:uid="{00000000-0005-0000-0000-0000B2410000}"/>
    <cellStyle name="Note 2 2 4 3 6" xfId="21376" xr:uid="{00000000-0005-0000-0000-0000B3410000}"/>
    <cellStyle name="Note 2 2 4 3 6 2" xfId="34839" xr:uid="{00000000-0005-0000-0000-0000B4410000}"/>
    <cellStyle name="Note 2 2 4 3 7" xfId="27128" xr:uid="{00000000-0005-0000-0000-0000B5410000}"/>
    <cellStyle name="Note 2 2 4 3 8" xfId="10892" xr:uid="{00000000-0005-0000-0000-0000B6410000}"/>
    <cellStyle name="Note 2 2 4 4" xfId="6046" xr:uid="{00000000-0005-0000-0000-0000B7410000}"/>
    <cellStyle name="Note 2 2 4 4 2" xfId="19459" xr:uid="{00000000-0005-0000-0000-0000B8410000}"/>
    <cellStyle name="Note 2 2 4 4 2 2" xfId="25229" xr:uid="{00000000-0005-0000-0000-0000B9410000}"/>
    <cellStyle name="Note 2 2 4 4 2 3" xfId="32932" xr:uid="{00000000-0005-0000-0000-0000BA410000}"/>
    <cellStyle name="Note 2 2 4 4 3" xfId="16976" xr:uid="{00000000-0005-0000-0000-0000BB410000}"/>
    <cellStyle name="Note 2 2 4 4 3 2" xfId="22826" xr:uid="{00000000-0005-0000-0000-0000BC410000}"/>
    <cellStyle name="Note 2 2 4 4 3 2 2" xfId="36289" xr:uid="{00000000-0005-0000-0000-0000BD410000}"/>
    <cellStyle name="Note 2 2 4 4 3 3" xfId="30504" xr:uid="{00000000-0005-0000-0000-0000BE410000}"/>
    <cellStyle name="Note 2 2 4 4 4" xfId="15875" xr:uid="{00000000-0005-0000-0000-0000BF410000}"/>
    <cellStyle name="Note 2 2 4 4 4 2" xfId="29587" xr:uid="{00000000-0005-0000-0000-0000C0410000}"/>
    <cellStyle name="Note 2 2 4 4 5" xfId="21909" xr:uid="{00000000-0005-0000-0000-0000C1410000}"/>
    <cellStyle name="Note 2 2 4 4 5 2" xfId="35372" xr:uid="{00000000-0005-0000-0000-0000C2410000}"/>
    <cellStyle name="Note 2 2 4 4 6" xfId="27661" xr:uid="{00000000-0005-0000-0000-0000C3410000}"/>
    <cellStyle name="Note 2 2 4 4 7" xfId="11287" xr:uid="{00000000-0005-0000-0000-0000C4410000}"/>
    <cellStyle name="Note 2 2 4 5" xfId="18334" xr:uid="{00000000-0005-0000-0000-0000C5410000}"/>
    <cellStyle name="Note 2 2 4 5 2" xfId="24114" xr:uid="{00000000-0005-0000-0000-0000C6410000}"/>
    <cellStyle name="Note 2 2 4 5 3" xfId="31815" xr:uid="{00000000-0005-0000-0000-0000C7410000}"/>
    <cellStyle name="Note 2 2 4 6" xfId="20717" xr:uid="{00000000-0005-0000-0000-0000C8410000}"/>
    <cellStyle name="Note 2 2 4 6 2" xfId="26480" xr:uid="{00000000-0005-0000-0000-0000C9410000}"/>
    <cellStyle name="Note 2 2 4 6 3" xfId="34185" xr:uid="{00000000-0005-0000-0000-0000CA410000}"/>
    <cellStyle name="Note 2 2 4 7" xfId="14450" xr:uid="{00000000-0005-0000-0000-0000CB410000}"/>
    <cellStyle name="Note 2 2 4 7 2" xfId="28667" xr:uid="{00000000-0005-0000-0000-0000CC410000}"/>
    <cellStyle name="Note 2 2 4 8" xfId="21009" xr:uid="{00000000-0005-0000-0000-0000CD410000}"/>
    <cellStyle name="Note 2 2 4 8 2" xfId="34472" xr:uid="{00000000-0005-0000-0000-0000CE410000}"/>
    <cellStyle name="Note 2 2 4 9" xfId="26764" xr:uid="{00000000-0005-0000-0000-0000CF410000}"/>
    <cellStyle name="Note 2 2 5" xfId="4963" xr:uid="{00000000-0005-0000-0000-0000D0410000}"/>
    <cellStyle name="Note 2 2 5 2" xfId="5628" xr:uid="{00000000-0005-0000-0000-0000D1410000}"/>
    <cellStyle name="Note 2 2 5 2 2" xfId="6715" xr:uid="{00000000-0005-0000-0000-0000D2410000}"/>
    <cellStyle name="Note 2 2 5 2 2 2" xfId="20039" xr:uid="{00000000-0005-0000-0000-0000D3410000}"/>
    <cellStyle name="Note 2 2 5 2 2 2 2" xfId="25809" xr:uid="{00000000-0005-0000-0000-0000D4410000}"/>
    <cellStyle name="Note 2 2 5 2 2 2 3" xfId="33512" xr:uid="{00000000-0005-0000-0000-0000D5410000}"/>
    <cellStyle name="Note 2 2 5 2 2 3" xfId="17826" xr:uid="{00000000-0005-0000-0000-0000D6410000}"/>
    <cellStyle name="Note 2 2 5 2 2 3 2" xfId="23639" xr:uid="{00000000-0005-0000-0000-0000D7410000}"/>
    <cellStyle name="Note 2 2 5 2 2 3 2 2" xfId="37102" xr:uid="{00000000-0005-0000-0000-0000D8410000}"/>
    <cellStyle name="Note 2 2 5 2 2 3 3" xfId="31331" xr:uid="{00000000-0005-0000-0000-0000D9410000}"/>
    <cellStyle name="Note 2 2 5 2 2 4" xfId="16543" xr:uid="{00000000-0005-0000-0000-0000DA410000}"/>
    <cellStyle name="Note 2 2 5 2 2 4 2" xfId="30135" xr:uid="{00000000-0005-0000-0000-0000DB410000}"/>
    <cellStyle name="Note 2 2 5 2 2 5" xfId="22458" xr:uid="{00000000-0005-0000-0000-0000DC410000}"/>
    <cellStyle name="Note 2 2 5 2 2 5 2" xfId="35921" xr:uid="{00000000-0005-0000-0000-0000DD410000}"/>
    <cellStyle name="Note 2 2 5 2 2 6" xfId="28210" xr:uid="{00000000-0005-0000-0000-0000DE410000}"/>
    <cellStyle name="Note 2 2 5 2 3" xfId="19090" xr:uid="{00000000-0005-0000-0000-0000DF410000}"/>
    <cellStyle name="Note 2 2 5 2 3 2" xfId="24862" xr:uid="{00000000-0005-0000-0000-0000E0410000}"/>
    <cellStyle name="Note 2 2 5 2 3 3" xfId="32564" xr:uid="{00000000-0005-0000-0000-0000E1410000}"/>
    <cellStyle name="Note 2 2 5 2 4" xfId="18313" xr:uid="{00000000-0005-0000-0000-0000E2410000}"/>
    <cellStyle name="Note 2 2 5 2 4 2" xfId="24093" xr:uid="{00000000-0005-0000-0000-0000E3410000}"/>
    <cellStyle name="Note 2 2 5 2 4 3" xfId="31794" xr:uid="{00000000-0005-0000-0000-0000E4410000}"/>
    <cellStyle name="Note 2 2 5 2 5" xfId="15457" xr:uid="{00000000-0005-0000-0000-0000E5410000}"/>
    <cellStyle name="Note 2 2 5 2 5 2" xfId="29237" xr:uid="{00000000-0005-0000-0000-0000E6410000}"/>
    <cellStyle name="Note 2 2 5 2 6" xfId="21559" xr:uid="{00000000-0005-0000-0000-0000E7410000}"/>
    <cellStyle name="Note 2 2 5 2 6 2" xfId="35022" xr:uid="{00000000-0005-0000-0000-0000E8410000}"/>
    <cellStyle name="Note 2 2 5 2 7" xfId="27311" xr:uid="{00000000-0005-0000-0000-0000E9410000}"/>
    <cellStyle name="Note 2 2 5 3" xfId="5803" xr:uid="{00000000-0005-0000-0000-0000EA410000}"/>
    <cellStyle name="Note 2 2 5 3 2" xfId="6890" xr:uid="{00000000-0005-0000-0000-0000EB410000}"/>
    <cellStyle name="Note 2 2 5 3 2 2" xfId="20186" xr:uid="{00000000-0005-0000-0000-0000EC410000}"/>
    <cellStyle name="Note 2 2 5 3 2 2 2" xfId="25956" xr:uid="{00000000-0005-0000-0000-0000ED410000}"/>
    <cellStyle name="Note 2 2 5 3 2 2 3" xfId="33659" xr:uid="{00000000-0005-0000-0000-0000EE410000}"/>
    <cellStyle name="Note 2 2 5 3 2 3" xfId="17840" xr:uid="{00000000-0005-0000-0000-0000EF410000}"/>
    <cellStyle name="Note 2 2 5 3 2 3 2" xfId="23652" xr:uid="{00000000-0005-0000-0000-0000F0410000}"/>
    <cellStyle name="Note 2 2 5 3 2 3 2 2" xfId="37115" xr:uid="{00000000-0005-0000-0000-0000F1410000}"/>
    <cellStyle name="Note 2 2 5 3 2 3 3" xfId="31344" xr:uid="{00000000-0005-0000-0000-0000F2410000}"/>
    <cellStyle name="Note 2 2 5 3 2 4" xfId="16718" xr:uid="{00000000-0005-0000-0000-0000F3410000}"/>
    <cellStyle name="Note 2 2 5 3 2 4 2" xfId="30271" xr:uid="{00000000-0005-0000-0000-0000F4410000}"/>
    <cellStyle name="Note 2 2 5 3 2 5" xfId="22594" xr:uid="{00000000-0005-0000-0000-0000F5410000}"/>
    <cellStyle name="Note 2 2 5 3 2 5 2" xfId="36057" xr:uid="{00000000-0005-0000-0000-0000F6410000}"/>
    <cellStyle name="Note 2 2 5 3 2 6" xfId="28346" xr:uid="{00000000-0005-0000-0000-0000F7410000}"/>
    <cellStyle name="Note 2 2 5 3 3" xfId="19237" xr:uid="{00000000-0005-0000-0000-0000F8410000}"/>
    <cellStyle name="Note 2 2 5 3 3 2" xfId="25008" xr:uid="{00000000-0005-0000-0000-0000F9410000}"/>
    <cellStyle name="Note 2 2 5 3 3 3" xfId="32710" xr:uid="{00000000-0005-0000-0000-0000FA410000}"/>
    <cellStyle name="Note 2 2 5 3 4" xfId="18570" xr:uid="{00000000-0005-0000-0000-0000FB410000}"/>
    <cellStyle name="Note 2 2 5 3 4 2" xfId="24342" xr:uid="{00000000-0005-0000-0000-0000FC410000}"/>
    <cellStyle name="Note 2 2 5 3 4 3" xfId="32044" xr:uid="{00000000-0005-0000-0000-0000FD410000}"/>
    <cellStyle name="Note 2 2 5 3 5" xfId="15632" xr:uid="{00000000-0005-0000-0000-0000FE410000}"/>
    <cellStyle name="Note 2 2 5 3 5 2" xfId="29373" xr:uid="{00000000-0005-0000-0000-0000FF410000}"/>
    <cellStyle name="Note 2 2 5 3 6" xfId="21695" xr:uid="{00000000-0005-0000-0000-000000420000}"/>
    <cellStyle name="Note 2 2 5 3 6 2" xfId="35158" xr:uid="{00000000-0005-0000-0000-000001420000}"/>
    <cellStyle name="Note 2 2 5 3 7" xfId="27447" xr:uid="{00000000-0005-0000-0000-000002420000}"/>
    <cellStyle name="Note 2 2 5 4" xfId="6130" xr:uid="{00000000-0005-0000-0000-000003420000}"/>
    <cellStyle name="Note 2 2 5 4 2" xfId="19525" xr:uid="{00000000-0005-0000-0000-000004420000}"/>
    <cellStyle name="Note 2 2 5 4 2 2" xfId="25295" xr:uid="{00000000-0005-0000-0000-000005420000}"/>
    <cellStyle name="Note 2 2 5 4 2 3" xfId="32998" xr:uid="{00000000-0005-0000-0000-000006420000}"/>
    <cellStyle name="Note 2 2 5 4 3" xfId="17459" xr:uid="{00000000-0005-0000-0000-000007420000}"/>
    <cellStyle name="Note 2 2 5 4 3 2" xfId="23283" xr:uid="{00000000-0005-0000-0000-000008420000}"/>
    <cellStyle name="Note 2 2 5 4 3 2 2" xfId="36746" xr:uid="{00000000-0005-0000-0000-000009420000}"/>
    <cellStyle name="Note 2 2 5 4 3 3" xfId="30971" xr:uid="{00000000-0005-0000-0000-00000A420000}"/>
    <cellStyle name="Note 2 2 5 4 4" xfId="15959" xr:uid="{00000000-0005-0000-0000-00000B420000}"/>
    <cellStyle name="Note 2 2 5 4 4 2" xfId="29646" xr:uid="{00000000-0005-0000-0000-00000C420000}"/>
    <cellStyle name="Note 2 2 5 4 5" xfId="21968" xr:uid="{00000000-0005-0000-0000-00000D420000}"/>
    <cellStyle name="Note 2 2 5 4 5 2" xfId="35431" xr:uid="{00000000-0005-0000-0000-00000E420000}"/>
    <cellStyle name="Note 2 2 5 4 6" xfId="27720" xr:uid="{00000000-0005-0000-0000-00000F420000}"/>
    <cellStyle name="Note 2 2 5 5" xfId="18549" xr:uid="{00000000-0005-0000-0000-000010420000}"/>
    <cellStyle name="Note 2 2 5 5 2" xfId="24322" xr:uid="{00000000-0005-0000-0000-000011420000}"/>
    <cellStyle name="Note 2 2 5 5 3" xfId="32023" xr:uid="{00000000-0005-0000-0000-000012420000}"/>
    <cellStyle name="Note 2 2 5 6" xfId="17334" xr:uid="{00000000-0005-0000-0000-000013420000}"/>
    <cellStyle name="Note 2 2 5 6 2" xfId="23163" xr:uid="{00000000-0005-0000-0000-000014420000}"/>
    <cellStyle name="Note 2 2 5 6 2 2" xfId="36626" xr:uid="{00000000-0005-0000-0000-000015420000}"/>
    <cellStyle name="Note 2 2 5 6 3" xfId="30850" xr:uid="{00000000-0005-0000-0000-000016420000}"/>
    <cellStyle name="Note 2 2 5 7" xfId="14863" xr:uid="{00000000-0005-0000-0000-000017420000}"/>
    <cellStyle name="Note 2 2 5 7 2" xfId="28746" xr:uid="{00000000-0005-0000-0000-000018420000}"/>
    <cellStyle name="Note 2 2 5 8" xfId="21067" xr:uid="{00000000-0005-0000-0000-000019420000}"/>
    <cellStyle name="Note 2 2 5 8 2" xfId="34530" xr:uid="{00000000-0005-0000-0000-00001A420000}"/>
    <cellStyle name="Note 2 2 5 9" xfId="26821" xr:uid="{00000000-0005-0000-0000-00001B420000}"/>
    <cellStyle name="Note 2 2 6" xfId="7682" xr:uid="{00000000-0005-0000-0000-00001C420000}"/>
    <cellStyle name="Note 2 3" xfId="1322" xr:uid="{00000000-0005-0000-0000-00001D420000}"/>
    <cellStyle name="Note 2 3 2" xfId="2095" xr:uid="{00000000-0005-0000-0000-00001E420000}"/>
    <cellStyle name="Note 2 3 2 2" xfId="3290" xr:uid="{00000000-0005-0000-0000-00001F420000}"/>
    <cellStyle name="Note 2 3 2 2 2" xfId="14018" xr:uid="{00000000-0005-0000-0000-000020420000}"/>
    <cellStyle name="Note 2 3 2 2 3" xfId="9656" xr:uid="{00000000-0005-0000-0000-000021420000}"/>
    <cellStyle name="Note 2 3 2 3" xfId="4968" xr:uid="{00000000-0005-0000-0000-000022420000}"/>
    <cellStyle name="Note 2 3 2 3 2" xfId="5633" xr:uid="{00000000-0005-0000-0000-000023420000}"/>
    <cellStyle name="Note 2 3 2 3 2 2" xfId="6720" xr:uid="{00000000-0005-0000-0000-000024420000}"/>
    <cellStyle name="Note 2 3 2 3 2 2 2" xfId="20044" xr:uid="{00000000-0005-0000-0000-000025420000}"/>
    <cellStyle name="Note 2 3 2 3 2 2 2 2" xfId="25814" xr:uid="{00000000-0005-0000-0000-000026420000}"/>
    <cellStyle name="Note 2 3 2 3 2 2 2 3" xfId="33517" xr:uid="{00000000-0005-0000-0000-000027420000}"/>
    <cellStyle name="Note 2 3 2 3 2 2 3" xfId="17425" xr:uid="{00000000-0005-0000-0000-000028420000}"/>
    <cellStyle name="Note 2 3 2 3 2 2 3 2" xfId="23250" xr:uid="{00000000-0005-0000-0000-000029420000}"/>
    <cellStyle name="Note 2 3 2 3 2 2 3 2 2" xfId="36713" xr:uid="{00000000-0005-0000-0000-00002A420000}"/>
    <cellStyle name="Note 2 3 2 3 2 2 3 3" xfId="30938" xr:uid="{00000000-0005-0000-0000-00002B420000}"/>
    <cellStyle name="Note 2 3 2 3 2 2 4" xfId="16548" xr:uid="{00000000-0005-0000-0000-00002C420000}"/>
    <cellStyle name="Note 2 3 2 3 2 2 4 2" xfId="30140" xr:uid="{00000000-0005-0000-0000-00002D420000}"/>
    <cellStyle name="Note 2 3 2 3 2 2 5" xfId="22463" xr:uid="{00000000-0005-0000-0000-00002E420000}"/>
    <cellStyle name="Note 2 3 2 3 2 2 5 2" xfId="35926" xr:uid="{00000000-0005-0000-0000-00002F420000}"/>
    <cellStyle name="Note 2 3 2 3 2 2 6" xfId="28215" xr:uid="{00000000-0005-0000-0000-000030420000}"/>
    <cellStyle name="Note 2 3 2 3 2 3" xfId="19095" xr:uid="{00000000-0005-0000-0000-000031420000}"/>
    <cellStyle name="Note 2 3 2 3 2 3 2" xfId="24867" xr:uid="{00000000-0005-0000-0000-000032420000}"/>
    <cellStyle name="Note 2 3 2 3 2 3 3" xfId="32569" xr:uid="{00000000-0005-0000-0000-000033420000}"/>
    <cellStyle name="Note 2 3 2 3 2 4" xfId="18588" xr:uid="{00000000-0005-0000-0000-000034420000}"/>
    <cellStyle name="Note 2 3 2 3 2 4 2" xfId="24360" xr:uid="{00000000-0005-0000-0000-000035420000}"/>
    <cellStyle name="Note 2 3 2 3 2 4 3" xfId="32062" xr:uid="{00000000-0005-0000-0000-000036420000}"/>
    <cellStyle name="Note 2 3 2 3 2 5" xfId="15462" xr:uid="{00000000-0005-0000-0000-000037420000}"/>
    <cellStyle name="Note 2 3 2 3 2 5 2" xfId="29242" xr:uid="{00000000-0005-0000-0000-000038420000}"/>
    <cellStyle name="Note 2 3 2 3 2 6" xfId="21564" xr:uid="{00000000-0005-0000-0000-000039420000}"/>
    <cellStyle name="Note 2 3 2 3 2 6 2" xfId="35027" xr:uid="{00000000-0005-0000-0000-00003A420000}"/>
    <cellStyle name="Note 2 3 2 3 2 7" xfId="27316" xr:uid="{00000000-0005-0000-0000-00003B420000}"/>
    <cellStyle name="Note 2 3 2 3 3" xfId="5808" xr:uid="{00000000-0005-0000-0000-00003C420000}"/>
    <cellStyle name="Note 2 3 2 3 3 2" xfId="6895" xr:uid="{00000000-0005-0000-0000-00003D420000}"/>
    <cellStyle name="Note 2 3 2 3 3 2 2" xfId="20191" xr:uid="{00000000-0005-0000-0000-00003E420000}"/>
    <cellStyle name="Note 2 3 2 3 3 2 2 2" xfId="25961" xr:uid="{00000000-0005-0000-0000-00003F420000}"/>
    <cellStyle name="Note 2 3 2 3 3 2 2 3" xfId="33664" xr:uid="{00000000-0005-0000-0000-000040420000}"/>
    <cellStyle name="Note 2 3 2 3 3 2 3" xfId="18185" xr:uid="{00000000-0005-0000-0000-000041420000}"/>
    <cellStyle name="Note 2 3 2 3 3 2 3 2" xfId="23983" xr:uid="{00000000-0005-0000-0000-000042420000}"/>
    <cellStyle name="Note 2 3 2 3 3 2 3 3" xfId="31681" xr:uid="{00000000-0005-0000-0000-000043420000}"/>
    <cellStyle name="Note 2 3 2 3 3 2 4" xfId="16723" xr:uid="{00000000-0005-0000-0000-000044420000}"/>
    <cellStyle name="Note 2 3 2 3 3 2 4 2" xfId="30276" xr:uid="{00000000-0005-0000-0000-000045420000}"/>
    <cellStyle name="Note 2 3 2 3 3 2 5" xfId="22599" xr:uid="{00000000-0005-0000-0000-000046420000}"/>
    <cellStyle name="Note 2 3 2 3 3 2 5 2" xfId="36062" xr:uid="{00000000-0005-0000-0000-000047420000}"/>
    <cellStyle name="Note 2 3 2 3 3 2 6" xfId="28351" xr:uid="{00000000-0005-0000-0000-000048420000}"/>
    <cellStyle name="Note 2 3 2 3 3 3" xfId="19242" xr:uid="{00000000-0005-0000-0000-000049420000}"/>
    <cellStyle name="Note 2 3 2 3 3 3 2" xfId="25013" xr:uid="{00000000-0005-0000-0000-00004A420000}"/>
    <cellStyle name="Note 2 3 2 3 3 3 3" xfId="32715" xr:uid="{00000000-0005-0000-0000-00004B420000}"/>
    <cellStyle name="Note 2 3 2 3 3 4" xfId="17553" xr:uid="{00000000-0005-0000-0000-00004C420000}"/>
    <cellStyle name="Note 2 3 2 3 3 4 2" xfId="23374" xr:uid="{00000000-0005-0000-0000-00004D420000}"/>
    <cellStyle name="Note 2 3 2 3 3 4 2 2" xfId="36837" xr:uid="{00000000-0005-0000-0000-00004E420000}"/>
    <cellStyle name="Note 2 3 2 3 3 4 3" xfId="31062" xr:uid="{00000000-0005-0000-0000-00004F420000}"/>
    <cellStyle name="Note 2 3 2 3 3 5" xfId="15637" xr:uid="{00000000-0005-0000-0000-000050420000}"/>
    <cellStyle name="Note 2 3 2 3 3 5 2" xfId="29378" xr:uid="{00000000-0005-0000-0000-000051420000}"/>
    <cellStyle name="Note 2 3 2 3 3 6" xfId="21700" xr:uid="{00000000-0005-0000-0000-000052420000}"/>
    <cellStyle name="Note 2 3 2 3 3 6 2" xfId="35163" xr:uid="{00000000-0005-0000-0000-000053420000}"/>
    <cellStyle name="Note 2 3 2 3 3 7" xfId="27452" xr:uid="{00000000-0005-0000-0000-000054420000}"/>
    <cellStyle name="Note 2 3 2 3 4" xfId="6135" xr:uid="{00000000-0005-0000-0000-000055420000}"/>
    <cellStyle name="Note 2 3 2 3 4 2" xfId="19530" xr:uid="{00000000-0005-0000-0000-000056420000}"/>
    <cellStyle name="Note 2 3 2 3 4 2 2" xfId="25300" xr:uid="{00000000-0005-0000-0000-000057420000}"/>
    <cellStyle name="Note 2 3 2 3 4 2 3" xfId="33003" xr:uid="{00000000-0005-0000-0000-000058420000}"/>
    <cellStyle name="Note 2 3 2 3 4 3" xfId="18166" xr:uid="{00000000-0005-0000-0000-000059420000}"/>
    <cellStyle name="Note 2 3 2 3 4 3 2" xfId="23964" xr:uid="{00000000-0005-0000-0000-00005A420000}"/>
    <cellStyle name="Note 2 3 2 3 4 3 3" xfId="31662" xr:uid="{00000000-0005-0000-0000-00005B420000}"/>
    <cellStyle name="Note 2 3 2 3 4 4" xfId="15964" xr:uid="{00000000-0005-0000-0000-00005C420000}"/>
    <cellStyle name="Note 2 3 2 3 4 4 2" xfId="29651" xr:uid="{00000000-0005-0000-0000-00005D420000}"/>
    <cellStyle name="Note 2 3 2 3 4 5" xfId="21973" xr:uid="{00000000-0005-0000-0000-00005E420000}"/>
    <cellStyle name="Note 2 3 2 3 4 5 2" xfId="35436" xr:uid="{00000000-0005-0000-0000-00005F420000}"/>
    <cellStyle name="Note 2 3 2 3 4 6" xfId="27725" xr:uid="{00000000-0005-0000-0000-000060420000}"/>
    <cellStyle name="Note 2 3 2 3 5" xfId="18554" xr:uid="{00000000-0005-0000-0000-000061420000}"/>
    <cellStyle name="Note 2 3 2 3 5 2" xfId="24327" xr:uid="{00000000-0005-0000-0000-000062420000}"/>
    <cellStyle name="Note 2 3 2 3 5 3" xfId="32028" xr:uid="{00000000-0005-0000-0000-000063420000}"/>
    <cellStyle name="Note 2 3 2 3 6" xfId="17512" xr:uid="{00000000-0005-0000-0000-000064420000}"/>
    <cellStyle name="Note 2 3 2 3 6 2" xfId="23334" xr:uid="{00000000-0005-0000-0000-000065420000}"/>
    <cellStyle name="Note 2 3 2 3 6 2 2" xfId="36797" xr:uid="{00000000-0005-0000-0000-000066420000}"/>
    <cellStyle name="Note 2 3 2 3 6 3" xfId="31022" xr:uid="{00000000-0005-0000-0000-000067420000}"/>
    <cellStyle name="Note 2 3 2 3 7" xfId="14868" xr:uid="{00000000-0005-0000-0000-000068420000}"/>
    <cellStyle name="Note 2 3 2 3 7 2" xfId="28751" xr:uid="{00000000-0005-0000-0000-000069420000}"/>
    <cellStyle name="Note 2 3 2 3 8" xfId="21072" xr:uid="{00000000-0005-0000-0000-00006A420000}"/>
    <cellStyle name="Note 2 3 2 3 8 2" xfId="34535" xr:uid="{00000000-0005-0000-0000-00006B420000}"/>
    <cellStyle name="Note 2 3 2 3 9" xfId="26826" xr:uid="{00000000-0005-0000-0000-00006C420000}"/>
    <cellStyle name="Note 2 3 2 4" xfId="12984" xr:uid="{00000000-0005-0000-0000-00006D420000}"/>
    <cellStyle name="Note 2 3 2 5" xfId="8639" xr:uid="{00000000-0005-0000-0000-00006E420000}"/>
    <cellStyle name="Note 2 3 3" xfId="2782" xr:uid="{00000000-0005-0000-0000-00006F420000}"/>
    <cellStyle name="Note 2 3 3 2" xfId="4969" xr:uid="{00000000-0005-0000-0000-000070420000}"/>
    <cellStyle name="Note 2 3 3 2 2" xfId="5634" xr:uid="{00000000-0005-0000-0000-000071420000}"/>
    <cellStyle name="Note 2 3 3 2 2 2" xfId="6721" xr:uid="{00000000-0005-0000-0000-000072420000}"/>
    <cellStyle name="Note 2 3 3 2 2 2 2" xfId="20045" xr:uid="{00000000-0005-0000-0000-000073420000}"/>
    <cellStyle name="Note 2 3 3 2 2 2 2 2" xfId="25815" xr:uid="{00000000-0005-0000-0000-000074420000}"/>
    <cellStyle name="Note 2 3 3 2 2 2 2 3" xfId="33518" xr:uid="{00000000-0005-0000-0000-000075420000}"/>
    <cellStyle name="Note 2 3 3 2 2 2 3" xfId="17177" xr:uid="{00000000-0005-0000-0000-000076420000}"/>
    <cellStyle name="Note 2 3 3 2 2 2 3 2" xfId="23016" xr:uid="{00000000-0005-0000-0000-000077420000}"/>
    <cellStyle name="Note 2 3 3 2 2 2 3 2 2" xfId="36479" xr:uid="{00000000-0005-0000-0000-000078420000}"/>
    <cellStyle name="Note 2 3 3 2 2 2 3 3" xfId="30698" xr:uid="{00000000-0005-0000-0000-000079420000}"/>
    <cellStyle name="Note 2 3 3 2 2 2 4" xfId="16549" xr:uid="{00000000-0005-0000-0000-00007A420000}"/>
    <cellStyle name="Note 2 3 3 2 2 2 4 2" xfId="30141" xr:uid="{00000000-0005-0000-0000-00007B420000}"/>
    <cellStyle name="Note 2 3 3 2 2 2 5" xfId="22464" xr:uid="{00000000-0005-0000-0000-00007C420000}"/>
    <cellStyle name="Note 2 3 3 2 2 2 5 2" xfId="35927" xr:uid="{00000000-0005-0000-0000-00007D420000}"/>
    <cellStyle name="Note 2 3 3 2 2 2 6" xfId="28216" xr:uid="{00000000-0005-0000-0000-00007E420000}"/>
    <cellStyle name="Note 2 3 3 2 2 3" xfId="19096" xr:uid="{00000000-0005-0000-0000-00007F420000}"/>
    <cellStyle name="Note 2 3 3 2 2 3 2" xfId="24868" xr:uid="{00000000-0005-0000-0000-000080420000}"/>
    <cellStyle name="Note 2 3 3 2 2 3 3" xfId="32570" xr:uid="{00000000-0005-0000-0000-000081420000}"/>
    <cellStyle name="Note 2 3 3 2 2 4" xfId="17895" xr:uid="{00000000-0005-0000-0000-000082420000}"/>
    <cellStyle name="Note 2 3 3 2 2 4 2" xfId="23705" xr:uid="{00000000-0005-0000-0000-000083420000}"/>
    <cellStyle name="Note 2 3 3 2 2 4 2 2" xfId="37168" xr:uid="{00000000-0005-0000-0000-000084420000}"/>
    <cellStyle name="Note 2 3 3 2 2 4 3" xfId="31399" xr:uid="{00000000-0005-0000-0000-000085420000}"/>
    <cellStyle name="Note 2 3 3 2 2 5" xfId="15463" xr:uid="{00000000-0005-0000-0000-000086420000}"/>
    <cellStyle name="Note 2 3 3 2 2 5 2" xfId="29243" xr:uid="{00000000-0005-0000-0000-000087420000}"/>
    <cellStyle name="Note 2 3 3 2 2 6" xfId="21565" xr:uid="{00000000-0005-0000-0000-000088420000}"/>
    <cellStyle name="Note 2 3 3 2 2 6 2" xfId="35028" xr:uid="{00000000-0005-0000-0000-000089420000}"/>
    <cellStyle name="Note 2 3 3 2 2 7" xfId="27317" xr:uid="{00000000-0005-0000-0000-00008A420000}"/>
    <cellStyle name="Note 2 3 3 2 3" xfId="5809" xr:uid="{00000000-0005-0000-0000-00008B420000}"/>
    <cellStyle name="Note 2 3 3 2 3 2" xfId="6896" xr:uid="{00000000-0005-0000-0000-00008C420000}"/>
    <cellStyle name="Note 2 3 3 2 3 2 2" xfId="20192" xr:uid="{00000000-0005-0000-0000-00008D420000}"/>
    <cellStyle name="Note 2 3 3 2 3 2 2 2" xfId="25962" xr:uid="{00000000-0005-0000-0000-00008E420000}"/>
    <cellStyle name="Note 2 3 3 2 3 2 2 3" xfId="33665" xr:uid="{00000000-0005-0000-0000-00008F420000}"/>
    <cellStyle name="Note 2 3 3 2 3 2 3" xfId="20867" xr:uid="{00000000-0005-0000-0000-000090420000}"/>
    <cellStyle name="Note 2 3 3 2 3 2 3 2" xfId="26627" xr:uid="{00000000-0005-0000-0000-000091420000}"/>
    <cellStyle name="Note 2 3 3 2 3 2 3 3" xfId="34332" xr:uid="{00000000-0005-0000-0000-000092420000}"/>
    <cellStyle name="Note 2 3 3 2 3 2 4" xfId="16724" xr:uid="{00000000-0005-0000-0000-000093420000}"/>
    <cellStyle name="Note 2 3 3 2 3 2 4 2" xfId="30277" xr:uid="{00000000-0005-0000-0000-000094420000}"/>
    <cellStyle name="Note 2 3 3 2 3 2 5" xfId="22600" xr:uid="{00000000-0005-0000-0000-000095420000}"/>
    <cellStyle name="Note 2 3 3 2 3 2 5 2" xfId="36063" xr:uid="{00000000-0005-0000-0000-000096420000}"/>
    <cellStyle name="Note 2 3 3 2 3 2 6" xfId="28352" xr:uid="{00000000-0005-0000-0000-000097420000}"/>
    <cellStyle name="Note 2 3 3 2 3 3" xfId="19243" xr:uid="{00000000-0005-0000-0000-000098420000}"/>
    <cellStyle name="Note 2 3 3 2 3 3 2" xfId="25014" xr:uid="{00000000-0005-0000-0000-000099420000}"/>
    <cellStyle name="Note 2 3 3 2 3 3 3" xfId="32716" xr:uid="{00000000-0005-0000-0000-00009A420000}"/>
    <cellStyle name="Note 2 3 3 2 3 4" xfId="16934" xr:uid="{00000000-0005-0000-0000-00009B420000}"/>
    <cellStyle name="Note 2 3 3 2 3 4 2" xfId="22785" xr:uid="{00000000-0005-0000-0000-00009C420000}"/>
    <cellStyle name="Note 2 3 3 2 3 4 2 2" xfId="36248" xr:uid="{00000000-0005-0000-0000-00009D420000}"/>
    <cellStyle name="Note 2 3 3 2 3 4 3" xfId="30463" xr:uid="{00000000-0005-0000-0000-00009E420000}"/>
    <cellStyle name="Note 2 3 3 2 3 5" xfId="15638" xr:uid="{00000000-0005-0000-0000-00009F420000}"/>
    <cellStyle name="Note 2 3 3 2 3 5 2" xfId="29379" xr:uid="{00000000-0005-0000-0000-0000A0420000}"/>
    <cellStyle name="Note 2 3 3 2 3 6" xfId="21701" xr:uid="{00000000-0005-0000-0000-0000A1420000}"/>
    <cellStyle name="Note 2 3 3 2 3 6 2" xfId="35164" xr:uid="{00000000-0005-0000-0000-0000A2420000}"/>
    <cellStyle name="Note 2 3 3 2 3 7" xfId="27453" xr:uid="{00000000-0005-0000-0000-0000A3420000}"/>
    <cellStyle name="Note 2 3 3 2 4" xfId="6136" xr:uid="{00000000-0005-0000-0000-0000A4420000}"/>
    <cellStyle name="Note 2 3 3 2 4 2" xfId="19531" xr:uid="{00000000-0005-0000-0000-0000A5420000}"/>
    <cellStyle name="Note 2 3 3 2 4 2 2" xfId="25301" xr:uid="{00000000-0005-0000-0000-0000A6420000}"/>
    <cellStyle name="Note 2 3 3 2 4 2 3" xfId="33004" xr:uid="{00000000-0005-0000-0000-0000A7420000}"/>
    <cellStyle name="Note 2 3 3 2 4 3" xfId="17428" xr:uid="{00000000-0005-0000-0000-0000A8420000}"/>
    <cellStyle name="Note 2 3 3 2 4 3 2" xfId="23253" xr:uid="{00000000-0005-0000-0000-0000A9420000}"/>
    <cellStyle name="Note 2 3 3 2 4 3 2 2" xfId="36716" xr:uid="{00000000-0005-0000-0000-0000AA420000}"/>
    <cellStyle name="Note 2 3 3 2 4 3 3" xfId="30941" xr:uid="{00000000-0005-0000-0000-0000AB420000}"/>
    <cellStyle name="Note 2 3 3 2 4 4" xfId="15965" xr:uid="{00000000-0005-0000-0000-0000AC420000}"/>
    <cellStyle name="Note 2 3 3 2 4 4 2" xfId="29652" xr:uid="{00000000-0005-0000-0000-0000AD420000}"/>
    <cellStyle name="Note 2 3 3 2 4 5" xfId="21974" xr:uid="{00000000-0005-0000-0000-0000AE420000}"/>
    <cellStyle name="Note 2 3 3 2 4 5 2" xfId="35437" xr:uid="{00000000-0005-0000-0000-0000AF420000}"/>
    <cellStyle name="Note 2 3 3 2 4 6" xfId="27726" xr:uid="{00000000-0005-0000-0000-0000B0420000}"/>
    <cellStyle name="Note 2 3 3 2 5" xfId="18555" xr:uid="{00000000-0005-0000-0000-0000B1420000}"/>
    <cellStyle name="Note 2 3 3 2 5 2" xfId="24328" xr:uid="{00000000-0005-0000-0000-0000B2420000}"/>
    <cellStyle name="Note 2 3 3 2 5 3" xfId="32029" xr:uid="{00000000-0005-0000-0000-0000B3420000}"/>
    <cellStyle name="Note 2 3 3 2 6" xfId="20477" xr:uid="{00000000-0005-0000-0000-0000B4420000}"/>
    <cellStyle name="Note 2 3 3 2 6 2" xfId="26245" xr:uid="{00000000-0005-0000-0000-0000B5420000}"/>
    <cellStyle name="Note 2 3 3 2 6 3" xfId="33949" xr:uid="{00000000-0005-0000-0000-0000B6420000}"/>
    <cellStyle name="Note 2 3 3 2 7" xfId="14869" xr:uid="{00000000-0005-0000-0000-0000B7420000}"/>
    <cellStyle name="Note 2 3 3 2 7 2" xfId="28752" xr:uid="{00000000-0005-0000-0000-0000B8420000}"/>
    <cellStyle name="Note 2 3 3 2 8" xfId="21073" xr:uid="{00000000-0005-0000-0000-0000B9420000}"/>
    <cellStyle name="Note 2 3 3 2 8 2" xfId="34536" xr:uid="{00000000-0005-0000-0000-0000BA420000}"/>
    <cellStyle name="Note 2 3 3 2 9" xfId="26827" xr:uid="{00000000-0005-0000-0000-0000BB420000}"/>
    <cellStyle name="Note 2 3 3 3" xfId="13510" xr:uid="{00000000-0005-0000-0000-0000BC420000}"/>
    <cellStyle name="Note 2 3 3 4" xfId="9240" xr:uid="{00000000-0005-0000-0000-0000BD420000}"/>
    <cellStyle name="Note 2 3 4" xfId="4967" xr:uid="{00000000-0005-0000-0000-0000BE420000}"/>
    <cellStyle name="Note 2 3 4 2" xfId="5632" xr:uid="{00000000-0005-0000-0000-0000BF420000}"/>
    <cellStyle name="Note 2 3 4 2 2" xfId="6719" xr:uid="{00000000-0005-0000-0000-0000C0420000}"/>
    <cellStyle name="Note 2 3 4 2 2 2" xfId="20043" xr:uid="{00000000-0005-0000-0000-0000C1420000}"/>
    <cellStyle name="Note 2 3 4 2 2 2 2" xfId="25813" xr:uid="{00000000-0005-0000-0000-0000C2420000}"/>
    <cellStyle name="Note 2 3 4 2 2 2 3" xfId="33516" xr:uid="{00000000-0005-0000-0000-0000C3420000}"/>
    <cellStyle name="Note 2 3 4 2 2 3" xfId="16912" xr:uid="{00000000-0005-0000-0000-0000C4420000}"/>
    <cellStyle name="Note 2 3 4 2 2 3 2" xfId="22770" xr:uid="{00000000-0005-0000-0000-0000C5420000}"/>
    <cellStyle name="Note 2 3 4 2 2 3 2 2" xfId="36233" xr:uid="{00000000-0005-0000-0000-0000C6420000}"/>
    <cellStyle name="Note 2 3 4 2 2 3 3" xfId="30448" xr:uid="{00000000-0005-0000-0000-0000C7420000}"/>
    <cellStyle name="Note 2 3 4 2 2 4" xfId="16547" xr:uid="{00000000-0005-0000-0000-0000C8420000}"/>
    <cellStyle name="Note 2 3 4 2 2 4 2" xfId="30139" xr:uid="{00000000-0005-0000-0000-0000C9420000}"/>
    <cellStyle name="Note 2 3 4 2 2 5" xfId="22462" xr:uid="{00000000-0005-0000-0000-0000CA420000}"/>
    <cellStyle name="Note 2 3 4 2 2 5 2" xfId="35925" xr:uid="{00000000-0005-0000-0000-0000CB420000}"/>
    <cellStyle name="Note 2 3 4 2 2 6" xfId="28214" xr:uid="{00000000-0005-0000-0000-0000CC420000}"/>
    <cellStyle name="Note 2 3 4 2 3" xfId="19094" xr:uid="{00000000-0005-0000-0000-0000CD420000}"/>
    <cellStyle name="Note 2 3 4 2 3 2" xfId="24866" xr:uid="{00000000-0005-0000-0000-0000CE420000}"/>
    <cellStyle name="Note 2 3 4 2 3 3" xfId="32568" xr:uid="{00000000-0005-0000-0000-0000CF420000}"/>
    <cellStyle name="Note 2 3 4 2 4" xfId="20893" xr:uid="{00000000-0005-0000-0000-0000D0420000}"/>
    <cellStyle name="Note 2 3 4 2 4 2" xfId="26653" xr:uid="{00000000-0005-0000-0000-0000D1420000}"/>
    <cellStyle name="Note 2 3 4 2 4 3" xfId="34358" xr:uid="{00000000-0005-0000-0000-0000D2420000}"/>
    <cellStyle name="Note 2 3 4 2 5" xfId="15461" xr:uid="{00000000-0005-0000-0000-0000D3420000}"/>
    <cellStyle name="Note 2 3 4 2 5 2" xfId="29241" xr:uid="{00000000-0005-0000-0000-0000D4420000}"/>
    <cellStyle name="Note 2 3 4 2 6" xfId="21563" xr:uid="{00000000-0005-0000-0000-0000D5420000}"/>
    <cellStyle name="Note 2 3 4 2 6 2" xfId="35026" xr:uid="{00000000-0005-0000-0000-0000D6420000}"/>
    <cellStyle name="Note 2 3 4 2 7" xfId="27315" xr:uid="{00000000-0005-0000-0000-0000D7420000}"/>
    <cellStyle name="Note 2 3 4 3" xfId="5807" xr:uid="{00000000-0005-0000-0000-0000D8420000}"/>
    <cellStyle name="Note 2 3 4 3 2" xfId="6894" xr:uid="{00000000-0005-0000-0000-0000D9420000}"/>
    <cellStyle name="Note 2 3 4 3 2 2" xfId="20190" xr:uid="{00000000-0005-0000-0000-0000DA420000}"/>
    <cellStyle name="Note 2 3 4 3 2 2 2" xfId="25960" xr:uid="{00000000-0005-0000-0000-0000DB420000}"/>
    <cellStyle name="Note 2 3 4 3 2 2 3" xfId="33663" xr:uid="{00000000-0005-0000-0000-0000DC420000}"/>
    <cellStyle name="Note 2 3 4 3 2 3" xfId="17604" xr:uid="{00000000-0005-0000-0000-0000DD420000}"/>
    <cellStyle name="Note 2 3 4 3 2 3 2" xfId="23422" xr:uid="{00000000-0005-0000-0000-0000DE420000}"/>
    <cellStyle name="Note 2 3 4 3 2 3 2 2" xfId="36885" xr:uid="{00000000-0005-0000-0000-0000DF420000}"/>
    <cellStyle name="Note 2 3 4 3 2 3 3" xfId="31112" xr:uid="{00000000-0005-0000-0000-0000E0420000}"/>
    <cellStyle name="Note 2 3 4 3 2 4" xfId="16722" xr:uid="{00000000-0005-0000-0000-0000E1420000}"/>
    <cellStyle name="Note 2 3 4 3 2 4 2" xfId="30275" xr:uid="{00000000-0005-0000-0000-0000E2420000}"/>
    <cellStyle name="Note 2 3 4 3 2 5" xfId="22598" xr:uid="{00000000-0005-0000-0000-0000E3420000}"/>
    <cellStyle name="Note 2 3 4 3 2 5 2" xfId="36061" xr:uid="{00000000-0005-0000-0000-0000E4420000}"/>
    <cellStyle name="Note 2 3 4 3 2 6" xfId="28350" xr:uid="{00000000-0005-0000-0000-0000E5420000}"/>
    <cellStyle name="Note 2 3 4 3 3" xfId="19241" xr:uid="{00000000-0005-0000-0000-0000E6420000}"/>
    <cellStyle name="Note 2 3 4 3 3 2" xfId="25012" xr:uid="{00000000-0005-0000-0000-0000E7420000}"/>
    <cellStyle name="Note 2 3 4 3 3 3" xfId="32714" xr:uid="{00000000-0005-0000-0000-0000E8420000}"/>
    <cellStyle name="Note 2 3 4 3 4" xfId="17637" xr:uid="{00000000-0005-0000-0000-0000E9420000}"/>
    <cellStyle name="Note 2 3 4 3 4 2" xfId="23455" xr:uid="{00000000-0005-0000-0000-0000EA420000}"/>
    <cellStyle name="Note 2 3 4 3 4 2 2" xfId="36918" xr:uid="{00000000-0005-0000-0000-0000EB420000}"/>
    <cellStyle name="Note 2 3 4 3 4 3" xfId="31145" xr:uid="{00000000-0005-0000-0000-0000EC420000}"/>
    <cellStyle name="Note 2 3 4 3 5" xfId="15636" xr:uid="{00000000-0005-0000-0000-0000ED420000}"/>
    <cellStyle name="Note 2 3 4 3 5 2" xfId="29377" xr:uid="{00000000-0005-0000-0000-0000EE420000}"/>
    <cellStyle name="Note 2 3 4 3 6" xfId="21699" xr:uid="{00000000-0005-0000-0000-0000EF420000}"/>
    <cellStyle name="Note 2 3 4 3 6 2" xfId="35162" xr:uid="{00000000-0005-0000-0000-0000F0420000}"/>
    <cellStyle name="Note 2 3 4 3 7" xfId="27451" xr:uid="{00000000-0005-0000-0000-0000F1420000}"/>
    <cellStyle name="Note 2 3 4 4" xfId="6134" xr:uid="{00000000-0005-0000-0000-0000F2420000}"/>
    <cellStyle name="Note 2 3 4 4 2" xfId="19529" xr:uid="{00000000-0005-0000-0000-0000F3420000}"/>
    <cellStyle name="Note 2 3 4 4 2 2" xfId="25299" xr:uid="{00000000-0005-0000-0000-0000F4420000}"/>
    <cellStyle name="Note 2 3 4 4 2 3" xfId="33002" xr:uid="{00000000-0005-0000-0000-0000F5420000}"/>
    <cellStyle name="Note 2 3 4 4 3" xfId="20412" xr:uid="{00000000-0005-0000-0000-0000F6420000}"/>
    <cellStyle name="Note 2 3 4 4 3 2" xfId="26180" xr:uid="{00000000-0005-0000-0000-0000F7420000}"/>
    <cellStyle name="Note 2 3 4 4 3 3" xfId="33884" xr:uid="{00000000-0005-0000-0000-0000F8420000}"/>
    <cellStyle name="Note 2 3 4 4 4" xfId="15963" xr:uid="{00000000-0005-0000-0000-0000F9420000}"/>
    <cellStyle name="Note 2 3 4 4 4 2" xfId="29650" xr:uid="{00000000-0005-0000-0000-0000FA420000}"/>
    <cellStyle name="Note 2 3 4 4 5" xfId="21972" xr:uid="{00000000-0005-0000-0000-0000FB420000}"/>
    <cellStyle name="Note 2 3 4 4 5 2" xfId="35435" xr:uid="{00000000-0005-0000-0000-0000FC420000}"/>
    <cellStyle name="Note 2 3 4 4 6" xfId="27724" xr:uid="{00000000-0005-0000-0000-0000FD420000}"/>
    <cellStyle name="Note 2 3 4 5" xfId="18553" xr:uid="{00000000-0005-0000-0000-0000FE420000}"/>
    <cellStyle name="Note 2 3 4 5 2" xfId="24326" xr:uid="{00000000-0005-0000-0000-0000FF420000}"/>
    <cellStyle name="Note 2 3 4 5 3" xfId="32027" xr:uid="{00000000-0005-0000-0000-000000430000}"/>
    <cellStyle name="Note 2 3 4 6" xfId="20894" xr:uid="{00000000-0005-0000-0000-000001430000}"/>
    <cellStyle name="Note 2 3 4 6 2" xfId="26654" xr:uid="{00000000-0005-0000-0000-000002430000}"/>
    <cellStyle name="Note 2 3 4 6 3" xfId="34359" xr:uid="{00000000-0005-0000-0000-000003430000}"/>
    <cellStyle name="Note 2 3 4 7" xfId="14867" xr:uid="{00000000-0005-0000-0000-000004430000}"/>
    <cellStyle name="Note 2 3 4 7 2" xfId="28750" xr:uid="{00000000-0005-0000-0000-000005430000}"/>
    <cellStyle name="Note 2 3 4 8" xfId="21071" xr:uid="{00000000-0005-0000-0000-000006430000}"/>
    <cellStyle name="Note 2 3 4 8 2" xfId="34534" xr:uid="{00000000-0005-0000-0000-000007430000}"/>
    <cellStyle name="Note 2 3 4 9" xfId="26825" xr:uid="{00000000-0005-0000-0000-000008430000}"/>
    <cellStyle name="Note 2 3 5" xfId="12476" xr:uid="{00000000-0005-0000-0000-000009430000}"/>
    <cellStyle name="Note 2 3 6" xfId="7968" xr:uid="{00000000-0005-0000-0000-00000A430000}"/>
    <cellStyle name="Note 2 4" xfId="1320" xr:uid="{00000000-0005-0000-0000-00000B430000}"/>
    <cellStyle name="Note 2 4 2" xfId="2093" xr:uid="{00000000-0005-0000-0000-00000C430000}"/>
    <cellStyle name="Note 2 4 2 2" xfId="3288" xr:uid="{00000000-0005-0000-0000-00000D430000}"/>
    <cellStyle name="Note 2 4 2 2 2" xfId="14016" xr:uid="{00000000-0005-0000-0000-00000E430000}"/>
    <cellStyle name="Note 2 4 2 2 3" xfId="9654" xr:uid="{00000000-0005-0000-0000-00000F430000}"/>
    <cellStyle name="Note 2 4 2 3" xfId="12982" xr:uid="{00000000-0005-0000-0000-000010430000}"/>
    <cellStyle name="Note 2 4 2 4" xfId="8637" xr:uid="{00000000-0005-0000-0000-000011430000}"/>
    <cellStyle name="Note 2 4 3" xfId="2780" xr:uid="{00000000-0005-0000-0000-000012430000}"/>
    <cellStyle name="Note 2 4 3 2" xfId="13508" xr:uid="{00000000-0005-0000-0000-000013430000}"/>
    <cellStyle name="Note 2 4 3 3" xfId="9238" xr:uid="{00000000-0005-0000-0000-000014430000}"/>
    <cellStyle name="Note 2 4 4" xfId="3986" xr:uid="{00000000-0005-0000-0000-000015430000}"/>
    <cellStyle name="Note 2 4 4 2" xfId="5189" xr:uid="{00000000-0005-0000-0000-000016430000}"/>
    <cellStyle name="Note 2 4 4 2 10" xfId="10743" xr:uid="{00000000-0005-0000-0000-000017430000}"/>
    <cellStyle name="Note 2 4 4 2 2" xfId="5758" xr:uid="{00000000-0005-0000-0000-000018430000}"/>
    <cellStyle name="Note 2 4 4 2 2 2" xfId="6845" xr:uid="{00000000-0005-0000-0000-000019430000}"/>
    <cellStyle name="Note 2 4 4 2 2 2 2" xfId="20148" xr:uid="{00000000-0005-0000-0000-00001A430000}"/>
    <cellStyle name="Note 2 4 4 2 2 2 2 2" xfId="25918" xr:uid="{00000000-0005-0000-0000-00001B430000}"/>
    <cellStyle name="Note 2 4 4 2 2 2 2 3" xfId="33621" xr:uid="{00000000-0005-0000-0000-00001C430000}"/>
    <cellStyle name="Note 2 4 4 2 2 2 3" xfId="17979" xr:uid="{00000000-0005-0000-0000-00001D430000}"/>
    <cellStyle name="Note 2 4 4 2 2 2 3 2" xfId="23787" xr:uid="{00000000-0005-0000-0000-00001E430000}"/>
    <cellStyle name="Note 2 4 4 2 2 2 3 2 2" xfId="37250" xr:uid="{00000000-0005-0000-0000-00001F430000}"/>
    <cellStyle name="Note 2 4 4 2 2 2 3 3" xfId="31483" xr:uid="{00000000-0005-0000-0000-000020430000}"/>
    <cellStyle name="Note 2 4 4 2 2 2 4" xfId="16673" xr:uid="{00000000-0005-0000-0000-000021430000}"/>
    <cellStyle name="Note 2 4 4 2 2 2 4 2" xfId="30235" xr:uid="{00000000-0005-0000-0000-000022430000}"/>
    <cellStyle name="Note 2 4 4 2 2 2 5" xfId="22558" xr:uid="{00000000-0005-0000-0000-000023430000}"/>
    <cellStyle name="Note 2 4 4 2 2 2 5 2" xfId="36021" xr:uid="{00000000-0005-0000-0000-000024430000}"/>
    <cellStyle name="Note 2 4 4 2 2 2 6" xfId="28310" xr:uid="{00000000-0005-0000-0000-000025430000}"/>
    <cellStyle name="Note 2 4 4 2 2 2 7" xfId="11752" xr:uid="{00000000-0005-0000-0000-000026430000}"/>
    <cellStyle name="Note 2 4 4 2 2 3" xfId="19199" xr:uid="{00000000-0005-0000-0000-000027430000}"/>
    <cellStyle name="Note 2 4 4 2 2 3 2" xfId="24970" xr:uid="{00000000-0005-0000-0000-000028430000}"/>
    <cellStyle name="Note 2 4 4 2 2 3 3" xfId="32672" xr:uid="{00000000-0005-0000-0000-000029430000}"/>
    <cellStyle name="Note 2 4 4 2 2 4" xfId="17780" xr:uid="{00000000-0005-0000-0000-00002A430000}"/>
    <cellStyle name="Note 2 4 4 2 2 4 2" xfId="23595" xr:uid="{00000000-0005-0000-0000-00002B430000}"/>
    <cellStyle name="Note 2 4 4 2 2 4 2 2" xfId="37058" xr:uid="{00000000-0005-0000-0000-00002C430000}"/>
    <cellStyle name="Note 2 4 4 2 2 4 3" xfId="31286" xr:uid="{00000000-0005-0000-0000-00002D430000}"/>
    <cellStyle name="Note 2 4 4 2 2 5" xfId="15587" xr:uid="{00000000-0005-0000-0000-00002E430000}"/>
    <cellStyle name="Note 2 4 4 2 2 5 2" xfId="29337" xr:uid="{00000000-0005-0000-0000-00002F430000}"/>
    <cellStyle name="Note 2 4 4 2 2 6" xfId="21659" xr:uid="{00000000-0005-0000-0000-000030430000}"/>
    <cellStyle name="Note 2 4 4 2 2 6 2" xfId="35122" xr:uid="{00000000-0005-0000-0000-000031430000}"/>
    <cellStyle name="Note 2 4 4 2 2 7" xfId="27411" xr:uid="{00000000-0005-0000-0000-000032430000}"/>
    <cellStyle name="Note 2 4 4 2 2 8" xfId="11091" xr:uid="{00000000-0005-0000-0000-000033430000}"/>
    <cellStyle name="Note 2 4 4 2 3" xfId="5921" xr:uid="{00000000-0005-0000-0000-000034430000}"/>
    <cellStyle name="Note 2 4 4 2 3 2" xfId="7008" xr:uid="{00000000-0005-0000-0000-000035430000}"/>
    <cellStyle name="Note 2 4 4 2 3 2 2" xfId="20304" xr:uid="{00000000-0005-0000-0000-000036430000}"/>
    <cellStyle name="Note 2 4 4 2 3 2 2 2" xfId="26074" xr:uid="{00000000-0005-0000-0000-000037430000}"/>
    <cellStyle name="Note 2 4 4 2 3 2 2 3" xfId="33777" xr:uid="{00000000-0005-0000-0000-000038430000}"/>
    <cellStyle name="Note 2 4 4 2 3 2 3" xfId="17268" xr:uid="{00000000-0005-0000-0000-000039430000}"/>
    <cellStyle name="Note 2 4 4 2 3 2 3 2" xfId="23100" xr:uid="{00000000-0005-0000-0000-00003A430000}"/>
    <cellStyle name="Note 2 4 4 2 3 2 3 2 2" xfId="36563" xr:uid="{00000000-0005-0000-0000-00003B430000}"/>
    <cellStyle name="Note 2 4 4 2 3 2 3 3" xfId="30785" xr:uid="{00000000-0005-0000-0000-00003C430000}"/>
    <cellStyle name="Note 2 4 4 2 3 2 4" xfId="16836" xr:uid="{00000000-0005-0000-0000-00003D430000}"/>
    <cellStyle name="Note 2 4 4 2 3 2 4 2" xfId="30389" xr:uid="{00000000-0005-0000-0000-00003E430000}"/>
    <cellStyle name="Note 2 4 4 2 3 2 5" xfId="22712" xr:uid="{00000000-0005-0000-0000-00003F430000}"/>
    <cellStyle name="Note 2 4 4 2 3 2 5 2" xfId="36175" xr:uid="{00000000-0005-0000-0000-000040430000}"/>
    <cellStyle name="Note 2 4 4 2 3 2 6" xfId="28464" xr:uid="{00000000-0005-0000-0000-000041430000}"/>
    <cellStyle name="Note 2 4 4 2 3 2 7" xfId="11862" xr:uid="{00000000-0005-0000-0000-000042430000}"/>
    <cellStyle name="Note 2 4 4 2 3 3" xfId="19355" xr:uid="{00000000-0005-0000-0000-000043430000}"/>
    <cellStyle name="Note 2 4 4 2 3 3 2" xfId="25126" xr:uid="{00000000-0005-0000-0000-000044430000}"/>
    <cellStyle name="Note 2 4 4 2 3 3 3" xfId="32828" xr:uid="{00000000-0005-0000-0000-000045430000}"/>
    <cellStyle name="Note 2 4 4 2 3 4" xfId="17758" xr:uid="{00000000-0005-0000-0000-000046430000}"/>
    <cellStyle name="Note 2 4 4 2 3 4 2" xfId="23573" xr:uid="{00000000-0005-0000-0000-000047430000}"/>
    <cellStyle name="Note 2 4 4 2 3 4 2 2" xfId="37036" xr:uid="{00000000-0005-0000-0000-000048430000}"/>
    <cellStyle name="Note 2 4 4 2 3 4 3" xfId="31264" xr:uid="{00000000-0005-0000-0000-000049430000}"/>
    <cellStyle name="Note 2 4 4 2 3 5" xfId="15750" xr:uid="{00000000-0005-0000-0000-00004A430000}"/>
    <cellStyle name="Note 2 4 4 2 3 5 2" xfId="29491" xr:uid="{00000000-0005-0000-0000-00004B430000}"/>
    <cellStyle name="Note 2 4 4 2 3 6" xfId="21813" xr:uid="{00000000-0005-0000-0000-00004C430000}"/>
    <cellStyle name="Note 2 4 4 2 3 6 2" xfId="35276" xr:uid="{00000000-0005-0000-0000-00004D430000}"/>
    <cellStyle name="Note 2 4 4 2 3 7" xfId="27565" xr:uid="{00000000-0005-0000-0000-00004E430000}"/>
    <cellStyle name="Note 2 4 4 2 3 8" xfId="11201" xr:uid="{00000000-0005-0000-0000-00004F430000}"/>
    <cellStyle name="Note 2 4 4 2 4" xfId="6278" xr:uid="{00000000-0005-0000-0000-000050430000}"/>
    <cellStyle name="Note 2 4 4 2 4 2" xfId="19649" xr:uid="{00000000-0005-0000-0000-000051430000}"/>
    <cellStyle name="Note 2 4 4 2 4 2 2" xfId="25419" xr:uid="{00000000-0005-0000-0000-000052430000}"/>
    <cellStyle name="Note 2 4 4 2 4 2 3" xfId="33122" xr:uid="{00000000-0005-0000-0000-000053430000}"/>
    <cellStyle name="Note 2 4 4 2 4 3" xfId="17357" xr:uid="{00000000-0005-0000-0000-000054430000}"/>
    <cellStyle name="Note 2 4 4 2 4 3 2" xfId="23186" xr:uid="{00000000-0005-0000-0000-000055430000}"/>
    <cellStyle name="Note 2 4 4 2 4 3 2 2" xfId="36649" xr:uid="{00000000-0005-0000-0000-000056430000}"/>
    <cellStyle name="Note 2 4 4 2 4 3 3" xfId="30873" xr:uid="{00000000-0005-0000-0000-000057430000}"/>
    <cellStyle name="Note 2 4 4 2 4 4" xfId="16107" xr:uid="{00000000-0005-0000-0000-000058430000}"/>
    <cellStyle name="Note 2 4 4 2 4 4 2" xfId="29764" xr:uid="{00000000-0005-0000-0000-000059430000}"/>
    <cellStyle name="Note 2 4 4 2 4 5" xfId="22086" xr:uid="{00000000-0005-0000-0000-00005A430000}"/>
    <cellStyle name="Note 2 4 4 2 4 5 2" xfId="35549" xr:uid="{00000000-0005-0000-0000-00005B430000}"/>
    <cellStyle name="Note 2 4 4 2 4 6" xfId="27838" xr:uid="{00000000-0005-0000-0000-00005C430000}"/>
    <cellStyle name="Note 2 4 4 2 4 7" xfId="11406" xr:uid="{00000000-0005-0000-0000-00005D430000}"/>
    <cellStyle name="Note 2 4 4 2 5" xfId="18696" xr:uid="{00000000-0005-0000-0000-00005E430000}"/>
    <cellStyle name="Note 2 4 4 2 5 2" xfId="24468" xr:uid="{00000000-0005-0000-0000-00005F430000}"/>
    <cellStyle name="Note 2 4 4 2 5 3" xfId="32170" xr:uid="{00000000-0005-0000-0000-000060430000}"/>
    <cellStyle name="Note 2 4 4 2 6" xfId="17876" xr:uid="{00000000-0005-0000-0000-000061430000}"/>
    <cellStyle name="Note 2 4 4 2 6 2" xfId="23687" xr:uid="{00000000-0005-0000-0000-000062430000}"/>
    <cellStyle name="Note 2 4 4 2 6 2 2" xfId="37150" xr:uid="{00000000-0005-0000-0000-000063430000}"/>
    <cellStyle name="Note 2 4 4 2 6 3" xfId="31380" xr:uid="{00000000-0005-0000-0000-000064430000}"/>
    <cellStyle name="Note 2 4 4 2 7" xfId="15019" xr:uid="{00000000-0005-0000-0000-000065430000}"/>
    <cellStyle name="Note 2 4 4 2 7 2" xfId="28864" xr:uid="{00000000-0005-0000-0000-000066430000}"/>
    <cellStyle name="Note 2 4 4 2 8" xfId="21185" xr:uid="{00000000-0005-0000-0000-000067430000}"/>
    <cellStyle name="Note 2 4 4 2 8 2" xfId="34648" xr:uid="{00000000-0005-0000-0000-000068430000}"/>
    <cellStyle name="Note 2 4 4 2 9" xfId="26939" xr:uid="{00000000-0005-0000-0000-000069430000}"/>
    <cellStyle name="Note 2 4 4 3" xfId="5531" xr:uid="{00000000-0005-0000-0000-00006A430000}"/>
    <cellStyle name="Note 2 4 4 3 2" xfId="6618" xr:uid="{00000000-0005-0000-0000-00006B430000}"/>
    <cellStyle name="Note 2 4 4 3 2 2" xfId="19960" xr:uid="{00000000-0005-0000-0000-00006C430000}"/>
    <cellStyle name="Note 2 4 4 3 2 2 2" xfId="25730" xr:uid="{00000000-0005-0000-0000-00006D430000}"/>
    <cellStyle name="Note 2 4 4 3 2 2 3" xfId="33433" xr:uid="{00000000-0005-0000-0000-00006E430000}"/>
    <cellStyle name="Note 2 4 4 3 2 3" xfId="20567" xr:uid="{00000000-0005-0000-0000-00006F430000}"/>
    <cellStyle name="Note 2 4 4 3 2 3 2" xfId="26332" xr:uid="{00000000-0005-0000-0000-000070430000}"/>
    <cellStyle name="Note 2 4 4 3 2 3 3" xfId="34036" xr:uid="{00000000-0005-0000-0000-000071430000}"/>
    <cellStyle name="Note 2 4 4 3 2 4" xfId="16446" xr:uid="{00000000-0005-0000-0000-000072430000}"/>
    <cellStyle name="Note 2 4 4 3 2 4 2" xfId="30063" xr:uid="{00000000-0005-0000-0000-000073430000}"/>
    <cellStyle name="Note 2 4 4 3 2 5" xfId="22386" xr:uid="{00000000-0005-0000-0000-000074430000}"/>
    <cellStyle name="Note 2 4 4 3 2 5 2" xfId="35849" xr:uid="{00000000-0005-0000-0000-000075430000}"/>
    <cellStyle name="Note 2 4 4 3 2 6" xfId="28138" xr:uid="{00000000-0005-0000-0000-000076430000}"/>
    <cellStyle name="Note 2 4 4 3 2 7" xfId="11635" xr:uid="{00000000-0005-0000-0000-000077430000}"/>
    <cellStyle name="Note 2 4 4 3 3" xfId="19011" xr:uid="{00000000-0005-0000-0000-000078430000}"/>
    <cellStyle name="Note 2 4 4 3 3 2" xfId="24783" xr:uid="{00000000-0005-0000-0000-000079430000}"/>
    <cellStyle name="Note 2 4 4 3 3 3" xfId="32485" xr:uid="{00000000-0005-0000-0000-00007A430000}"/>
    <cellStyle name="Note 2 4 4 3 4" xfId="17440" xr:uid="{00000000-0005-0000-0000-00007B430000}"/>
    <cellStyle name="Note 2 4 4 3 4 2" xfId="23264" xr:uid="{00000000-0005-0000-0000-00007C430000}"/>
    <cellStyle name="Note 2 4 4 3 4 2 2" xfId="36727" xr:uid="{00000000-0005-0000-0000-00007D430000}"/>
    <cellStyle name="Note 2 4 4 3 4 3" xfId="30952" xr:uid="{00000000-0005-0000-0000-00007E430000}"/>
    <cellStyle name="Note 2 4 4 3 5" xfId="15360" xr:uid="{00000000-0005-0000-0000-00007F430000}"/>
    <cellStyle name="Note 2 4 4 3 5 2" xfId="29165" xr:uid="{00000000-0005-0000-0000-000080430000}"/>
    <cellStyle name="Note 2 4 4 3 6" xfId="21487" xr:uid="{00000000-0005-0000-0000-000081430000}"/>
    <cellStyle name="Note 2 4 4 3 6 2" xfId="34950" xr:uid="{00000000-0005-0000-0000-000082430000}"/>
    <cellStyle name="Note 2 4 4 3 7" xfId="27239" xr:uid="{00000000-0005-0000-0000-000083430000}"/>
    <cellStyle name="Note 2 4 4 3 8" xfId="10974" xr:uid="{00000000-0005-0000-0000-000084430000}"/>
    <cellStyle name="Note 2 4 4 4" xfId="5401" xr:uid="{00000000-0005-0000-0000-000085430000}"/>
    <cellStyle name="Note 2 4 4 4 2" xfId="6488" xr:uid="{00000000-0005-0000-0000-000086430000}"/>
    <cellStyle name="Note 2 4 4 4 2 2" xfId="19852" xr:uid="{00000000-0005-0000-0000-000087430000}"/>
    <cellStyle name="Note 2 4 4 4 2 2 2" xfId="25622" xr:uid="{00000000-0005-0000-0000-000088430000}"/>
    <cellStyle name="Note 2 4 4 4 2 2 3" xfId="33325" xr:uid="{00000000-0005-0000-0000-000089430000}"/>
    <cellStyle name="Note 2 4 4 4 2 3" xfId="18434" xr:uid="{00000000-0005-0000-0000-00008A430000}"/>
    <cellStyle name="Note 2 4 4 4 2 3 2" xfId="24209" xr:uid="{00000000-0005-0000-0000-00008B430000}"/>
    <cellStyle name="Note 2 4 4 4 2 3 3" xfId="31910" xr:uid="{00000000-0005-0000-0000-00008C430000}"/>
    <cellStyle name="Note 2 4 4 4 2 4" xfId="16317" xr:uid="{00000000-0005-0000-0000-00008D430000}"/>
    <cellStyle name="Note 2 4 4 4 2 4 2" xfId="29962" xr:uid="{00000000-0005-0000-0000-00008E430000}"/>
    <cellStyle name="Note 2 4 4 4 2 5" xfId="22284" xr:uid="{00000000-0005-0000-0000-00008F430000}"/>
    <cellStyle name="Note 2 4 4 4 2 5 2" xfId="35747" xr:uid="{00000000-0005-0000-0000-000090430000}"/>
    <cellStyle name="Note 2 4 4 4 2 6" xfId="28036" xr:uid="{00000000-0005-0000-0000-000091430000}"/>
    <cellStyle name="Note 2 4 4 4 2 7" xfId="11559" xr:uid="{00000000-0005-0000-0000-000092430000}"/>
    <cellStyle name="Note 2 4 4 4 3" xfId="18901" xr:uid="{00000000-0005-0000-0000-000093430000}"/>
    <cellStyle name="Note 2 4 4 4 3 2" xfId="24673" xr:uid="{00000000-0005-0000-0000-000094430000}"/>
    <cellStyle name="Note 2 4 4 4 3 3" xfId="32375" xr:uid="{00000000-0005-0000-0000-000095430000}"/>
    <cellStyle name="Note 2 4 4 4 4" xfId="19004" xr:uid="{00000000-0005-0000-0000-000096430000}"/>
    <cellStyle name="Note 2 4 4 4 4 2" xfId="24776" xr:uid="{00000000-0005-0000-0000-000097430000}"/>
    <cellStyle name="Note 2 4 4 4 4 3" xfId="32478" xr:uid="{00000000-0005-0000-0000-000098430000}"/>
    <cellStyle name="Note 2 4 4 4 5" xfId="15231" xr:uid="{00000000-0005-0000-0000-000099430000}"/>
    <cellStyle name="Note 2 4 4 4 5 2" xfId="29064" xr:uid="{00000000-0005-0000-0000-00009A430000}"/>
    <cellStyle name="Note 2 4 4 4 6" xfId="21385" xr:uid="{00000000-0005-0000-0000-00009B430000}"/>
    <cellStyle name="Note 2 4 4 4 6 2" xfId="34848" xr:uid="{00000000-0005-0000-0000-00009C430000}"/>
    <cellStyle name="Note 2 4 4 4 7" xfId="27137" xr:uid="{00000000-0005-0000-0000-00009D430000}"/>
    <cellStyle name="Note 2 4 4 4 8" xfId="10898" xr:uid="{00000000-0005-0000-0000-00009E430000}"/>
    <cellStyle name="Note 2 4 4 5" xfId="18190" xr:uid="{00000000-0005-0000-0000-00009F430000}"/>
    <cellStyle name="Note 2 4 4 5 2" xfId="23988" xr:uid="{00000000-0005-0000-0000-0000A0430000}"/>
    <cellStyle name="Note 2 4 4 5 3" xfId="31686" xr:uid="{00000000-0005-0000-0000-0000A1430000}"/>
    <cellStyle name="Note 2 4 4 6" xfId="17354" xr:uid="{00000000-0005-0000-0000-0000A2430000}"/>
    <cellStyle name="Note 2 4 4 6 2" xfId="23183" xr:uid="{00000000-0005-0000-0000-0000A3430000}"/>
    <cellStyle name="Note 2 4 4 6 2 2" xfId="36646" xr:uid="{00000000-0005-0000-0000-0000A4430000}"/>
    <cellStyle name="Note 2 4 4 6 3" xfId="30870" xr:uid="{00000000-0005-0000-0000-0000A5430000}"/>
    <cellStyle name="Note 2 4 4 7" xfId="20982" xr:uid="{00000000-0005-0000-0000-0000A6430000}"/>
    <cellStyle name="Note 2 4 4 7 2" xfId="34445" xr:uid="{00000000-0005-0000-0000-0000A7430000}"/>
    <cellStyle name="Note 2 4 4 8" xfId="10036" xr:uid="{00000000-0005-0000-0000-0000A8430000}"/>
    <cellStyle name="Note 2 4 5" xfId="3416" xr:uid="{00000000-0005-0000-0000-0000A9430000}"/>
    <cellStyle name="Note 2 4 5 10" xfId="9738" xr:uid="{00000000-0005-0000-0000-0000AA430000}"/>
    <cellStyle name="Note 2 4 5 2" xfId="5166" xr:uid="{00000000-0005-0000-0000-0000AB430000}"/>
    <cellStyle name="Note 2 4 5 2 2" xfId="5906" xr:uid="{00000000-0005-0000-0000-0000AC430000}"/>
    <cellStyle name="Note 2 4 5 2 2 2" xfId="6993" xr:uid="{00000000-0005-0000-0000-0000AD430000}"/>
    <cellStyle name="Note 2 4 5 2 2 2 2" xfId="20289" xr:uid="{00000000-0005-0000-0000-0000AE430000}"/>
    <cellStyle name="Note 2 4 5 2 2 2 2 2" xfId="26059" xr:uid="{00000000-0005-0000-0000-0000AF430000}"/>
    <cellStyle name="Note 2 4 5 2 2 2 2 3" xfId="33762" xr:uid="{00000000-0005-0000-0000-0000B0430000}"/>
    <cellStyle name="Note 2 4 5 2 2 2 3" xfId="20570" xr:uid="{00000000-0005-0000-0000-0000B1430000}"/>
    <cellStyle name="Note 2 4 5 2 2 2 3 2" xfId="26335" xr:uid="{00000000-0005-0000-0000-0000B2430000}"/>
    <cellStyle name="Note 2 4 5 2 2 2 3 3" xfId="34039" xr:uid="{00000000-0005-0000-0000-0000B3430000}"/>
    <cellStyle name="Note 2 4 5 2 2 2 4" xfId="16821" xr:uid="{00000000-0005-0000-0000-0000B4430000}"/>
    <cellStyle name="Note 2 4 5 2 2 2 4 2" xfId="30374" xr:uid="{00000000-0005-0000-0000-0000B5430000}"/>
    <cellStyle name="Note 2 4 5 2 2 2 5" xfId="22697" xr:uid="{00000000-0005-0000-0000-0000B6430000}"/>
    <cellStyle name="Note 2 4 5 2 2 2 5 2" xfId="36160" xr:uid="{00000000-0005-0000-0000-0000B7430000}"/>
    <cellStyle name="Note 2 4 5 2 2 2 6" xfId="28449" xr:uid="{00000000-0005-0000-0000-0000B8430000}"/>
    <cellStyle name="Note 2 4 5 2 2 2 7" xfId="11849" xr:uid="{00000000-0005-0000-0000-0000B9430000}"/>
    <cellStyle name="Note 2 4 5 2 2 3" xfId="19340" xr:uid="{00000000-0005-0000-0000-0000BA430000}"/>
    <cellStyle name="Note 2 4 5 2 2 3 2" xfId="25111" xr:uid="{00000000-0005-0000-0000-0000BB430000}"/>
    <cellStyle name="Note 2 4 5 2 2 3 3" xfId="32813" xr:uid="{00000000-0005-0000-0000-0000BC430000}"/>
    <cellStyle name="Note 2 4 5 2 2 4" xfId="17625" xr:uid="{00000000-0005-0000-0000-0000BD430000}"/>
    <cellStyle name="Note 2 4 5 2 2 4 2" xfId="23443" xr:uid="{00000000-0005-0000-0000-0000BE430000}"/>
    <cellStyle name="Note 2 4 5 2 2 4 2 2" xfId="36906" xr:uid="{00000000-0005-0000-0000-0000BF430000}"/>
    <cellStyle name="Note 2 4 5 2 2 4 3" xfId="31133" xr:uid="{00000000-0005-0000-0000-0000C0430000}"/>
    <cellStyle name="Note 2 4 5 2 2 5" xfId="15735" xr:uid="{00000000-0005-0000-0000-0000C1430000}"/>
    <cellStyle name="Note 2 4 5 2 2 5 2" xfId="29476" xr:uid="{00000000-0005-0000-0000-0000C2430000}"/>
    <cellStyle name="Note 2 4 5 2 2 6" xfId="21798" xr:uid="{00000000-0005-0000-0000-0000C3430000}"/>
    <cellStyle name="Note 2 4 5 2 2 6 2" xfId="35261" xr:uid="{00000000-0005-0000-0000-0000C4430000}"/>
    <cellStyle name="Note 2 4 5 2 2 7" xfId="27550" xr:uid="{00000000-0005-0000-0000-0000C5430000}"/>
    <cellStyle name="Note 2 4 5 2 2 8" xfId="11188" xr:uid="{00000000-0005-0000-0000-0000C6430000}"/>
    <cellStyle name="Note 2 4 5 2 3" xfId="6255" xr:uid="{00000000-0005-0000-0000-0000C7430000}"/>
    <cellStyle name="Note 2 4 5 2 3 2" xfId="19633" xr:uid="{00000000-0005-0000-0000-0000C8430000}"/>
    <cellStyle name="Note 2 4 5 2 3 2 2" xfId="25403" xr:uid="{00000000-0005-0000-0000-0000C9430000}"/>
    <cellStyle name="Note 2 4 5 2 3 2 3" xfId="33106" xr:uid="{00000000-0005-0000-0000-0000CA430000}"/>
    <cellStyle name="Note 2 4 5 2 3 3" xfId="17612" xr:uid="{00000000-0005-0000-0000-0000CB430000}"/>
    <cellStyle name="Note 2 4 5 2 3 3 2" xfId="23430" xr:uid="{00000000-0005-0000-0000-0000CC430000}"/>
    <cellStyle name="Note 2 4 5 2 3 3 2 2" xfId="36893" xr:uid="{00000000-0005-0000-0000-0000CD430000}"/>
    <cellStyle name="Note 2 4 5 2 3 3 3" xfId="31120" xr:uid="{00000000-0005-0000-0000-0000CE430000}"/>
    <cellStyle name="Note 2 4 5 2 3 4" xfId="16084" xr:uid="{00000000-0005-0000-0000-0000CF430000}"/>
    <cellStyle name="Note 2 4 5 2 3 4 2" xfId="29749" xr:uid="{00000000-0005-0000-0000-0000D0430000}"/>
    <cellStyle name="Note 2 4 5 2 3 5" xfId="22071" xr:uid="{00000000-0005-0000-0000-0000D1430000}"/>
    <cellStyle name="Note 2 4 5 2 3 5 2" xfId="35534" xr:uid="{00000000-0005-0000-0000-0000D2430000}"/>
    <cellStyle name="Note 2 4 5 2 3 6" xfId="27823" xr:uid="{00000000-0005-0000-0000-0000D3430000}"/>
    <cellStyle name="Note 2 4 5 2 3 7" xfId="11391" xr:uid="{00000000-0005-0000-0000-0000D4430000}"/>
    <cellStyle name="Note 2 4 5 2 4" xfId="18678" xr:uid="{00000000-0005-0000-0000-0000D5430000}"/>
    <cellStyle name="Note 2 4 5 2 4 2" xfId="24450" xr:uid="{00000000-0005-0000-0000-0000D6430000}"/>
    <cellStyle name="Note 2 4 5 2 4 3" xfId="32152" xr:uid="{00000000-0005-0000-0000-0000D7430000}"/>
    <cellStyle name="Note 2 4 5 2 5" xfId="20607" xr:uid="{00000000-0005-0000-0000-0000D8430000}"/>
    <cellStyle name="Note 2 4 5 2 5 2" xfId="26371" xr:uid="{00000000-0005-0000-0000-0000D9430000}"/>
    <cellStyle name="Note 2 4 5 2 5 3" xfId="34076" xr:uid="{00000000-0005-0000-0000-0000DA430000}"/>
    <cellStyle name="Note 2 4 5 2 6" xfId="14996" xr:uid="{00000000-0005-0000-0000-0000DB430000}"/>
    <cellStyle name="Note 2 4 5 2 6 2" xfId="28849" xr:uid="{00000000-0005-0000-0000-0000DC430000}"/>
    <cellStyle name="Note 2 4 5 2 7" xfId="21170" xr:uid="{00000000-0005-0000-0000-0000DD430000}"/>
    <cellStyle name="Note 2 4 5 2 7 2" xfId="34633" xr:uid="{00000000-0005-0000-0000-0000DE430000}"/>
    <cellStyle name="Note 2 4 5 2 8" xfId="26924" xr:uid="{00000000-0005-0000-0000-0000DF430000}"/>
    <cellStyle name="Note 2 4 5 2 9" xfId="10728" xr:uid="{00000000-0005-0000-0000-0000E0430000}"/>
    <cellStyle name="Note 2 4 5 3" xfId="5436" xr:uid="{00000000-0005-0000-0000-0000E1430000}"/>
    <cellStyle name="Note 2 4 5 3 2" xfId="6523" xr:uid="{00000000-0005-0000-0000-0000E2430000}"/>
    <cellStyle name="Note 2 4 5 3 2 2" xfId="19883" xr:uid="{00000000-0005-0000-0000-0000E3430000}"/>
    <cellStyle name="Note 2 4 5 3 2 2 2" xfId="25653" xr:uid="{00000000-0005-0000-0000-0000E4430000}"/>
    <cellStyle name="Note 2 4 5 3 2 2 3" xfId="33356" xr:uid="{00000000-0005-0000-0000-0000E5430000}"/>
    <cellStyle name="Note 2 4 5 3 2 3" xfId="17103" xr:uid="{00000000-0005-0000-0000-0000E6430000}"/>
    <cellStyle name="Note 2 4 5 3 2 3 2" xfId="22944" xr:uid="{00000000-0005-0000-0000-0000E7430000}"/>
    <cellStyle name="Note 2 4 5 3 2 3 2 2" xfId="36407" xr:uid="{00000000-0005-0000-0000-0000E8430000}"/>
    <cellStyle name="Note 2 4 5 3 2 3 3" xfId="30625" xr:uid="{00000000-0005-0000-0000-0000E9430000}"/>
    <cellStyle name="Note 2 4 5 3 2 4" xfId="16352" xr:uid="{00000000-0005-0000-0000-0000EA430000}"/>
    <cellStyle name="Note 2 4 5 3 2 4 2" xfId="29991" xr:uid="{00000000-0005-0000-0000-0000EB430000}"/>
    <cellStyle name="Note 2 4 5 3 2 5" xfId="22313" xr:uid="{00000000-0005-0000-0000-0000EC430000}"/>
    <cellStyle name="Note 2 4 5 3 2 5 2" xfId="35776" xr:uid="{00000000-0005-0000-0000-0000ED430000}"/>
    <cellStyle name="Note 2 4 5 3 2 6" xfId="28065" xr:uid="{00000000-0005-0000-0000-0000EE430000}"/>
    <cellStyle name="Note 2 4 5 3 2 7" xfId="11582" xr:uid="{00000000-0005-0000-0000-0000EF430000}"/>
    <cellStyle name="Note 2 4 5 3 3" xfId="18931" xr:uid="{00000000-0005-0000-0000-0000F0430000}"/>
    <cellStyle name="Note 2 4 5 3 3 2" xfId="24703" xr:uid="{00000000-0005-0000-0000-0000F1430000}"/>
    <cellStyle name="Note 2 4 5 3 3 3" xfId="32405" xr:uid="{00000000-0005-0000-0000-0000F2430000}"/>
    <cellStyle name="Note 2 4 5 3 4" xfId="17430" xr:uid="{00000000-0005-0000-0000-0000F3430000}"/>
    <cellStyle name="Note 2 4 5 3 4 2" xfId="23255" xr:uid="{00000000-0005-0000-0000-0000F4430000}"/>
    <cellStyle name="Note 2 4 5 3 4 2 2" xfId="36718" xr:uid="{00000000-0005-0000-0000-0000F5430000}"/>
    <cellStyle name="Note 2 4 5 3 4 3" xfId="30943" xr:uid="{00000000-0005-0000-0000-0000F6430000}"/>
    <cellStyle name="Note 2 4 5 3 5" xfId="15266" xr:uid="{00000000-0005-0000-0000-0000F7430000}"/>
    <cellStyle name="Note 2 4 5 3 5 2" xfId="29093" xr:uid="{00000000-0005-0000-0000-0000F8430000}"/>
    <cellStyle name="Note 2 4 5 3 6" xfId="21414" xr:uid="{00000000-0005-0000-0000-0000F9430000}"/>
    <cellStyle name="Note 2 4 5 3 6 2" xfId="34877" xr:uid="{00000000-0005-0000-0000-0000FA430000}"/>
    <cellStyle name="Note 2 4 5 3 7" xfId="27166" xr:uid="{00000000-0005-0000-0000-0000FB430000}"/>
    <cellStyle name="Note 2 4 5 3 8" xfId="10921" xr:uid="{00000000-0005-0000-0000-0000FC430000}"/>
    <cellStyle name="Note 2 4 5 4" xfId="6005" xr:uid="{00000000-0005-0000-0000-0000FD430000}"/>
    <cellStyle name="Note 2 4 5 4 2" xfId="19425" xr:uid="{00000000-0005-0000-0000-0000FE430000}"/>
    <cellStyle name="Note 2 4 5 4 2 2" xfId="25195" xr:uid="{00000000-0005-0000-0000-0000FF430000}"/>
    <cellStyle name="Note 2 4 5 4 2 3" xfId="32898" xr:uid="{00000000-0005-0000-0000-000000440000}"/>
    <cellStyle name="Note 2 4 5 4 3" xfId="17550" xr:uid="{00000000-0005-0000-0000-000001440000}"/>
    <cellStyle name="Note 2 4 5 4 3 2" xfId="23371" xr:uid="{00000000-0005-0000-0000-000002440000}"/>
    <cellStyle name="Note 2 4 5 4 3 2 2" xfId="36834" xr:uid="{00000000-0005-0000-0000-000003440000}"/>
    <cellStyle name="Note 2 4 5 4 3 3" xfId="31059" xr:uid="{00000000-0005-0000-0000-000004440000}"/>
    <cellStyle name="Note 2 4 5 4 4" xfId="15834" xr:uid="{00000000-0005-0000-0000-000005440000}"/>
    <cellStyle name="Note 2 4 5 4 4 2" xfId="29555" xr:uid="{00000000-0005-0000-0000-000006440000}"/>
    <cellStyle name="Note 2 4 5 4 5" xfId="21877" xr:uid="{00000000-0005-0000-0000-000007440000}"/>
    <cellStyle name="Note 2 4 5 4 5 2" xfId="35340" xr:uid="{00000000-0005-0000-0000-000008440000}"/>
    <cellStyle name="Note 2 4 5 4 6" xfId="27629" xr:uid="{00000000-0005-0000-0000-000009440000}"/>
    <cellStyle name="Note 2 4 5 4 7" xfId="11257" xr:uid="{00000000-0005-0000-0000-00000A440000}"/>
    <cellStyle name="Note 2 4 5 5" xfId="18011" xr:uid="{00000000-0005-0000-0000-00000B440000}"/>
    <cellStyle name="Note 2 4 5 5 2" xfId="23816" xr:uid="{00000000-0005-0000-0000-00000C440000}"/>
    <cellStyle name="Note 2 4 5 5 3" xfId="31513" xr:uid="{00000000-0005-0000-0000-00000D440000}"/>
    <cellStyle name="Note 2 4 5 6" xfId="20913" xr:uid="{00000000-0005-0000-0000-00000E440000}"/>
    <cellStyle name="Note 2 4 5 6 2" xfId="26673" xr:uid="{00000000-0005-0000-0000-00000F440000}"/>
    <cellStyle name="Note 2 4 5 6 3" xfId="34378" xr:uid="{00000000-0005-0000-0000-000010440000}"/>
    <cellStyle name="Note 2 4 5 7" xfId="14104" xr:uid="{00000000-0005-0000-0000-000011440000}"/>
    <cellStyle name="Note 2 4 5 7 2" xfId="28608" xr:uid="{00000000-0005-0000-0000-000012440000}"/>
    <cellStyle name="Note 2 4 5 8" xfId="20967" xr:uid="{00000000-0005-0000-0000-000013440000}"/>
    <cellStyle name="Note 2 4 5 8 2" xfId="34430" xr:uid="{00000000-0005-0000-0000-000014440000}"/>
    <cellStyle name="Note 2 4 5 9" xfId="26734" xr:uid="{00000000-0005-0000-0000-000015440000}"/>
    <cellStyle name="Note 2 4 6" xfId="12474" xr:uid="{00000000-0005-0000-0000-000016440000}"/>
    <cellStyle name="Note 2 4 7" xfId="7966" xr:uid="{00000000-0005-0000-0000-000017440000}"/>
    <cellStyle name="Note 2 5" xfId="1696" xr:uid="{00000000-0005-0000-0000-000018440000}"/>
    <cellStyle name="Note 2 5 2" xfId="2946" xr:uid="{00000000-0005-0000-0000-000019440000}"/>
    <cellStyle name="Note 2 5 2 2" xfId="13674" xr:uid="{00000000-0005-0000-0000-00001A440000}"/>
    <cellStyle name="Note 2 5 2 3" xfId="9366" xr:uid="{00000000-0005-0000-0000-00001B440000}"/>
    <cellStyle name="Note 2 5 3" xfId="12641" xr:uid="{00000000-0005-0000-0000-00001C440000}"/>
    <cellStyle name="Note 2 5 4" xfId="8293" xr:uid="{00000000-0005-0000-0000-00001D440000}"/>
    <cellStyle name="Note 2 6" xfId="2451" xr:uid="{00000000-0005-0000-0000-00001E440000}"/>
    <cellStyle name="Note 2 6 2" xfId="13179" xr:uid="{00000000-0005-0000-0000-00001F440000}"/>
    <cellStyle name="Note 2 6 3" xfId="8950" xr:uid="{00000000-0005-0000-0000-000020440000}"/>
    <cellStyle name="Note 2 7" xfId="4962" xr:uid="{00000000-0005-0000-0000-000021440000}"/>
    <cellStyle name="Note 2 7 2" xfId="5627" xr:uid="{00000000-0005-0000-0000-000022440000}"/>
    <cellStyle name="Note 2 7 2 2" xfId="6714" xr:uid="{00000000-0005-0000-0000-000023440000}"/>
    <cellStyle name="Note 2 7 2 2 2" xfId="20038" xr:uid="{00000000-0005-0000-0000-000024440000}"/>
    <cellStyle name="Note 2 7 2 2 2 2" xfId="25808" xr:uid="{00000000-0005-0000-0000-000025440000}"/>
    <cellStyle name="Note 2 7 2 2 2 3" xfId="33511" xr:uid="{00000000-0005-0000-0000-000026440000}"/>
    <cellStyle name="Note 2 7 2 2 3" xfId="20817" xr:uid="{00000000-0005-0000-0000-000027440000}"/>
    <cellStyle name="Note 2 7 2 2 3 2" xfId="26578" xr:uid="{00000000-0005-0000-0000-000028440000}"/>
    <cellStyle name="Note 2 7 2 2 3 3" xfId="34283" xr:uid="{00000000-0005-0000-0000-000029440000}"/>
    <cellStyle name="Note 2 7 2 2 4" xfId="16542" xr:uid="{00000000-0005-0000-0000-00002A440000}"/>
    <cellStyle name="Note 2 7 2 2 4 2" xfId="30134" xr:uid="{00000000-0005-0000-0000-00002B440000}"/>
    <cellStyle name="Note 2 7 2 2 5" xfId="22457" xr:uid="{00000000-0005-0000-0000-00002C440000}"/>
    <cellStyle name="Note 2 7 2 2 5 2" xfId="35920" xr:uid="{00000000-0005-0000-0000-00002D440000}"/>
    <cellStyle name="Note 2 7 2 2 6" xfId="28209" xr:uid="{00000000-0005-0000-0000-00002E440000}"/>
    <cellStyle name="Note 2 7 2 3" xfId="19089" xr:uid="{00000000-0005-0000-0000-00002F440000}"/>
    <cellStyle name="Note 2 7 2 3 2" xfId="24861" xr:uid="{00000000-0005-0000-0000-000030440000}"/>
    <cellStyle name="Note 2 7 2 3 3" xfId="32563" xr:uid="{00000000-0005-0000-0000-000031440000}"/>
    <cellStyle name="Note 2 7 2 4" xfId="20617" xr:uid="{00000000-0005-0000-0000-000032440000}"/>
    <cellStyle name="Note 2 7 2 4 2" xfId="26381" xr:uid="{00000000-0005-0000-0000-000033440000}"/>
    <cellStyle name="Note 2 7 2 4 3" xfId="34086" xr:uid="{00000000-0005-0000-0000-000034440000}"/>
    <cellStyle name="Note 2 7 2 5" xfId="15456" xr:uid="{00000000-0005-0000-0000-000035440000}"/>
    <cellStyle name="Note 2 7 2 5 2" xfId="29236" xr:uid="{00000000-0005-0000-0000-000036440000}"/>
    <cellStyle name="Note 2 7 2 6" xfId="21558" xr:uid="{00000000-0005-0000-0000-000037440000}"/>
    <cellStyle name="Note 2 7 2 6 2" xfId="35021" xr:uid="{00000000-0005-0000-0000-000038440000}"/>
    <cellStyle name="Note 2 7 2 7" xfId="27310" xr:uid="{00000000-0005-0000-0000-000039440000}"/>
    <cellStyle name="Note 2 7 3" xfId="5802" xr:uid="{00000000-0005-0000-0000-00003A440000}"/>
    <cellStyle name="Note 2 7 3 2" xfId="6889" xr:uid="{00000000-0005-0000-0000-00003B440000}"/>
    <cellStyle name="Note 2 7 3 2 2" xfId="20185" xr:uid="{00000000-0005-0000-0000-00003C440000}"/>
    <cellStyle name="Note 2 7 3 2 2 2" xfId="25955" xr:uid="{00000000-0005-0000-0000-00003D440000}"/>
    <cellStyle name="Note 2 7 3 2 2 3" xfId="33658" xr:uid="{00000000-0005-0000-0000-00003E440000}"/>
    <cellStyle name="Note 2 7 3 2 3" xfId="17272" xr:uid="{00000000-0005-0000-0000-00003F440000}"/>
    <cellStyle name="Note 2 7 3 2 3 2" xfId="23102" xr:uid="{00000000-0005-0000-0000-000040440000}"/>
    <cellStyle name="Note 2 7 3 2 3 2 2" xfId="36565" xr:uid="{00000000-0005-0000-0000-000041440000}"/>
    <cellStyle name="Note 2 7 3 2 3 3" xfId="30789" xr:uid="{00000000-0005-0000-0000-000042440000}"/>
    <cellStyle name="Note 2 7 3 2 4" xfId="16717" xr:uid="{00000000-0005-0000-0000-000043440000}"/>
    <cellStyle name="Note 2 7 3 2 4 2" xfId="30270" xr:uid="{00000000-0005-0000-0000-000044440000}"/>
    <cellStyle name="Note 2 7 3 2 5" xfId="22593" xr:uid="{00000000-0005-0000-0000-000045440000}"/>
    <cellStyle name="Note 2 7 3 2 5 2" xfId="36056" xr:uid="{00000000-0005-0000-0000-000046440000}"/>
    <cellStyle name="Note 2 7 3 2 6" xfId="28345" xr:uid="{00000000-0005-0000-0000-000047440000}"/>
    <cellStyle name="Note 2 7 3 3" xfId="19236" xr:uid="{00000000-0005-0000-0000-000048440000}"/>
    <cellStyle name="Note 2 7 3 3 2" xfId="25007" xr:uid="{00000000-0005-0000-0000-000049440000}"/>
    <cellStyle name="Note 2 7 3 3 3" xfId="32709" xr:uid="{00000000-0005-0000-0000-00004A440000}"/>
    <cellStyle name="Note 2 7 3 4" xfId="20847" xr:uid="{00000000-0005-0000-0000-00004B440000}"/>
    <cellStyle name="Note 2 7 3 4 2" xfId="26607" xr:uid="{00000000-0005-0000-0000-00004C440000}"/>
    <cellStyle name="Note 2 7 3 4 3" xfId="34312" xr:uid="{00000000-0005-0000-0000-00004D440000}"/>
    <cellStyle name="Note 2 7 3 5" xfId="15631" xr:uid="{00000000-0005-0000-0000-00004E440000}"/>
    <cellStyle name="Note 2 7 3 5 2" xfId="29372" xr:uid="{00000000-0005-0000-0000-00004F440000}"/>
    <cellStyle name="Note 2 7 3 6" xfId="21694" xr:uid="{00000000-0005-0000-0000-000050440000}"/>
    <cellStyle name="Note 2 7 3 6 2" xfId="35157" xr:uid="{00000000-0005-0000-0000-000051440000}"/>
    <cellStyle name="Note 2 7 3 7" xfId="27446" xr:uid="{00000000-0005-0000-0000-000052440000}"/>
    <cellStyle name="Note 2 7 4" xfId="6129" xr:uid="{00000000-0005-0000-0000-000053440000}"/>
    <cellStyle name="Note 2 7 4 2" xfId="19524" xr:uid="{00000000-0005-0000-0000-000054440000}"/>
    <cellStyle name="Note 2 7 4 2 2" xfId="25294" xr:uid="{00000000-0005-0000-0000-000055440000}"/>
    <cellStyle name="Note 2 7 4 2 3" xfId="32997" xr:uid="{00000000-0005-0000-0000-000056440000}"/>
    <cellStyle name="Note 2 7 4 3" xfId="16949" xr:uid="{00000000-0005-0000-0000-000057440000}"/>
    <cellStyle name="Note 2 7 4 3 2" xfId="22800" xr:uid="{00000000-0005-0000-0000-000058440000}"/>
    <cellStyle name="Note 2 7 4 3 2 2" xfId="36263" xr:uid="{00000000-0005-0000-0000-000059440000}"/>
    <cellStyle name="Note 2 7 4 3 3" xfId="30478" xr:uid="{00000000-0005-0000-0000-00005A440000}"/>
    <cellStyle name="Note 2 7 4 4" xfId="15958" xr:uid="{00000000-0005-0000-0000-00005B440000}"/>
    <cellStyle name="Note 2 7 4 4 2" xfId="29645" xr:uid="{00000000-0005-0000-0000-00005C440000}"/>
    <cellStyle name="Note 2 7 4 5" xfId="21967" xr:uid="{00000000-0005-0000-0000-00005D440000}"/>
    <cellStyle name="Note 2 7 4 5 2" xfId="35430" xr:uid="{00000000-0005-0000-0000-00005E440000}"/>
    <cellStyle name="Note 2 7 4 6" xfId="27719" xr:uid="{00000000-0005-0000-0000-00005F440000}"/>
    <cellStyle name="Note 2 7 5" xfId="18548" xr:uid="{00000000-0005-0000-0000-000060440000}"/>
    <cellStyle name="Note 2 7 5 2" xfId="24321" xr:uid="{00000000-0005-0000-0000-000061440000}"/>
    <cellStyle name="Note 2 7 5 3" xfId="32022" xr:uid="{00000000-0005-0000-0000-000062440000}"/>
    <cellStyle name="Note 2 7 6" xfId="17773" xr:uid="{00000000-0005-0000-0000-000063440000}"/>
    <cellStyle name="Note 2 7 6 2" xfId="23588" xr:uid="{00000000-0005-0000-0000-000064440000}"/>
    <cellStyle name="Note 2 7 6 2 2" xfId="37051" xr:uid="{00000000-0005-0000-0000-000065440000}"/>
    <cellStyle name="Note 2 7 6 3" xfId="31279" xr:uid="{00000000-0005-0000-0000-000066440000}"/>
    <cellStyle name="Note 2 7 7" xfId="14862" xr:uid="{00000000-0005-0000-0000-000067440000}"/>
    <cellStyle name="Note 2 7 7 2" xfId="28745" xr:uid="{00000000-0005-0000-0000-000068440000}"/>
    <cellStyle name="Note 2 7 8" xfId="21066" xr:uid="{00000000-0005-0000-0000-000069440000}"/>
    <cellStyle name="Note 2 7 8 2" xfId="34529" xr:uid="{00000000-0005-0000-0000-00006A440000}"/>
    <cellStyle name="Note 2 7 9" xfId="26820" xr:uid="{00000000-0005-0000-0000-00006B440000}"/>
    <cellStyle name="Note 2 8" xfId="12104" xr:uid="{00000000-0005-0000-0000-00006C440000}"/>
    <cellStyle name="Note 2 9" xfId="7456" xr:uid="{00000000-0005-0000-0000-00006D440000}"/>
    <cellStyle name="Note 20" xfId="3471" xr:uid="{00000000-0005-0000-0000-00006E440000}"/>
    <cellStyle name="Note 20 2" xfId="4285" xr:uid="{00000000-0005-0000-0000-00006F440000}"/>
    <cellStyle name="Note 20 2 2" xfId="4653" xr:uid="{00000000-0005-0000-0000-000070440000}"/>
    <cellStyle name="Note 20 2 2 2" xfId="14703" xr:uid="{00000000-0005-0000-0000-000071440000}"/>
    <cellStyle name="Note 20 2 2 3" xfId="10537" xr:uid="{00000000-0005-0000-0000-000072440000}"/>
    <cellStyle name="Note 20 2 3" xfId="14363" xr:uid="{00000000-0005-0000-0000-000073440000}"/>
    <cellStyle name="Note 20 2 4" xfId="10223" xr:uid="{00000000-0005-0000-0000-000074440000}"/>
    <cellStyle name="Note 20 3" xfId="4470" xr:uid="{00000000-0005-0000-0000-000075440000}"/>
    <cellStyle name="Note 20 3 2" xfId="14528" xr:uid="{00000000-0005-0000-0000-000076440000}"/>
    <cellStyle name="Note 20 3 3" xfId="10378" xr:uid="{00000000-0005-0000-0000-000077440000}"/>
    <cellStyle name="Note 20 4" xfId="14155" xr:uid="{00000000-0005-0000-0000-000078440000}"/>
    <cellStyle name="Note 20 5" xfId="9781" xr:uid="{00000000-0005-0000-0000-000079440000}"/>
    <cellStyle name="Note 21" xfId="3484" xr:uid="{00000000-0005-0000-0000-00007A440000}"/>
    <cellStyle name="Note 21 2" xfId="4298" xr:uid="{00000000-0005-0000-0000-00007B440000}"/>
    <cellStyle name="Note 21 2 2" xfId="4666" xr:uid="{00000000-0005-0000-0000-00007C440000}"/>
    <cellStyle name="Note 21 2 2 2" xfId="14716" xr:uid="{00000000-0005-0000-0000-00007D440000}"/>
    <cellStyle name="Note 21 2 2 3" xfId="10550" xr:uid="{00000000-0005-0000-0000-00007E440000}"/>
    <cellStyle name="Note 21 2 3" xfId="14376" xr:uid="{00000000-0005-0000-0000-00007F440000}"/>
    <cellStyle name="Note 21 2 4" xfId="10236" xr:uid="{00000000-0005-0000-0000-000080440000}"/>
    <cellStyle name="Note 21 3" xfId="4483" xr:uid="{00000000-0005-0000-0000-000081440000}"/>
    <cellStyle name="Note 21 3 2" xfId="14541" xr:uid="{00000000-0005-0000-0000-000082440000}"/>
    <cellStyle name="Note 21 3 3" xfId="10391" xr:uid="{00000000-0005-0000-0000-000083440000}"/>
    <cellStyle name="Note 21 4" xfId="14168" xr:uid="{00000000-0005-0000-0000-000084440000}"/>
    <cellStyle name="Note 21 5" xfId="9794" xr:uid="{00000000-0005-0000-0000-000085440000}"/>
    <cellStyle name="Note 22" xfId="3497" xr:uid="{00000000-0005-0000-0000-000086440000}"/>
    <cellStyle name="Note 22 2" xfId="4160" xr:uid="{00000000-0005-0000-0000-000087440000}"/>
    <cellStyle name="Note 22 2 2" xfId="10119" xr:uid="{00000000-0005-0000-0000-000088440000}"/>
    <cellStyle name="Note 22 3" xfId="4496" xr:uid="{00000000-0005-0000-0000-000089440000}"/>
    <cellStyle name="Note 22 3 2" xfId="14554" xr:uid="{00000000-0005-0000-0000-00008A440000}"/>
    <cellStyle name="Note 22 3 3" xfId="10404" xr:uid="{00000000-0005-0000-0000-00008B440000}"/>
    <cellStyle name="Note 22 4" xfId="14181" xr:uid="{00000000-0005-0000-0000-00008C440000}"/>
    <cellStyle name="Note 22 5" xfId="9807" xr:uid="{00000000-0005-0000-0000-00008D440000}"/>
    <cellStyle name="Note 23" xfId="3510" xr:uid="{00000000-0005-0000-0000-00008E440000}"/>
    <cellStyle name="Note 23 2" xfId="4509" xr:uid="{00000000-0005-0000-0000-00008F440000}"/>
    <cellStyle name="Note 23 2 2" xfId="14567" xr:uid="{00000000-0005-0000-0000-000090440000}"/>
    <cellStyle name="Note 23 2 3" xfId="10417" xr:uid="{00000000-0005-0000-0000-000091440000}"/>
    <cellStyle name="Note 23 3" xfId="14194" xr:uid="{00000000-0005-0000-0000-000092440000}"/>
    <cellStyle name="Note 23 4" xfId="9820" xr:uid="{00000000-0005-0000-0000-000093440000}"/>
    <cellStyle name="Note 24" xfId="3523" xr:uid="{00000000-0005-0000-0000-000094440000}"/>
    <cellStyle name="Note 24 2" xfId="4522" xr:uid="{00000000-0005-0000-0000-000095440000}"/>
    <cellStyle name="Note 24 2 2" xfId="14580" xr:uid="{00000000-0005-0000-0000-000096440000}"/>
    <cellStyle name="Note 24 2 3" xfId="10430" xr:uid="{00000000-0005-0000-0000-000097440000}"/>
    <cellStyle name="Note 24 3" xfId="14207" xr:uid="{00000000-0005-0000-0000-000098440000}"/>
    <cellStyle name="Note 24 4" xfId="9833" xr:uid="{00000000-0005-0000-0000-000099440000}"/>
    <cellStyle name="Note 25" xfId="4324" xr:uid="{00000000-0005-0000-0000-00009A440000}"/>
    <cellStyle name="Note 25 2" xfId="4679" xr:uid="{00000000-0005-0000-0000-00009B440000}"/>
    <cellStyle name="Note 25 2 2" xfId="14729" xr:uid="{00000000-0005-0000-0000-00009C440000}"/>
    <cellStyle name="Note 25 2 3" xfId="10563" xr:uid="{00000000-0005-0000-0000-00009D440000}"/>
    <cellStyle name="Note 25 3" xfId="14389" xr:uid="{00000000-0005-0000-0000-00009E440000}"/>
    <cellStyle name="Note 25 4" xfId="10249" xr:uid="{00000000-0005-0000-0000-00009F440000}"/>
    <cellStyle name="Note 26" xfId="4337" xr:uid="{00000000-0005-0000-0000-0000A0440000}"/>
    <cellStyle name="Note 26 2" xfId="4692" xr:uid="{00000000-0005-0000-0000-0000A1440000}"/>
    <cellStyle name="Note 26 2 2" xfId="14742" xr:uid="{00000000-0005-0000-0000-0000A2440000}"/>
    <cellStyle name="Note 26 2 3" xfId="10576" xr:uid="{00000000-0005-0000-0000-0000A3440000}"/>
    <cellStyle name="Note 26 3" xfId="14402" xr:uid="{00000000-0005-0000-0000-0000A4440000}"/>
    <cellStyle name="Note 26 4" xfId="10262" xr:uid="{00000000-0005-0000-0000-0000A5440000}"/>
    <cellStyle name="Note 27" xfId="4350" xr:uid="{00000000-0005-0000-0000-0000A6440000}"/>
    <cellStyle name="Note 27 2" xfId="4705" xr:uid="{00000000-0005-0000-0000-0000A7440000}"/>
    <cellStyle name="Note 27 2 2" xfId="14755" xr:uid="{00000000-0005-0000-0000-0000A8440000}"/>
    <cellStyle name="Note 27 2 3" xfId="10589" xr:uid="{00000000-0005-0000-0000-0000A9440000}"/>
    <cellStyle name="Note 27 3" xfId="14415" xr:uid="{00000000-0005-0000-0000-0000AA440000}"/>
    <cellStyle name="Note 27 4" xfId="10275" xr:uid="{00000000-0005-0000-0000-0000AB440000}"/>
    <cellStyle name="Note 28" xfId="4363" xr:uid="{00000000-0005-0000-0000-0000AC440000}"/>
    <cellStyle name="Note 28 2" xfId="14428" xr:uid="{00000000-0005-0000-0000-0000AD440000}"/>
    <cellStyle name="Note 28 3" xfId="10288" xr:uid="{00000000-0005-0000-0000-0000AE440000}"/>
    <cellStyle name="Note 29" xfId="4381" xr:uid="{00000000-0005-0000-0000-0000AF440000}"/>
    <cellStyle name="Note 29 2" xfId="10301" xr:uid="{00000000-0005-0000-0000-0000B0440000}"/>
    <cellStyle name="Note 3" xfId="606" xr:uid="{00000000-0005-0000-0000-0000B1440000}"/>
    <cellStyle name="Note 3 2" xfId="1027" xr:uid="{00000000-0005-0000-0000-0000B2440000}"/>
    <cellStyle name="Note 3 2 2" xfId="1324" xr:uid="{00000000-0005-0000-0000-0000B3440000}"/>
    <cellStyle name="Note 3 2 2 2" xfId="2097" xr:uid="{00000000-0005-0000-0000-0000B4440000}"/>
    <cellStyle name="Note 3 2 2 2 2" xfId="3292" xr:uid="{00000000-0005-0000-0000-0000B5440000}"/>
    <cellStyle name="Note 3 2 2 2 2 2" xfId="14020" xr:uid="{00000000-0005-0000-0000-0000B6440000}"/>
    <cellStyle name="Note 3 2 2 2 2 3" xfId="9658" xr:uid="{00000000-0005-0000-0000-0000B7440000}"/>
    <cellStyle name="Note 3 2 2 2 3" xfId="12986" xr:uid="{00000000-0005-0000-0000-0000B8440000}"/>
    <cellStyle name="Note 3 2 2 2 4" xfId="8641" xr:uid="{00000000-0005-0000-0000-0000B9440000}"/>
    <cellStyle name="Note 3 2 2 3" xfId="2784" xr:uid="{00000000-0005-0000-0000-0000BA440000}"/>
    <cellStyle name="Note 3 2 2 3 2" xfId="13512" xr:uid="{00000000-0005-0000-0000-0000BB440000}"/>
    <cellStyle name="Note 3 2 2 3 3" xfId="9242" xr:uid="{00000000-0005-0000-0000-0000BC440000}"/>
    <cellStyle name="Note 3 2 2 4" xfId="12478" xr:uid="{00000000-0005-0000-0000-0000BD440000}"/>
    <cellStyle name="Note 3 2 2 5" xfId="7970" xr:uid="{00000000-0005-0000-0000-0000BE440000}"/>
    <cellStyle name="Note 3 2 3" xfId="1842" xr:uid="{00000000-0005-0000-0000-0000BF440000}"/>
    <cellStyle name="Note 3 2 3 2" xfId="3046" xr:uid="{00000000-0005-0000-0000-0000C0440000}"/>
    <cellStyle name="Note 3 2 3 2 2" xfId="13774" xr:uid="{00000000-0005-0000-0000-0000C1440000}"/>
    <cellStyle name="Note 3 2 3 2 3" xfId="9437" xr:uid="{00000000-0005-0000-0000-0000C2440000}"/>
    <cellStyle name="Note 3 2 3 3" xfId="12740" xr:uid="{00000000-0005-0000-0000-0000C3440000}"/>
    <cellStyle name="Note 3 2 3 4" xfId="8411" xr:uid="{00000000-0005-0000-0000-0000C4440000}"/>
    <cellStyle name="Note 3 2 4" xfId="2538" xr:uid="{00000000-0005-0000-0000-0000C5440000}"/>
    <cellStyle name="Note 3 2 4 2" xfId="13266" xr:uid="{00000000-0005-0000-0000-0000C6440000}"/>
    <cellStyle name="Note 3 2 4 3" xfId="9021" xr:uid="{00000000-0005-0000-0000-0000C7440000}"/>
    <cellStyle name="Note 3 2 5" xfId="12226" xr:uid="{00000000-0005-0000-0000-0000C8440000}"/>
    <cellStyle name="Note 3 2 6" xfId="7709" xr:uid="{00000000-0005-0000-0000-0000C9440000}"/>
    <cellStyle name="Note 3 3" xfId="1325" xr:uid="{00000000-0005-0000-0000-0000CA440000}"/>
    <cellStyle name="Note 3 3 2" xfId="2098" xr:uid="{00000000-0005-0000-0000-0000CB440000}"/>
    <cellStyle name="Note 3 3 2 2" xfId="3293" xr:uid="{00000000-0005-0000-0000-0000CC440000}"/>
    <cellStyle name="Note 3 3 2 2 2" xfId="14021" xr:uid="{00000000-0005-0000-0000-0000CD440000}"/>
    <cellStyle name="Note 3 3 2 2 3" xfId="9659" xr:uid="{00000000-0005-0000-0000-0000CE440000}"/>
    <cellStyle name="Note 3 3 2 3" xfId="12987" xr:uid="{00000000-0005-0000-0000-0000CF440000}"/>
    <cellStyle name="Note 3 3 2 4" xfId="8642" xr:uid="{00000000-0005-0000-0000-0000D0440000}"/>
    <cellStyle name="Note 3 3 3" xfId="2785" xr:uid="{00000000-0005-0000-0000-0000D1440000}"/>
    <cellStyle name="Note 3 3 3 2" xfId="13513" xr:uid="{00000000-0005-0000-0000-0000D2440000}"/>
    <cellStyle name="Note 3 3 3 3" xfId="9243" xr:uid="{00000000-0005-0000-0000-0000D3440000}"/>
    <cellStyle name="Note 3 3 4" xfId="12479" xr:uid="{00000000-0005-0000-0000-0000D4440000}"/>
    <cellStyle name="Note 3 3 5" xfId="7971" xr:uid="{00000000-0005-0000-0000-0000D5440000}"/>
    <cellStyle name="Note 3 4" xfId="1323" xr:uid="{00000000-0005-0000-0000-0000D6440000}"/>
    <cellStyle name="Note 3 4 2" xfId="2096" xr:uid="{00000000-0005-0000-0000-0000D7440000}"/>
    <cellStyle name="Note 3 4 2 2" xfId="3291" xr:uid="{00000000-0005-0000-0000-0000D8440000}"/>
    <cellStyle name="Note 3 4 2 2 2" xfId="14019" xr:uid="{00000000-0005-0000-0000-0000D9440000}"/>
    <cellStyle name="Note 3 4 2 2 3" xfId="9657" xr:uid="{00000000-0005-0000-0000-0000DA440000}"/>
    <cellStyle name="Note 3 4 2 3" xfId="12985" xr:uid="{00000000-0005-0000-0000-0000DB440000}"/>
    <cellStyle name="Note 3 4 2 4" xfId="8640" xr:uid="{00000000-0005-0000-0000-0000DC440000}"/>
    <cellStyle name="Note 3 4 3" xfId="2783" xr:uid="{00000000-0005-0000-0000-0000DD440000}"/>
    <cellStyle name="Note 3 4 3 2" xfId="13511" xr:uid="{00000000-0005-0000-0000-0000DE440000}"/>
    <cellStyle name="Note 3 4 3 3" xfId="9241" xr:uid="{00000000-0005-0000-0000-0000DF440000}"/>
    <cellStyle name="Note 3 4 4" xfId="12477" xr:uid="{00000000-0005-0000-0000-0000E0440000}"/>
    <cellStyle name="Note 3 4 5" xfId="7969" xr:uid="{00000000-0005-0000-0000-0000E1440000}"/>
    <cellStyle name="Note 3 5" xfId="1697" xr:uid="{00000000-0005-0000-0000-0000E2440000}"/>
    <cellStyle name="Note 3 5 2" xfId="2947" xr:uid="{00000000-0005-0000-0000-0000E3440000}"/>
    <cellStyle name="Note 3 5 2 2" xfId="13675" xr:uid="{00000000-0005-0000-0000-0000E4440000}"/>
    <cellStyle name="Note 3 5 2 3" xfId="9367" xr:uid="{00000000-0005-0000-0000-0000E5440000}"/>
    <cellStyle name="Note 3 5 3" xfId="12642" xr:uid="{00000000-0005-0000-0000-0000E6440000}"/>
    <cellStyle name="Note 3 5 4" xfId="8294" xr:uid="{00000000-0005-0000-0000-0000E7440000}"/>
    <cellStyle name="Note 3 6" xfId="2452" xr:uid="{00000000-0005-0000-0000-0000E8440000}"/>
    <cellStyle name="Note 3 6 2" xfId="13180" xr:uid="{00000000-0005-0000-0000-0000E9440000}"/>
    <cellStyle name="Note 3 6 3" xfId="8951" xr:uid="{00000000-0005-0000-0000-0000EA440000}"/>
    <cellStyle name="Note 3 7" xfId="12105" xr:uid="{00000000-0005-0000-0000-0000EB440000}"/>
    <cellStyle name="Note 3 8" xfId="7457" xr:uid="{00000000-0005-0000-0000-0000EC440000}"/>
    <cellStyle name="Note 30" xfId="11951" xr:uid="{00000000-0005-0000-0000-0000ED440000}"/>
    <cellStyle name="Note 31" xfId="7135" xr:uid="{00000000-0005-0000-0000-0000EE440000}"/>
    <cellStyle name="Note 32" xfId="98" xr:uid="{00000000-0005-0000-0000-0000EF440000}"/>
    <cellStyle name="Note 4" xfId="607" xr:uid="{00000000-0005-0000-0000-0000F0440000}"/>
    <cellStyle name="Note 4 2" xfId="1327" xr:uid="{00000000-0005-0000-0000-0000F1440000}"/>
    <cellStyle name="Note 4 2 2" xfId="2100" xr:uid="{00000000-0005-0000-0000-0000F2440000}"/>
    <cellStyle name="Note 4 2 2 2" xfId="3295" xr:uid="{00000000-0005-0000-0000-0000F3440000}"/>
    <cellStyle name="Note 4 2 2 2 2" xfId="14023" xr:uid="{00000000-0005-0000-0000-0000F4440000}"/>
    <cellStyle name="Note 4 2 2 2 3" xfId="9661" xr:uid="{00000000-0005-0000-0000-0000F5440000}"/>
    <cellStyle name="Note 4 2 2 3" xfId="12989" xr:uid="{00000000-0005-0000-0000-0000F6440000}"/>
    <cellStyle name="Note 4 2 2 4" xfId="8644" xr:uid="{00000000-0005-0000-0000-0000F7440000}"/>
    <cellStyle name="Note 4 2 3" xfId="2787" xr:uid="{00000000-0005-0000-0000-0000F8440000}"/>
    <cellStyle name="Note 4 2 3 2" xfId="13515" xr:uid="{00000000-0005-0000-0000-0000F9440000}"/>
    <cellStyle name="Note 4 2 3 3" xfId="9245" xr:uid="{00000000-0005-0000-0000-0000FA440000}"/>
    <cellStyle name="Note 4 2 4" xfId="12481" xr:uid="{00000000-0005-0000-0000-0000FB440000}"/>
    <cellStyle name="Note 4 2 5" xfId="7973" xr:uid="{00000000-0005-0000-0000-0000FC440000}"/>
    <cellStyle name="Note 4 3" xfId="1328" xr:uid="{00000000-0005-0000-0000-0000FD440000}"/>
    <cellStyle name="Note 4 3 2" xfId="2101" xr:uid="{00000000-0005-0000-0000-0000FE440000}"/>
    <cellStyle name="Note 4 3 2 2" xfId="3296" xr:uid="{00000000-0005-0000-0000-0000FF440000}"/>
    <cellStyle name="Note 4 3 2 2 2" xfId="14024" xr:uid="{00000000-0005-0000-0000-000000450000}"/>
    <cellStyle name="Note 4 3 2 2 3" xfId="9662" xr:uid="{00000000-0005-0000-0000-000001450000}"/>
    <cellStyle name="Note 4 3 2 3" xfId="12990" xr:uid="{00000000-0005-0000-0000-000002450000}"/>
    <cellStyle name="Note 4 3 2 4" xfId="8645" xr:uid="{00000000-0005-0000-0000-000003450000}"/>
    <cellStyle name="Note 4 3 3" xfId="2788" xr:uid="{00000000-0005-0000-0000-000004450000}"/>
    <cellStyle name="Note 4 3 3 2" xfId="13516" xr:uid="{00000000-0005-0000-0000-000005450000}"/>
    <cellStyle name="Note 4 3 3 3" xfId="9246" xr:uid="{00000000-0005-0000-0000-000006450000}"/>
    <cellStyle name="Note 4 3 4" xfId="12482" xr:uid="{00000000-0005-0000-0000-000007450000}"/>
    <cellStyle name="Note 4 3 5" xfId="7974" xr:uid="{00000000-0005-0000-0000-000008450000}"/>
    <cellStyle name="Note 4 4" xfId="1326" xr:uid="{00000000-0005-0000-0000-000009450000}"/>
    <cellStyle name="Note 4 4 2" xfId="2099" xr:uid="{00000000-0005-0000-0000-00000A450000}"/>
    <cellStyle name="Note 4 4 2 2" xfId="3294" xr:uid="{00000000-0005-0000-0000-00000B450000}"/>
    <cellStyle name="Note 4 4 2 2 2" xfId="14022" xr:uid="{00000000-0005-0000-0000-00000C450000}"/>
    <cellStyle name="Note 4 4 2 2 3" xfId="9660" xr:uid="{00000000-0005-0000-0000-00000D450000}"/>
    <cellStyle name="Note 4 4 2 3" xfId="12988" xr:uid="{00000000-0005-0000-0000-00000E450000}"/>
    <cellStyle name="Note 4 4 2 4" xfId="8643" xr:uid="{00000000-0005-0000-0000-00000F450000}"/>
    <cellStyle name="Note 4 4 3" xfId="2786" xr:uid="{00000000-0005-0000-0000-000010450000}"/>
    <cellStyle name="Note 4 4 3 2" xfId="13514" xr:uid="{00000000-0005-0000-0000-000011450000}"/>
    <cellStyle name="Note 4 4 3 3" xfId="9244" xr:uid="{00000000-0005-0000-0000-000012450000}"/>
    <cellStyle name="Note 4 4 4" xfId="12480" xr:uid="{00000000-0005-0000-0000-000013450000}"/>
    <cellStyle name="Note 4 4 5" xfId="7972" xr:uid="{00000000-0005-0000-0000-000014450000}"/>
    <cellStyle name="Note 4 5" xfId="1698" xr:uid="{00000000-0005-0000-0000-000015450000}"/>
    <cellStyle name="Note 4 5 2" xfId="2948" xr:uid="{00000000-0005-0000-0000-000016450000}"/>
    <cellStyle name="Note 4 5 2 2" xfId="13676" xr:uid="{00000000-0005-0000-0000-000017450000}"/>
    <cellStyle name="Note 4 5 2 3" xfId="9368" xr:uid="{00000000-0005-0000-0000-000018450000}"/>
    <cellStyle name="Note 4 5 3" xfId="12643" xr:uid="{00000000-0005-0000-0000-000019450000}"/>
    <cellStyle name="Note 4 5 4" xfId="8295" xr:uid="{00000000-0005-0000-0000-00001A450000}"/>
    <cellStyle name="Note 4 6" xfId="2453" xr:uid="{00000000-0005-0000-0000-00001B450000}"/>
    <cellStyle name="Note 4 6 2" xfId="13181" xr:uid="{00000000-0005-0000-0000-00001C450000}"/>
    <cellStyle name="Note 4 6 3" xfId="8952" xr:uid="{00000000-0005-0000-0000-00001D450000}"/>
    <cellStyle name="Note 4 7" xfId="12106" xr:uid="{00000000-0005-0000-0000-00001E450000}"/>
    <cellStyle name="Note 4 8" xfId="7458" xr:uid="{00000000-0005-0000-0000-00001F450000}"/>
    <cellStyle name="Note 5" xfId="608" xr:uid="{00000000-0005-0000-0000-000020450000}"/>
    <cellStyle name="Note 5 2" xfId="1330" xr:uid="{00000000-0005-0000-0000-000021450000}"/>
    <cellStyle name="Note 5 2 2" xfId="2103" xr:uid="{00000000-0005-0000-0000-000022450000}"/>
    <cellStyle name="Note 5 2 2 2" xfId="3298" xr:uid="{00000000-0005-0000-0000-000023450000}"/>
    <cellStyle name="Note 5 2 2 2 2" xfId="14026" xr:uid="{00000000-0005-0000-0000-000024450000}"/>
    <cellStyle name="Note 5 2 2 2 3" xfId="9664" xr:uid="{00000000-0005-0000-0000-000025450000}"/>
    <cellStyle name="Note 5 2 2 3" xfId="12992" xr:uid="{00000000-0005-0000-0000-000026450000}"/>
    <cellStyle name="Note 5 2 2 4" xfId="8647" xr:uid="{00000000-0005-0000-0000-000027450000}"/>
    <cellStyle name="Note 5 2 3" xfId="2790" xr:uid="{00000000-0005-0000-0000-000028450000}"/>
    <cellStyle name="Note 5 2 3 2" xfId="13518" xr:uid="{00000000-0005-0000-0000-000029450000}"/>
    <cellStyle name="Note 5 2 3 3" xfId="9248" xr:uid="{00000000-0005-0000-0000-00002A450000}"/>
    <cellStyle name="Note 5 2 4" xfId="12484" xr:uid="{00000000-0005-0000-0000-00002B450000}"/>
    <cellStyle name="Note 5 2 5" xfId="7976" xr:uid="{00000000-0005-0000-0000-00002C450000}"/>
    <cellStyle name="Note 5 3" xfId="1331" xr:uid="{00000000-0005-0000-0000-00002D450000}"/>
    <cellStyle name="Note 5 3 2" xfId="2104" xr:uid="{00000000-0005-0000-0000-00002E450000}"/>
    <cellStyle name="Note 5 3 2 2" xfId="3299" xr:uid="{00000000-0005-0000-0000-00002F450000}"/>
    <cellStyle name="Note 5 3 2 2 2" xfId="14027" xr:uid="{00000000-0005-0000-0000-000030450000}"/>
    <cellStyle name="Note 5 3 2 2 3" xfId="9665" xr:uid="{00000000-0005-0000-0000-000031450000}"/>
    <cellStyle name="Note 5 3 2 3" xfId="12993" xr:uid="{00000000-0005-0000-0000-000032450000}"/>
    <cellStyle name="Note 5 3 2 4" xfId="8648" xr:uid="{00000000-0005-0000-0000-000033450000}"/>
    <cellStyle name="Note 5 3 3" xfId="2791" xr:uid="{00000000-0005-0000-0000-000034450000}"/>
    <cellStyle name="Note 5 3 3 2" xfId="13519" xr:uid="{00000000-0005-0000-0000-000035450000}"/>
    <cellStyle name="Note 5 3 3 3" xfId="9249" xr:uid="{00000000-0005-0000-0000-000036450000}"/>
    <cellStyle name="Note 5 3 4" xfId="12485" xr:uid="{00000000-0005-0000-0000-000037450000}"/>
    <cellStyle name="Note 5 3 5" xfId="7977" xr:uid="{00000000-0005-0000-0000-000038450000}"/>
    <cellStyle name="Note 5 4" xfId="1329" xr:uid="{00000000-0005-0000-0000-000039450000}"/>
    <cellStyle name="Note 5 4 2" xfId="2102" xr:uid="{00000000-0005-0000-0000-00003A450000}"/>
    <cellStyle name="Note 5 4 2 2" xfId="3297" xr:uid="{00000000-0005-0000-0000-00003B450000}"/>
    <cellStyle name="Note 5 4 2 2 2" xfId="14025" xr:uid="{00000000-0005-0000-0000-00003C450000}"/>
    <cellStyle name="Note 5 4 2 2 3" xfId="9663" xr:uid="{00000000-0005-0000-0000-00003D450000}"/>
    <cellStyle name="Note 5 4 2 3" xfId="12991" xr:uid="{00000000-0005-0000-0000-00003E450000}"/>
    <cellStyle name="Note 5 4 2 4" xfId="8646" xr:uid="{00000000-0005-0000-0000-00003F450000}"/>
    <cellStyle name="Note 5 4 3" xfId="2789" xr:uid="{00000000-0005-0000-0000-000040450000}"/>
    <cellStyle name="Note 5 4 3 2" xfId="13517" xr:uid="{00000000-0005-0000-0000-000041450000}"/>
    <cellStyle name="Note 5 4 3 3" xfId="9247" xr:uid="{00000000-0005-0000-0000-000042450000}"/>
    <cellStyle name="Note 5 4 4" xfId="12483" xr:uid="{00000000-0005-0000-0000-000043450000}"/>
    <cellStyle name="Note 5 4 5" xfId="7975" xr:uid="{00000000-0005-0000-0000-000044450000}"/>
    <cellStyle name="Note 5 5" xfId="1699" xr:uid="{00000000-0005-0000-0000-000045450000}"/>
    <cellStyle name="Note 5 5 2" xfId="2949" xr:uid="{00000000-0005-0000-0000-000046450000}"/>
    <cellStyle name="Note 5 5 2 2" xfId="13677" xr:uid="{00000000-0005-0000-0000-000047450000}"/>
    <cellStyle name="Note 5 5 2 3" xfId="9369" xr:uid="{00000000-0005-0000-0000-000048450000}"/>
    <cellStyle name="Note 5 5 3" xfId="12644" xr:uid="{00000000-0005-0000-0000-000049450000}"/>
    <cellStyle name="Note 5 5 4" xfId="8296" xr:uid="{00000000-0005-0000-0000-00004A450000}"/>
    <cellStyle name="Note 5 6" xfId="2454" xr:uid="{00000000-0005-0000-0000-00004B450000}"/>
    <cellStyle name="Note 5 6 2" xfId="13182" xr:uid="{00000000-0005-0000-0000-00004C450000}"/>
    <cellStyle name="Note 5 6 3" xfId="8953" xr:uid="{00000000-0005-0000-0000-00004D450000}"/>
    <cellStyle name="Note 5 7" xfId="12107" xr:uid="{00000000-0005-0000-0000-00004E450000}"/>
    <cellStyle name="Note 5 8" xfId="7459" xr:uid="{00000000-0005-0000-0000-00004F450000}"/>
    <cellStyle name="Note 6" xfId="609" xr:uid="{00000000-0005-0000-0000-000050450000}"/>
    <cellStyle name="Note 6 2" xfId="1333" xr:uid="{00000000-0005-0000-0000-000051450000}"/>
    <cellStyle name="Note 6 2 2" xfId="2106" xr:uid="{00000000-0005-0000-0000-000052450000}"/>
    <cellStyle name="Note 6 2 2 2" xfId="3301" xr:uid="{00000000-0005-0000-0000-000053450000}"/>
    <cellStyle name="Note 6 2 2 2 2" xfId="14029" xr:uid="{00000000-0005-0000-0000-000054450000}"/>
    <cellStyle name="Note 6 2 2 2 3" xfId="9667" xr:uid="{00000000-0005-0000-0000-000055450000}"/>
    <cellStyle name="Note 6 2 2 3" xfId="12995" xr:uid="{00000000-0005-0000-0000-000056450000}"/>
    <cellStyle name="Note 6 2 2 4" xfId="8650" xr:uid="{00000000-0005-0000-0000-000057450000}"/>
    <cellStyle name="Note 6 2 3" xfId="2793" xr:uid="{00000000-0005-0000-0000-000058450000}"/>
    <cellStyle name="Note 6 2 3 2" xfId="13521" xr:uid="{00000000-0005-0000-0000-000059450000}"/>
    <cellStyle name="Note 6 2 3 3" xfId="9251" xr:uid="{00000000-0005-0000-0000-00005A450000}"/>
    <cellStyle name="Note 6 2 4" xfId="12487" xr:uid="{00000000-0005-0000-0000-00005B450000}"/>
    <cellStyle name="Note 6 2 5" xfId="7979" xr:uid="{00000000-0005-0000-0000-00005C450000}"/>
    <cellStyle name="Note 6 3" xfId="1332" xr:uid="{00000000-0005-0000-0000-00005D450000}"/>
    <cellStyle name="Note 6 3 2" xfId="2105" xr:uid="{00000000-0005-0000-0000-00005E450000}"/>
    <cellStyle name="Note 6 3 2 2" xfId="3300" xr:uid="{00000000-0005-0000-0000-00005F450000}"/>
    <cellStyle name="Note 6 3 2 2 2" xfId="14028" xr:uid="{00000000-0005-0000-0000-000060450000}"/>
    <cellStyle name="Note 6 3 2 2 3" xfId="9666" xr:uid="{00000000-0005-0000-0000-000061450000}"/>
    <cellStyle name="Note 6 3 2 3" xfId="12994" xr:uid="{00000000-0005-0000-0000-000062450000}"/>
    <cellStyle name="Note 6 3 2 4" xfId="8649" xr:uid="{00000000-0005-0000-0000-000063450000}"/>
    <cellStyle name="Note 6 3 3" xfId="2792" xr:uid="{00000000-0005-0000-0000-000064450000}"/>
    <cellStyle name="Note 6 3 3 2" xfId="13520" xr:uid="{00000000-0005-0000-0000-000065450000}"/>
    <cellStyle name="Note 6 3 3 3" xfId="9250" xr:uid="{00000000-0005-0000-0000-000066450000}"/>
    <cellStyle name="Note 6 3 4" xfId="3989" xr:uid="{00000000-0005-0000-0000-000067450000}"/>
    <cellStyle name="Note 6 3 4 2" xfId="5192" xr:uid="{00000000-0005-0000-0000-000068450000}"/>
    <cellStyle name="Note 6 3 4 2 10" xfId="10746" xr:uid="{00000000-0005-0000-0000-000069450000}"/>
    <cellStyle name="Note 6 3 4 2 2" xfId="5761" xr:uid="{00000000-0005-0000-0000-00006A450000}"/>
    <cellStyle name="Note 6 3 4 2 2 2" xfId="6848" xr:uid="{00000000-0005-0000-0000-00006B450000}"/>
    <cellStyle name="Note 6 3 4 2 2 2 2" xfId="20151" xr:uid="{00000000-0005-0000-0000-00006C450000}"/>
    <cellStyle name="Note 6 3 4 2 2 2 2 2" xfId="25921" xr:uid="{00000000-0005-0000-0000-00006D450000}"/>
    <cellStyle name="Note 6 3 4 2 2 2 2 3" xfId="33624" xr:uid="{00000000-0005-0000-0000-00006E450000}"/>
    <cellStyle name="Note 6 3 4 2 2 2 3" xfId="16938" xr:uid="{00000000-0005-0000-0000-00006F450000}"/>
    <cellStyle name="Note 6 3 4 2 2 2 3 2" xfId="22789" xr:uid="{00000000-0005-0000-0000-000070450000}"/>
    <cellStyle name="Note 6 3 4 2 2 2 3 2 2" xfId="36252" xr:uid="{00000000-0005-0000-0000-000071450000}"/>
    <cellStyle name="Note 6 3 4 2 2 2 3 3" xfId="30467" xr:uid="{00000000-0005-0000-0000-000072450000}"/>
    <cellStyle name="Note 6 3 4 2 2 2 4" xfId="16676" xr:uid="{00000000-0005-0000-0000-000073450000}"/>
    <cellStyle name="Note 6 3 4 2 2 2 4 2" xfId="30238" xr:uid="{00000000-0005-0000-0000-000074450000}"/>
    <cellStyle name="Note 6 3 4 2 2 2 5" xfId="22561" xr:uid="{00000000-0005-0000-0000-000075450000}"/>
    <cellStyle name="Note 6 3 4 2 2 2 5 2" xfId="36024" xr:uid="{00000000-0005-0000-0000-000076450000}"/>
    <cellStyle name="Note 6 3 4 2 2 2 6" xfId="28313" xr:uid="{00000000-0005-0000-0000-000077450000}"/>
    <cellStyle name="Note 6 3 4 2 2 2 7" xfId="11755" xr:uid="{00000000-0005-0000-0000-000078450000}"/>
    <cellStyle name="Note 6 3 4 2 2 3" xfId="19202" xr:uid="{00000000-0005-0000-0000-000079450000}"/>
    <cellStyle name="Note 6 3 4 2 2 3 2" xfId="24973" xr:uid="{00000000-0005-0000-0000-00007A450000}"/>
    <cellStyle name="Note 6 3 4 2 2 3 3" xfId="32675" xr:uid="{00000000-0005-0000-0000-00007B450000}"/>
    <cellStyle name="Note 6 3 4 2 2 4" xfId="17835" xr:uid="{00000000-0005-0000-0000-00007C450000}"/>
    <cellStyle name="Note 6 3 4 2 2 4 2" xfId="23648" xr:uid="{00000000-0005-0000-0000-00007D450000}"/>
    <cellStyle name="Note 6 3 4 2 2 4 2 2" xfId="37111" xr:uid="{00000000-0005-0000-0000-00007E450000}"/>
    <cellStyle name="Note 6 3 4 2 2 4 3" xfId="31340" xr:uid="{00000000-0005-0000-0000-00007F450000}"/>
    <cellStyle name="Note 6 3 4 2 2 5" xfId="15590" xr:uid="{00000000-0005-0000-0000-000080450000}"/>
    <cellStyle name="Note 6 3 4 2 2 5 2" xfId="29340" xr:uid="{00000000-0005-0000-0000-000081450000}"/>
    <cellStyle name="Note 6 3 4 2 2 6" xfId="21662" xr:uid="{00000000-0005-0000-0000-000082450000}"/>
    <cellStyle name="Note 6 3 4 2 2 6 2" xfId="35125" xr:uid="{00000000-0005-0000-0000-000083450000}"/>
    <cellStyle name="Note 6 3 4 2 2 7" xfId="27414" xr:uid="{00000000-0005-0000-0000-000084450000}"/>
    <cellStyle name="Note 6 3 4 2 2 8" xfId="11094" xr:uid="{00000000-0005-0000-0000-000085450000}"/>
    <cellStyle name="Note 6 3 4 2 3" xfId="5924" xr:uid="{00000000-0005-0000-0000-000086450000}"/>
    <cellStyle name="Note 6 3 4 2 3 2" xfId="7011" xr:uid="{00000000-0005-0000-0000-000087450000}"/>
    <cellStyle name="Note 6 3 4 2 3 2 2" xfId="20307" xr:uid="{00000000-0005-0000-0000-000088450000}"/>
    <cellStyle name="Note 6 3 4 2 3 2 2 2" xfId="26077" xr:uid="{00000000-0005-0000-0000-000089450000}"/>
    <cellStyle name="Note 6 3 4 2 3 2 2 3" xfId="33780" xr:uid="{00000000-0005-0000-0000-00008A450000}"/>
    <cellStyle name="Note 6 3 4 2 3 2 3" xfId="18270" xr:uid="{00000000-0005-0000-0000-00008B450000}"/>
    <cellStyle name="Note 6 3 4 2 3 2 3 2" xfId="24052" xr:uid="{00000000-0005-0000-0000-00008C450000}"/>
    <cellStyle name="Note 6 3 4 2 3 2 3 3" xfId="31753" xr:uid="{00000000-0005-0000-0000-00008D450000}"/>
    <cellStyle name="Note 6 3 4 2 3 2 4" xfId="16839" xr:uid="{00000000-0005-0000-0000-00008E450000}"/>
    <cellStyle name="Note 6 3 4 2 3 2 4 2" xfId="30392" xr:uid="{00000000-0005-0000-0000-00008F450000}"/>
    <cellStyle name="Note 6 3 4 2 3 2 5" xfId="22715" xr:uid="{00000000-0005-0000-0000-000090450000}"/>
    <cellStyle name="Note 6 3 4 2 3 2 5 2" xfId="36178" xr:uid="{00000000-0005-0000-0000-000091450000}"/>
    <cellStyle name="Note 6 3 4 2 3 2 6" xfId="28467" xr:uid="{00000000-0005-0000-0000-000092450000}"/>
    <cellStyle name="Note 6 3 4 2 3 2 7" xfId="11865" xr:uid="{00000000-0005-0000-0000-000093450000}"/>
    <cellStyle name="Note 6 3 4 2 3 3" xfId="19358" xr:uid="{00000000-0005-0000-0000-000094450000}"/>
    <cellStyle name="Note 6 3 4 2 3 3 2" xfId="25129" xr:uid="{00000000-0005-0000-0000-000095450000}"/>
    <cellStyle name="Note 6 3 4 2 3 3 3" xfId="32831" xr:uid="{00000000-0005-0000-0000-000096450000}"/>
    <cellStyle name="Note 6 3 4 2 3 4" xfId="16951" xr:uid="{00000000-0005-0000-0000-000097450000}"/>
    <cellStyle name="Note 6 3 4 2 3 4 2" xfId="22802" xr:uid="{00000000-0005-0000-0000-000098450000}"/>
    <cellStyle name="Note 6 3 4 2 3 4 2 2" xfId="36265" xr:uid="{00000000-0005-0000-0000-000099450000}"/>
    <cellStyle name="Note 6 3 4 2 3 4 3" xfId="30480" xr:uid="{00000000-0005-0000-0000-00009A450000}"/>
    <cellStyle name="Note 6 3 4 2 3 5" xfId="15753" xr:uid="{00000000-0005-0000-0000-00009B450000}"/>
    <cellStyle name="Note 6 3 4 2 3 5 2" xfId="29494" xr:uid="{00000000-0005-0000-0000-00009C450000}"/>
    <cellStyle name="Note 6 3 4 2 3 6" xfId="21816" xr:uid="{00000000-0005-0000-0000-00009D450000}"/>
    <cellStyle name="Note 6 3 4 2 3 6 2" xfId="35279" xr:uid="{00000000-0005-0000-0000-00009E450000}"/>
    <cellStyle name="Note 6 3 4 2 3 7" xfId="27568" xr:uid="{00000000-0005-0000-0000-00009F450000}"/>
    <cellStyle name="Note 6 3 4 2 3 8" xfId="11204" xr:uid="{00000000-0005-0000-0000-0000A0450000}"/>
    <cellStyle name="Note 6 3 4 2 4" xfId="6281" xr:uid="{00000000-0005-0000-0000-0000A1450000}"/>
    <cellStyle name="Note 6 3 4 2 4 2" xfId="19652" xr:uid="{00000000-0005-0000-0000-0000A2450000}"/>
    <cellStyle name="Note 6 3 4 2 4 2 2" xfId="25422" xr:uid="{00000000-0005-0000-0000-0000A3450000}"/>
    <cellStyle name="Note 6 3 4 2 4 2 3" xfId="33125" xr:uid="{00000000-0005-0000-0000-0000A4450000}"/>
    <cellStyle name="Note 6 3 4 2 4 3" xfId="20054" xr:uid="{00000000-0005-0000-0000-0000A5450000}"/>
    <cellStyle name="Note 6 3 4 2 4 3 2" xfId="25824" xr:uid="{00000000-0005-0000-0000-0000A6450000}"/>
    <cellStyle name="Note 6 3 4 2 4 3 3" xfId="33527" xr:uid="{00000000-0005-0000-0000-0000A7450000}"/>
    <cellStyle name="Note 6 3 4 2 4 4" xfId="16110" xr:uid="{00000000-0005-0000-0000-0000A8450000}"/>
    <cellStyle name="Note 6 3 4 2 4 4 2" xfId="29767" xr:uid="{00000000-0005-0000-0000-0000A9450000}"/>
    <cellStyle name="Note 6 3 4 2 4 5" xfId="22089" xr:uid="{00000000-0005-0000-0000-0000AA450000}"/>
    <cellStyle name="Note 6 3 4 2 4 5 2" xfId="35552" xr:uid="{00000000-0005-0000-0000-0000AB450000}"/>
    <cellStyle name="Note 6 3 4 2 4 6" xfId="27841" xr:uid="{00000000-0005-0000-0000-0000AC450000}"/>
    <cellStyle name="Note 6 3 4 2 4 7" xfId="11409" xr:uid="{00000000-0005-0000-0000-0000AD450000}"/>
    <cellStyle name="Note 6 3 4 2 5" xfId="18699" xr:uid="{00000000-0005-0000-0000-0000AE450000}"/>
    <cellStyle name="Note 6 3 4 2 5 2" xfId="24471" xr:uid="{00000000-0005-0000-0000-0000AF450000}"/>
    <cellStyle name="Note 6 3 4 2 5 3" xfId="32173" xr:uid="{00000000-0005-0000-0000-0000B0450000}"/>
    <cellStyle name="Note 6 3 4 2 6" xfId="18312" xr:uid="{00000000-0005-0000-0000-0000B1450000}"/>
    <cellStyle name="Note 6 3 4 2 6 2" xfId="24092" xr:uid="{00000000-0005-0000-0000-0000B2450000}"/>
    <cellStyle name="Note 6 3 4 2 6 3" xfId="31793" xr:uid="{00000000-0005-0000-0000-0000B3450000}"/>
    <cellStyle name="Note 6 3 4 2 7" xfId="15022" xr:uid="{00000000-0005-0000-0000-0000B4450000}"/>
    <cellStyle name="Note 6 3 4 2 7 2" xfId="28867" xr:uid="{00000000-0005-0000-0000-0000B5450000}"/>
    <cellStyle name="Note 6 3 4 2 8" xfId="21188" xr:uid="{00000000-0005-0000-0000-0000B6450000}"/>
    <cellStyle name="Note 6 3 4 2 8 2" xfId="34651" xr:uid="{00000000-0005-0000-0000-0000B7450000}"/>
    <cellStyle name="Note 6 3 4 2 9" xfId="26942" xr:uid="{00000000-0005-0000-0000-0000B8450000}"/>
    <cellStyle name="Note 6 3 4 3" xfId="5534" xr:uid="{00000000-0005-0000-0000-0000B9450000}"/>
    <cellStyle name="Note 6 3 4 3 2" xfId="6621" xr:uid="{00000000-0005-0000-0000-0000BA450000}"/>
    <cellStyle name="Note 6 3 4 3 2 2" xfId="19963" xr:uid="{00000000-0005-0000-0000-0000BB450000}"/>
    <cellStyle name="Note 6 3 4 3 2 2 2" xfId="25733" xr:uid="{00000000-0005-0000-0000-0000BC450000}"/>
    <cellStyle name="Note 6 3 4 3 2 2 3" xfId="33436" xr:uid="{00000000-0005-0000-0000-0000BD450000}"/>
    <cellStyle name="Note 6 3 4 3 2 3" xfId="16924" xr:uid="{00000000-0005-0000-0000-0000BE450000}"/>
    <cellStyle name="Note 6 3 4 3 2 3 2" xfId="22777" xr:uid="{00000000-0005-0000-0000-0000BF450000}"/>
    <cellStyle name="Note 6 3 4 3 2 3 2 2" xfId="36240" xr:uid="{00000000-0005-0000-0000-0000C0450000}"/>
    <cellStyle name="Note 6 3 4 3 2 3 3" xfId="30455" xr:uid="{00000000-0005-0000-0000-0000C1450000}"/>
    <cellStyle name="Note 6 3 4 3 2 4" xfId="16449" xr:uid="{00000000-0005-0000-0000-0000C2450000}"/>
    <cellStyle name="Note 6 3 4 3 2 4 2" xfId="30066" xr:uid="{00000000-0005-0000-0000-0000C3450000}"/>
    <cellStyle name="Note 6 3 4 3 2 5" xfId="22389" xr:uid="{00000000-0005-0000-0000-0000C4450000}"/>
    <cellStyle name="Note 6 3 4 3 2 5 2" xfId="35852" xr:uid="{00000000-0005-0000-0000-0000C5450000}"/>
    <cellStyle name="Note 6 3 4 3 2 6" xfId="28141" xr:uid="{00000000-0005-0000-0000-0000C6450000}"/>
    <cellStyle name="Note 6 3 4 3 2 7" xfId="11638" xr:uid="{00000000-0005-0000-0000-0000C7450000}"/>
    <cellStyle name="Note 6 3 4 3 3" xfId="19014" xr:uid="{00000000-0005-0000-0000-0000C8450000}"/>
    <cellStyle name="Note 6 3 4 3 3 2" xfId="24786" xr:uid="{00000000-0005-0000-0000-0000C9450000}"/>
    <cellStyle name="Note 6 3 4 3 3 3" xfId="32488" xr:uid="{00000000-0005-0000-0000-0000CA450000}"/>
    <cellStyle name="Note 6 3 4 3 4" xfId="17848" xr:uid="{00000000-0005-0000-0000-0000CB450000}"/>
    <cellStyle name="Note 6 3 4 3 4 2" xfId="23660" xr:uid="{00000000-0005-0000-0000-0000CC450000}"/>
    <cellStyle name="Note 6 3 4 3 4 2 2" xfId="37123" xr:uid="{00000000-0005-0000-0000-0000CD450000}"/>
    <cellStyle name="Note 6 3 4 3 4 3" xfId="31352" xr:uid="{00000000-0005-0000-0000-0000CE450000}"/>
    <cellStyle name="Note 6 3 4 3 5" xfId="15363" xr:uid="{00000000-0005-0000-0000-0000CF450000}"/>
    <cellStyle name="Note 6 3 4 3 5 2" xfId="29168" xr:uid="{00000000-0005-0000-0000-0000D0450000}"/>
    <cellStyle name="Note 6 3 4 3 6" xfId="21490" xr:uid="{00000000-0005-0000-0000-0000D1450000}"/>
    <cellStyle name="Note 6 3 4 3 6 2" xfId="34953" xr:uid="{00000000-0005-0000-0000-0000D2450000}"/>
    <cellStyle name="Note 6 3 4 3 7" xfId="27242" xr:uid="{00000000-0005-0000-0000-0000D3450000}"/>
    <cellStyle name="Note 6 3 4 3 8" xfId="10977" xr:uid="{00000000-0005-0000-0000-0000D4450000}"/>
    <cellStyle name="Note 6 3 4 4" xfId="5467" xr:uid="{00000000-0005-0000-0000-0000D5450000}"/>
    <cellStyle name="Note 6 3 4 4 2" xfId="6554" xr:uid="{00000000-0005-0000-0000-0000D6450000}"/>
    <cellStyle name="Note 6 3 4 4 2 2" xfId="19911" xr:uid="{00000000-0005-0000-0000-0000D7450000}"/>
    <cellStyle name="Note 6 3 4 4 2 2 2" xfId="25681" xr:uid="{00000000-0005-0000-0000-0000D8450000}"/>
    <cellStyle name="Note 6 3 4 4 2 2 3" xfId="33384" xr:uid="{00000000-0005-0000-0000-0000D9450000}"/>
    <cellStyle name="Note 6 3 4 4 2 3" xfId="20862" xr:uid="{00000000-0005-0000-0000-0000DA450000}"/>
    <cellStyle name="Note 6 3 4 4 2 3 2" xfId="26622" xr:uid="{00000000-0005-0000-0000-0000DB450000}"/>
    <cellStyle name="Note 6 3 4 4 2 3 3" xfId="34327" xr:uid="{00000000-0005-0000-0000-0000DC450000}"/>
    <cellStyle name="Note 6 3 4 4 2 4" xfId="16383" xr:uid="{00000000-0005-0000-0000-0000DD450000}"/>
    <cellStyle name="Note 6 3 4 4 2 4 2" xfId="30018" xr:uid="{00000000-0005-0000-0000-0000DE450000}"/>
    <cellStyle name="Note 6 3 4 4 2 5" xfId="22340" xr:uid="{00000000-0005-0000-0000-0000DF450000}"/>
    <cellStyle name="Note 6 3 4 4 2 5 2" xfId="35803" xr:uid="{00000000-0005-0000-0000-0000E0450000}"/>
    <cellStyle name="Note 6 3 4 4 2 6" xfId="28092" xr:uid="{00000000-0005-0000-0000-0000E1450000}"/>
    <cellStyle name="Note 6 3 4 4 2 7" xfId="11599" xr:uid="{00000000-0005-0000-0000-0000E2450000}"/>
    <cellStyle name="Note 6 3 4 4 3" xfId="18960" xr:uid="{00000000-0005-0000-0000-0000E3450000}"/>
    <cellStyle name="Note 6 3 4 4 3 2" xfId="24732" xr:uid="{00000000-0005-0000-0000-0000E4450000}"/>
    <cellStyle name="Note 6 3 4 4 3 3" xfId="32434" xr:uid="{00000000-0005-0000-0000-0000E5450000}"/>
    <cellStyle name="Note 6 3 4 4 4" xfId="17934" xr:uid="{00000000-0005-0000-0000-0000E6450000}"/>
    <cellStyle name="Note 6 3 4 4 4 2" xfId="23743" xr:uid="{00000000-0005-0000-0000-0000E7450000}"/>
    <cellStyle name="Note 6 3 4 4 4 2 2" xfId="37206" xr:uid="{00000000-0005-0000-0000-0000E8450000}"/>
    <cellStyle name="Note 6 3 4 4 4 3" xfId="31438" xr:uid="{00000000-0005-0000-0000-0000E9450000}"/>
    <cellStyle name="Note 6 3 4 4 5" xfId="15297" xr:uid="{00000000-0005-0000-0000-0000EA450000}"/>
    <cellStyle name="Note 6 3 4 4 5 2" xfId="29120" xr:uid="{00000000-0005-0000-0000-0000EB450000}"/>
    <cellStyle name="Note 6 3 4 4 6" xfId="21441" xr:uid="{00000000-0005-0000-0000-0000EC450000}"/>
    <cellStyle name="Note 6 3 4 4 6 2" xfId="34904" xr:uid="{00000000-0005-0000-0000-0000ED450000}"/>
    <cellStyle name="Note 6 3 4 4 7" xfId="27193" xr:uid="{00000000-0005-0000-0000-0000EE450000}"/>
    <cellStyle name="Note 6 3 4 4 8" xfId="10938" xr:uid="{00000000-0005-0000-0000-0000EF450000}"/>
    <cellStyle name="Note 6 3 4 5" xfId="18193" xr:uid="{00000000-0005-0000-0000-0000F0450000}"/>
    <cellStyle name="Note 6 3 4 5 2" xfId="23991" xr:uid="{00000000-0005-0000-0000-0000F1450000}"/>
    <cellStyle name="Note 6 3 4 5 3" xfId="31689" xr:uid="{00000000-0005-0000-0000-0000F2450000}"/>
    <cellStyle name="Note 6 3 4 6" xfId="18319" xr:uid="{00000000-0005-0000-0000-0000F3450000}"/>
    <cellStyle name="Note 6 3 4 6 2" xfId="24099" xr:uid="{00000000-0005-0000-0000-0000F4450000}"/>
    <cellStyle name="Note 6 3 4 6 3" xfId="31800" xr:uid="{00000000-0005-0000-0000-0000F5450000}"/>
    <cellStyle name="Note 6 3 4 7" xfId="20985" xr:uid="{00000000-0005-0000-0000-0000F6450000}"/>
    <cellStyle name="Note 6 3 4 7 2" xfId="34448" xr:uid="{00000000-0005-0000-0000-0000F7450000}"/>
    <cellStyle name="Note 6 3 4 8" xfId="10039" xr:uid="{00000000-0005-0000-0000-0000F8450000}"/>
    <cellStyle name="Note 6 3 5" xfId="4200" xr:uid="{00000000-0005-0000-0000-0000F9450000}"/>
    <cellStyle name="Note 6 3 5 10" xfId="10151" xr:uid="{00000000-0005-0000-0000-0000FA450000}"/>
    <cellStyle name="Note 6 3 5 2" xfId="5203" xr:uid="{00000000-0005-0000-0000-0000FB450000}"/>
    <cellStyle name="Note 6 3 5 2 2" xfId="5935" xr:uid="{00000000-0005-0000-0000-0000FC450000}"/>
    <cellStyle name="Note 6 3 5 2 2 2" xfId="7022" xr:uid="{00000000-0005-0000-0000-0000FD450000}"/>
    <cellStyle name="Note 6 3 5 2 2 2 2" xfId="20318" xr:uid="{00000000-0005-0000-0000-0000FE450000}"/>
    <cellStyle name="Note 6 3 5 2 2 2 2 2" xfId="26088" xr:uid="{00000000-0005-0000-0000-0000FF450000}"/>
    <cellStyle name="Note 6 3 5 2 2 2 2 3" xfId="33791" xr:uid="{00000000-0005-0000-0000-000000460000}"/>
    <cellStyle name="Note 6 3 5 2 2 2 3" xfId="20638" xr:uid="{00000000-0005-0000-0000-000001460000}"/>
    <cellStyle name="Note 6 3 5 2 2 2 3 2" xfId="26401" xr:uid="{00000000-0005-0000-0000-000002460000}"/>
    <cellStyle name="Note 6 3 5 2 2 2 3 3" xfId="34106" xr:uid="{00000000-0005-0000-0000-000003460000}"/>
    <cellStyle name="Note 6 3 5 2 2 2 4" xfId="16850" xr:uid="{00000000-0005-0000-0000-000004460000}"/>
    <cellStyle name="Note 6 3 5 2 2 2 4 2" xfId="30403" xr:uid="{00000000-0005-0000-0000-000005460000}"/>
    <cellStyle name="Note 6 3 5 2 2 2 5" xfId="22726" xr:uid="{00000000-0005-0000-0000-000006460000}"/>
    <cellStyle name="Note 6 3 5 2 2 2 5 2" xfId="36189" xr:uid="{00000000-0005-0000-0000-000007460000}"/>
    <cellStyle name="Note 6 3 5 2 2 2 6" xfId="28478" xr:uid="{00000000-0005-0000-0000-000008460000}"/>
    <cellStyle name="Note 6 3 5 2 2 2 7" xfId="11876" xr:uid="{00000000-0005-0000-0000-000009460000}"/>
    <cellStyle name="Note 6 3 5 2 2 3" xfId="19369" xr:uid="{00000000-0005-0000-0000-00000A460000}"/>
    <cellStyle name="Note 6 3 5 2 2 3 2" xfId="25140" xr:uid="{00000000-0005-0000-0000-00000B460000}"/>
    <cellStyle name="Note 6 3 5 2 2 3 3" xfId="32842" xr:uid="{00000000-0005-0000-0000-00000C460000}"/>
    <cellStyle name="Note 6 3 5 2 2 4" xfId="17737" xr:uid="{00000000-0005-0000-0000-00000D460000}"/>
    <cellStyle name="Note 6 3 5 2 2 4 2" xfId="23552" xr:uid="{00000000-0005-0000-0000-00000E460000}"/>
    <cellStyle name="Note 6 3 5 2 2 4 2 2" xfId="37015" xr:uid="{00000000-0005-0000-0000-00000F460000}"/>
    <cellStyle name="Note 6 3 5 2 2 4 3" xfId="31243" xr:uid="{00000000-0005-0000-0000-000010460000}"/>
    <cellStyle name="Note 6 3 5 2 2 5" xfId="15764" xr:uid="{00000000-0005-0000-0000-000011460000}"/>
    <cellStyle name="Note 6 3 5 2 2 5 2" xfId="29505" xr:uid="{00000000-0005-0000-0000-000012460000}"/>
    <cellStyle name="Note 6 3 5 2 2 6" xfId="21827" xr:uid="{00000000-0005-0000-0000-000013460000}"/>
    <cellStyle name="Note 6 3 5 2 2 6 2" xfId="35290" xr:uid="{00000000-0005-0000-0000-000014460000}"/>
    <cellStyle name="Note 6 3 5 2 2 7" xfId="27579" xr:uid="{00000000-0005-0000-0000-000015460000}"/>
    <cellStyle name="Note 6 3 5 2 2 8" xfId="11215" xr:uid="{00000000-0005-0000-0000-000016460000}"/>
    <cellStyle name="Note 6 3 5 2 3" xfId="6292" xr:uid="{00000000-0005-0000-0000-000017460000}"/>
    <cellStyle name="Note 6 3 5 2 3 2" xfId="19663" xr:uid="{00000000-0005-0000-0000-000018460000}"/>
    <cellStyle name="Note 6 3 5 2 3 2 2" xfId="25433" xr:uid="{00000000-0005-0000-0000-000019460000}"/>
    <cellStyle name="Note 6 3 5 2 3 2 3" xfId="33136" xr:uid="{00000000-0005-0000-0000-00001A460000}"/>
    <cellStyle name="Note 6 3 5 2 3 3" xfId="18105" xr:uid="{00000000-0005-0000-0000-00001B460000}"/>
    <cellStyle name="Note 6 3 5 2 3 3 2" xfId="23907" xr:uid="{00000000-0005-0000-0000-00001C460000}"/>
    <cellStyle name="Note 6 3 5 2 3 3 3" xfId="31604" xr:uid="{00000000-0005-0000-0000-00001D460000}"/>
    <cellStyle name="Note 6 3 5 2 3 4" xfId="16121" xr:uid="{00000000-0005-0000-0000-00001E460000}"/>
    <cellStyle name="Note 6 3 5 2 3 4 2" xfId="29778" xr:uid="{00000000-0005-0000-0000-00001F460000}"/>
    <cellStyle name="Note 6 3 5 2 3 5" xfId="22100" xr:uid="{00000000-0005-0000-0000-000020460000}"/>
    <cellStyle name="Note 6 3 5 2 3 5 2" xfId="35563" xr:uid="{00000000-0005-0000-0000-000021460000}"/>
    <cellStyle name="Note 6 3 5 2 3 6" xfId="27852" xr:uid="{00000000-0005-0000-0000-000022460000}"/>
    <cellStyle name="Note 6 3 5 2 3 7" xfId="11420" xr:uid="{00000000-0005-0000-0000-000023460000}"/>
    <cellStyle name="Note 6 3 5 2 4" xfId="18710" xr:uid="{00000000-0005-0000-0000-000024460000}"/>
    <cellStyle name="Note 6 3 5 2 4 2" xfId="24482" xr:uid="{00000000-0005-0000-0000-000025460000}"/>
    <cellStyle name="Note 6 3 5 2 4 3" xfId="32184" xr:uid="{00000000-0005-0000-0000-000026460000}"/>
    <cellStyle name="Note 6 3 5 2 5" xfId="18302" xr:uid="{00000000-0005-0000-0000-000027460000}"/>
    <cellStyle name="Note 6 3 5 2 5 2" xfId="24084" xr:uid="{00000000-0005-0000-0000-000028460000}"/>
    <cellStyle name="Note 6 3 5 2 5 3" xfId="31785" xr:uid="{00000000-0005-0000-0000-000029460000}"/>
    <cellStyle name="Note 6 3 5 2 6" xfId="15033" xr:uid="{00000000-0005-0000-0000-00002A460000}"/>
    <cellStyle name="Note 6 3 5 2 6 2" xfId="28878" xr:uid="{00000000-0005-0000-0000-00002B460000}"/>
    <cellStyle name="Note 6 3 5 2 7" xfId="21199" xr:uid="{00000000-0005-0000-0000-00002C460000}"/>
    <cellStyle name="Note 6 3 5 2 7 2" xfId="34662" xr:uid="{00000000-0005-0000-0000-00002D460000}"/>
    <cellStyle name="Note 6 3 5 2 8" xfId="26953" xr:uid="{00000000-0005-0000-0000-00002E460000}"/>
    <cellStyle name="Note 6 3 5 2 9" xfId="10757" xr:uid="{00000000-0005-0000-0000-00002F460000}"/>
    <cellStyle name="Note 6 3 5 3" xfId="5498" xr:uid="{00000000-0005-0000-0000-000030460000}"/>
    <cellStyle name="Note 6 3 5 3 2" xfId="6585" xr:uid="{00000000-0005-0000-0000-000031460000}"/>
    <cellStyle name="Note 6 3 5 3 2 2" xfId="19936" xr:uid="{00000000-0005-0000-0000-000032460000}"/>
    <cellStyle name="Note 6 3 5 3 2 2 2" xfId="25706" xr:uid="{00000000-0005-0000-0000-000033460000}"/>
    <cellStyle name="Note 6 3 5 3 2 2 3" xfId="33409" xr:uid="{00000000-0005-0000-0000-000034460000}"/>
    <cellStyle name="Note 6 3 5 3 2 3" xfId="19682" xr:uid="{00000000-0005-0000-0000-000035460000}"/>
    <cellStyle name="Note 6 3 5 3 2 3 2" xfId="25452" xr:uid="{00000000-0005-0000-0000-000036460000}"/>
    <cellStyle name="Note 6 3 5 3 2 3 3" xfId="33155" xr:uid="{00000000-0005-0000-0000-000037460000}"/>
    <cellStyle name="Note 6 3 5 3 2 4" xfId="16414" xr:uid="{00000000-0005-0000-0000-000038460000}"/>
    <cellStyle name="Note 6 3 5 3 2 4 2" xfId="30041" xr:uid="{00000000-0005-0000-0000-000039460000}"/>
    <cellStyle name="Note 6 3 5 3 2 5" xfId="22363" xr:uid="{00000000-0005-0000-0000-00003A460000}"/>
    <cellStyle name="Note 6 3 5 3 2 5 2" xfId="35826" xr:uid="{00000000-0005-0000-0000-00003B460000}"/>
    <cellStyle name="Note 6 3 5 3 2 6" xfId="28115" xr:uid="{00000000-0005-0000-0000-00003C460000}"/>
    <cellStyle name="Note 6 3 5 3 2 7" xfId="11616" xr:uid="{00000000-0005-0000-0000-00003D460000}"/>
    <cellStyle name="Note 6 3 5 3 3" xfId="18985" xr:uid="{00000000-0005-0000-0000-00003E460000}"/>
    <cellStyle name="Note 6 3 5 3 3 2" xfId="24757" xr:uid="{00000000-0005-0000-0000-00003F460000}"/>
    <cellStyle name="Note 6 3 5 3 3 3" xfId="32459" xr:uid="{00000000-0005-0000-0000-000040460000}"/>
    <cellStyle name="Note 6 3 5 3 4" xfId="17001" xr:uid="{00000000-0005-0000-0000-000041460000}"/>
    <cellStyle name="Note 6 3 5 3 4 2" xfId="22849" xr:uid="{00000000-0005-0000-0000-000042460000}"/>
    <cellStyle name="Note 6 3 5 3 4 2 2" xfId="36312" xr:uid="{00000000-0005-0000-0000-000043460000}"/>
    <cellStyle name="Note 6 3 5 3 4 3" xfId="30529" xr:uid="{00000000-0005-0000-0000-000044460000}"/>
    <cellStyle name="Note 6 3 5 3 5" xfId="15328" xr:uid="{00000000-0005-0000-0000-000045460000}"/>
    <cellStyle name="Note 6 3 5 3 5 2" xfId="29143" xr:uid="{00000000-0005-0000-0000-000046460000}"/>
    <cellStyle name="Note 6 3 5 3 6" xfId="21464" xr:uid="{00000000-0005-0000-0000-000047460000}"/>
    <cellStyle name="Note 6 3 5 3 6 2" xfId="34927" xr:uid="{00000000-0005-0000-0000-000048460000}"/>
    <cellStyle name="Note 6 3 5 3 7" xfId="27216" xr:uid="{00000000-0005-0000-0000-000049460000}"/>
    <cellStyle name="Note 6 3 5 3 8" xfId="10955" xr:uid="{00000000-0005-0000-0000-00004A460000}"/>
    <cellStyle name="Note 6 3 5 4" xfId="6035" xr:uid="{00000000-0005-0000-0000-00004B460000}"/>
    <cellStyle name="Note 6 3 5 4 2" xfId="19448" xr:uid="{00000000-0005-0000-0000-00004C460000}"/>
    <cellStyle name="Note 6 3 5 4 2 2" xfId="25218" xr:uid="{00000000-0005-0000-0000-00004D460000}"/>
    <cellStyle name="Note 6 3 5 4 2 3" xfId="32921" xr:uid="{00000000-0005-0000-0000-00004E460000}"/>
    <cellStyle name="Note 6 3 5 4 3" xfId="20531" xr:uid="{00000000-0005-0000-0000-00004F460000}"/>
    <cellStyle name="Note 6 3 5 4 3 2" xfId="26296" xr:uid="{00000000-0005-0000-0000-000050460000}"/>
    <cellStyle name="Note 6 3 5 4 3 3" xfId="34000" xr:uid="{00000000-0005-0000-0000-000051460000}"/>
    <cellStyle name="Note 6 3 5 4 4" xfId="15864" xr:uid="{00000000-0005-0000-0000-000052460000}"/>
    <cellStyle name="Note 6 3 5 4 4 2" xfId="29576" xr:uid="{00000000-0005-0000-0000-000053460000}"/>
    <cellStyle name="Note 6 3 5 4 5" xfId="21898" xr:uid="{00000000-0005-0000-0000-000054460000}"/>
    <cellStyle name="Note 6 3 5 4 5 2" xfId="35361" xr:uid="{00000000-0005-0000-0000-000055460000}"/>
    <cellStyle name="Note 6 3 5 4 6" xfId="27650" xr:uid="{00000000-0005-0000-0000-000056460000}"/>
    <cellStyle name="Note 6 3 5 4 7" xfId="11278" xr:uid="{00000000-0005-0000-0000-000057460000}"/>
    <cellStyle name="Note 6 3 5 5" xfId="18276" xr:uid="{00000000-0005-0000-0000-000058460000}"/>
    <cellStyle name="Note 6 3 5 5 2" xfId="24058" xr:uid="{00000000-0005-0000-0000-000059460000}"/>
    <cellStyle name="Note 6 3 5 5 3" xfId="31759" xr:uid="{00000000-0005-0000-0000-00005A460000}"/>
    <cellStyle name="Note 6 3 5 6" xfId="20917" xr:uid="{00000000-0005-0000-0000-00005B460000}"/>
    <cellStyle name="Note 6 3 5 6 2" xfId="26677" xr:uid="{00000000-0005-0000-0000-00005C460000}"/>
    <cellStyle name="Note 6 3 5 6 3" xfId="34382" xr:uid="{00000000-0005-0000-0000-00005D460000}"/>
    <cellStyle name="Note 6 3 5 7" xfId="14283" xr:uid="{00000000-0005-0000-0000-00005E460000}"/>
    <cellStyle name="Note 6 3 5 7 2" xfId="28654" xr:uid="{00000000-0005-0000-0000-00005F460000}"/>
    <cellStyle name="Note 6 3 5 8" xfId="20997" xr:uid="{00000000-0005-0000-0000-000060460000}"/>
    <cellStyle name="Note 6 3 5 8 2" xfId="34460" xr:uid="{00000000-0005-0000-0000-000061460000}"/>
    <cellStyle name="Note 6 3 5 9" xfId="26753" xr:uid="{00000000-0005-0000-0000-000062460000}"/>
    <cellStyle name="Note 6 3 6" xfId="12486" xr:uid="{00000000-0005-0000-0000-000063460000}"/>
    <cellStyle name="Note 6 3 7" xfId="7978" xr:uid="{00000000-0005-0000-0000-000064460000}"/>
    <cellStyle name="Note 6 4" xfId="1700" xr:uid="{00000000-0005-0000-0000-000065460000}"/>
    <cellStyle name="Note 6 4 2" xfId="2950" xr:uid="{00000000-0005-0000-0000-000066460000}"/>
    <cellStyle name="Note 6 4 2 2" xfId="13678" xr:uid="{00000000-0005-0000-0000-000067460000}"/>
    <cellStyle name="Note 6 4 2 3" xfId="9370" xr:uid="{00000000-0005-0000-0000-000068460000}"/>
    <cellStyle name="Note 6 4 3" xfId="12645" xr:uid="{00000000-0005-0000-0000-000069460000}"/>
    <cellStyle name="Note 6 4 4" xfId="8297" xr:uid="{00000000-0005-0000-0000-00006A460000}"/>
    <cellStyle name="Note 6 5" xfId="2455" xr:uid="{00000000-0005-0000-0000-00006B460000}"/>
    <cellStyle name="Note 6 5 2" xfId="13183" xr:uid="{00000000-0005-0000-0000-00006C460000}"/>
    <cellStyle name="Note 6 5 3" xfId="8954" xr:uid="{00000000-0005-0000-0000-00006D460000}"/>
    <cellStyle name="Note 6 6" xfId="12108" xr:uid="{00000000-0005-0000-0000-00006E460000}"/>
    <cellStyle name="Note 6 7" xfId="7460" xr:uid="{00000000-0005-0000-0000-00006F460000}"/>
    <cellStyle name="Note 7" xfId="610" xr:uid="{00000000-0005-0000-0000-000070460000}"/>
    <cellStyle name="Note 7 2" xfId="1335" xr:uid="{00000000-0005-0000-0000-000071460000}"/>
    <cellStyle name="Note 7 2 2" xfId="2108" xr:uid="{00000000-0005-0000-0000-000072460000}"/>
    <cellStyle name="Note 7 2 2 2" xfId="3303" xr:uid="{00000000-0005-0000-0000-000073460000}"/>
    <cellStyle name="Note 7 2 2 2 2" xfId="14031" xr:uid="{00000000-0005-0000-0000-000074460000}"/>
    <cellStyle name="Note 7 2 2 2 3" xfId="9669" xr:uid="{00000000-0005-0000-0000-000075460000}"/>
    <cellStyle name="Note 7 2 2 3" xfId="12997" xr:uid="{00000000-0005-0000-0000-000076460000}"/>
    <cellStyle name="Note 7 2 2 4" xfId="8652" xr:uid="{00000000-0005-0000-0000-000077460000}"/>
    <cellStyle name="Note 7 2 3" xfId="2795" xr:uid="{00000000-0005-0000-0000-000078460000}"/>
    <cellStyle name="Note 7 2 3 2" xfId="13523" xr:uid="{00000000-0005-0000-0000-000079460000}"/>
    <cellStyle name="Note 7 2 3 3" xfId="9253" xr:uid="{00000000-0005-0000-0000-00007A460000}"/>
    <cellStyle name="Note 7 2 4" xfId="12489" xr:uid="{00000000-0005-0000-0000-00007B460000}"/>
    <cellStyle name="Note 7 2 5" xfId="7981" xr:uid="{00000000-0005-0000-0000-00007C460000}"/>
    <cellStyle name="Note 7 3" xfId="1334" xr:uid="{00000000-0005-0000-0000-00007D460000}"/>
    <cellStyle name="Note 7 3 2" xfId="2107" xr:uid="{00000000-0005-0000-0000-00007E460000}"/>
    <cellStyle name="Note 7 3 2 2" xfId="3302" xr:uid="{00000000-0005-0000-0000-00007F460000}"/>
    <cellStyle name="Note 7 3 2 2 2" xfId="14030" xr:uid="{00000000-0005-0000-0000-000080460000}"/>
    <cellStyle name="Note 7 3 2 2 3" xfId="9668" xr:uid="{00000000-0005-0000-0000-000081460000}"/>
    <cellStyle name="Note 7 3 2 3" xfId="12996" xr:uid="{00000000-0005-0000-0000-000082460000}"/>
    <cellStyle name="Note 7 3 2 4" xfId="8651" xr:uid="{00000000-0005-0000-0000-000083460000}"/>
    <cellStyle name="Note 7 3 3" xfId="2794" xr:uid="{00000000-0005-0000-0000-000084460000}"/>
    <cellStyle name="Note 7 3 3 2" xfId="13522" xr:uid="{00000000-0005-0000-0000-000085460000}"/>
    <cellStyle name="Note 7 3 3 3" xfId="9252" xr:uid="{00000000-0005-0000-0000-000086460000}"/>
    <cellStyle name="Note 7 3 4" xfId="3990" xr:uid="{00000000-0005-0000-0000-000087460000}"/>
    <cellStyle name="Note 7 3 4 2" xfId="5193" xr:uid="{00000000-0005-0000-0000-000088460000}"/>
    <cellStyle name="Note 7 3 4 2 10" xfId="10747" xr:uid="{00000000-0005-0000-0000-000089460000}"/>
    <cellStyle name="Note 7 3 4 2 2" xfId="5762" xr:uid="{00000000-0005-0000-0000-00008A460000}"/>
    <cellStyle name="Note 7 3 4 2 2 2" xfId="6849" xr:uid="{00000000-0005-0000-0000-00008B460000}"/>
    <cellStyle name="Note 7 3 4 2 2 2 2" xfId="20152" xr:uid="{00000000-0005-0000-0000-00008C460000}"/>
    <cellStyle name="Note 7 3 4 2 2 2 2 2" xfId="25922" xr:uid="{00000000-0005-0000-0000-00008D460000}"/>
    <cellStyle name="Note 7 3 4 2 2 2 2 3" xfId="33625" xr:uid="{00000000-0005-0000-0000-00008E460000}"/>
    <cellStyle name="Note 7 3 4 2 2 2 3" xfId="20606" xr:uid="{00000000-0005-0000-0000-00008F460000}"/>
    <cellStyle name="Note 7 3 4 2 2 2 3 2" xfId="26370" xr:uid="{00000000-0005-0000-0000-000090460000}"/>
    <cellStyle name="Note 7 3 4 2 2 2 3 3" xfId="34075" xr:uid="{00000000-0005-0000-0000-000091460000}"/>
    <cellStyle name="Note 7 3 4 2 2 2 4" xfId="16677" xr:uid="{00000000-0005-0000-0000-000092460000}"/>
    <cellStyle name="Note 7 3 4 2 2 2 4 2" xfId="30239" xr:uid="{00000000-0005-0000-0000-000093460000}"/>
    <cellStyle name="Note 7 3 4 2 2 2 5" xfId="22562" xr:uid="{00000000-0005-0000-0000-000094460000}"/>
    <cellStyle name="Note 7 3 4 2 2 2 5 2" xfId="36025" xr:uid="{00000000-0005-0000-0000-000095460000}"/>
    <cellStyle name="Note 7 3 4 2 2 2 6" xfId="28314" xr:uid="{00000000-0005-0000-0000-000096460000}"/>
    <cellStyle name="Note 7 3 4 2 2 2 7" xfId="11756" xr:uid="{00000000-0005-0000-0000-000097460000}"/>
    <cellStyle name="Note 7 3 4 2 2 3" xfId="19203" xr:uid="{00000000-0005-0000-0000-000098460000}"/>
    <cellStyle name="Note 7 3 4 2 2 3 2" xfId="24974" xr:uid="{00000000-0005-0000-0000-000099460000}"/>
    <cellStyle name="Note 7 3 4 2 2 3 3" xfId="32676" xr:uid="{00000000-0005-0000-0000-00009A460000}"/>
    <cellStyle name="Note 7 3 4 2 2 4" xfId="17943" xr:uid="{00000000-0005-0000-0000-00009B460000}"/>
    <cellStyle name="Note 7 3 4 2 2 4 2" xfId="23752" xr:uid="{00000000-0005-0000-0000-00009C460000}"/>
    <cellStyle name="Note 7 3 4 2 2 4 2 2" xfId="37215" xr:uid="{00000000-0005-0000-0000-00009D460000}"/>
    <cellStyle name="Note 7 3 4 2 2 4 3" xfId="31447" xr:uid="{00000000-0005-0000-0000-00009E460000}"/>
    <cellStyle name="Note 7 3 4 2 2 5" xfId="15591" xr:uid="{00000000-0005-0000-0000-00009F460000}"/>
    <cellStyle name="Note 7 3 4 2 2 5 2" xfId="29341" xr:uid="{00000000-0005-0000-0000-0000A0460000}"/>
    <cellStyle name="Note 7 3 4 2 2 6" xfId="21663" xr:uid="{00000000-0005-0000-0000-0000A1460000}"/>
    <cellStyle name="Note 7 3 4 2 2 6 2" xfId="35126" xr:uid="{00000000-0005-0000-0000-0000A2460000}"/>
    <cellStyle name="Note 7 3 4 2 2 7" xfId="27415" xr:uid="{00000000-0005-0000-0000-0000A3460000}"/>
    <cellStyle name="Note 7 3 4 2 2 8" xfId="11095" xr:uid="{00000000-0005-0000-0000-0000A4460000}"/>
    <cellStyle name="Note 7 3 4 2 3" xfId="5925" xr:uid="{00000000-0005-0000-0000-0000A5460000}"/>
    <cellStyle name="Note 7 3 4 2 3 2" xfId="7012" xr:uid="{00000000-0005-0000-0000-0000A6460000}"/>
    <cellStyle name="Note 7 3 4 2 3 2 2" xfId="20308" xr:uid="{00000000-0005-0000-0000-0000A7460000}"/>
    <cellStyle name="Note 7 3 4 2 3 2 2 2" xfId="26078" xr:uid="{00000000-0005-0000-0000-0000A8460000}"/>
    <cellStyle name="Note 7 3 4 2 3 2 2 3" xfId="33781" xr:uid="{00000000-0005-0000-0000-0000A9460000}"/>
    <cellStyle name="Note 7 3 4 2 3 2 3" xfId="17857" xr:uid="{00000000-0005-0000-0000-0000AA460000}"/>
    <cellStyle name="Note 7 3 4 2 3 2 3 2" xfId="23669" xr:uid="{00000000-0005-0000-0000-0000AB460000}"/>
    <cellStyle name="Note 7 3 4 2 3 2 3 2 2" xfId="37132" xr:uid="{00000000-0005-0000-0000-0000AC460000}"/>
    <cellStyle name="Note 7 3 4 2 3 2 3 3" xfId="31361" xr:uid="{00000000-0005-0000-0000-0000AD460000}"/>
    <cellStyle name="Note 7 3 4 2 3 2 4" xfId="16840" xr:uid="{00000000-0005-0000-0000-0000AE460000}"/>
    <cellStyle name="Note 7 3 4 2 3 2 4 2" xfId="30393" xr:uid="{00000000-0005-0000-0000-0000AF460000}"/>
    <cellStyle name="Note 7 3 4 2 3 2 5" xfId="22716" xr:uid="{00000000-0005-0000-0000-0000B0460000}"/>
    <cellStyle name="Note 7 3 4 2 3 2 5 2" xfId="36179" xr:uid="{00000000-0005-0000-0000-0000B1460000}"/>
    <cellStyle name="Note 7 3 4 2 3 2 6" xfId="28468" xr:uid="{00000000-0005-0000-0000-0000B2460000}"/>
    <cellStyle name="Note 7 3 4 2 3 2 7" xfId="11866" xr:uid="{00000000-0005-0000-0000-0000B3460000}"/>
    <cellStyle name="Note 7 3 4 2 3 3" xfId="19359" xr:uid="{00000000-0005-0000-0000-0000B4460000}"/>
    <cellStyle name="Note 7 3 4 2 3 3 2" xfId="25130" xr:uid="{00000000-0005-0000-0000-0000B5460000}"/>
    <cellStyle name="Note 7 3 4 2 3 3 3" xfId="32832" xr:uid="{00000000-0005-0000-0000-0000B6460000}"/>
    <cellStyle name="Note 7 3 4 2 3 4" xfId="20588" xr:uid="{00000000-0005-0000-0000-0000B7460000}"/>
    <cellStyle name="Note 7 3 4 2 3 4 2" xfId="26352" xr:uid="{00000000-0005-0000-0000-0000B8460000}"/>
    <cellStyle name="Note 7 3 4 2 3 4 3" xfId="34057" xr:uid="{00000000-0005-0000-0000-0000B9460000}"/>
    <cellStyle name="Note 7 3 4 2 3 5" xfId="15754" xr:uid="{00000000-0005-0000-0000-0000BA460000}"/>
    <cellStyle name="Note 7 3 4 2 3 5 2" xfId="29495" xr:uid="{00000000-0005-0000-0000-0000BB460000}"/>
    <cellStyle name="Note 7 3 4 2 3 6" xfId="21817" xr:uid="{00000000-0005-0000-0000-0000BC460000}"/>
    <cellStyle name="Note 7 3 4 2 3 6 2" xfId="35280" xr:uid="{00000000-0005-0000-0000-0000BD460000}"/>
    <cellStyle name="Note 7 3 4 2 3 7" xfId="27569" xr:uid="{00000000-0005-0000-0000-0000BE460000}"/>
    <cellStyle name="Note 7 3 4 2 3 8" xfId="11205" xr:uid="{00000000-0005-0000-0000-0000BF460000}"/>
    <cellStyle name="Note 7 3 4 2 4" xfId="6282" xr:uid="{00000000-0005-0000-0000-0000C0460000}"/>
    <cellStyle name="Note 7 3 4 2 4 2" xfId="19653" xr:uid="{00000000-0005-0000-0000-0000C1460000}"/>
    <cellStyle name="Note 7 3 4 2 4 2 2" xfId="25423" xr:uid="{00000000-0005-0000-0000-0000C2460000}"/>
    <cellStyle name="Note 7 3 4 2 4 2 3" xfId="33126" xr:uid="{00000000-0005-0000-0000-0000C3460000}"/>
    <cellStyle name="Note 7 3 4 2 4 3" xfId="18344" xr:uid="{00000000-0005-0000-0000-0000C4460000}"/>
    <cellStyle name="Note 7 3 4 2 4 3 2" xfId="24124" xr:uid="{00000000-0005-0000-0000-0000C5460000}"/>
    <cellStyle name="Note 7 3 4 2 4 3 3" xfId="31825" xr:uid="{00000000-0005-0000-0000-0000C6460000}"/>
    <cellStyle name="Note 7 3 4 2 4 4" xfId="16111" xr:uid="{00000000-0005-0000-0000-0000C7460000}"/>
    <cellStyle name="Note 7 3 4 2 4 4 2" xfId="29768" xr:uid="{00000000-0005-0000-0000-0000C8460000}"/>
    <cellStyle name="Note 7 3 4 2 4 5" xfId="22090" xr:uid="{00000000-0005-0000-0000-0000C9460000}"/>
    <cellStyle name="Note 7 3 4 2 4 5 2" xfId="35553" xr:uid="{00000000-0005-0000-0000-0000CA460000}"/>
    <cellStyle name="Note 7 3 4 2 4 6" xfId="27842" xr:uid="{00000000-0005-0000-0000-0000CB460000}"/>
    <cellStyle name="Note 7 3 4 2 4 7" xfId="11410" xr:uid="{00000000-0005-0000-0000-0000CC460000}"/>
    <cellStyle name="Note 7 3 4 2 5" xfId="18700" xr:uid="{00000000-0005-0000-0000-0000CD460000}"/>
    <cellStyle name="Note 7 3 4 2 5 2" xfId="24472" xr:uid="{00000000-0005-0000-0000-0000CE460000}"/>
    <cellStyle name="Note 7 3 4 2 5 3" xfId="32174" xr:uid="{00000000-0005-0000-0000-0000CF460000}"/>
    <cellStyle name="Note 7 3 4 2 6" xfId="17990" xr:uid="{00000000-0005-0000-0000-0000D0460000}"/>
    <cellStyle name="Note 7 3 4 2 6 2" xfId="23797" xr:uid="{00000000-0005-0000-0000-0000D1460000}"/>
    <cellStyle name="Note 7 3 4 2 6 3" xfId="31493" xr:uid="{00000000-0005-0000-0000-0000D2460000}"/>
    <cellStyle name="Note 7 3 4 2 7" xfId="15023" xr:uid="{00000000-0005-0000-0000-0000D3460000}"/>
    <cellStyle name="Note 7 3 4 2 7 2" xfId="28868" xr:uid="{00000000-0005-0000-0000-0000D4460000}"/>
    <cellStyle name="Note 7 3 4 2 8" xfId="21189" xr:uid="{00000000-0005-0000-0000-0000D5460000}"/>
    <cellStyle name="Note 7 3 4 2 8 2" xfId="34652" xr:uid="{00000000-0005-0000-0000-0000D6460000}"/>
    <cellStyle name="Note 7 3 4 2 9" xfId="26943" xr:uid="{00000000-0005-0000-0000-0000D7460000}"/>
    <cellStyle name="Note 7 3 4 3" xfId="5535" xr:uid="{00000000-0005-0000-0000-0000D8460000}"/>
    <cellStyle name="Note 7 3 4 3 2" xfId="6622" xr:uid="{00000000-0005-0000-0000-0000D9460000}"/>
    <cellStyle name="Note 7 3 4 3 2 2" xfId="19964" xr:uid="{00000000-0005-0000-0000-0000DA460000}"/>
    <cellStyle name="Note 7 3 4 3 2 2 2" xfId="25734" xr:uid="{00000000-0005-0000-0000-0000DB460000}"/>
    <cellStyle name="Note 7 3 4 3 2 2 3" xfId="33437" xr:uid="{00000000-0005-0000-0000-0000DC460000}"/>
    <cellStyle name="Note 7 3 4 3 2 3" xfId="17591" xr:uid="{00000000-0005-0000-0000-0000DD460000}"/>
    <cellStyle name="Note 7 3 4 3 2 3 2" xfId="23409" xr:uid="{00000000-0005-0000-0000-0000DE460000}"/>
    <cellStyle name="Note 7 3 4 3 2 3 2 2" xfId="36872" xr:uid="{00000000-0005-0000-0000-0000DF460000}"/>
    <cellStyle name="Note 7 3 4 3 2 3 3" xfId="31099" xr:uid="{00000000-0005-0000-0000-0000E0460000}"/>
    <cellStyle name="Note 7 3 4 3 2 4" xfId="16450" xr:uid="{00000000-0005-0000-0000-0000E1460000}"/>
    <cellStyle name="Note 7 3 4 3 2 4 2" xfId="30067" xr:uid="{00000000-0005-0000-0000-0000E2460000}"/>
    <cellStyle name="Note 7 3 4 3 2 5" xfId="22390" xr:uid="{00000000-0005-0000-0000-0000E3460000}"/>
    <cellStyle name="Note 7 3 4 3 2 5 2" xfId="35853" xr:uid="{00000000-0005-0000-0000-0000E4460000}"/>
    <cellStyle name="Note 7 3 4 3 2 6" xfId="28142" xr:uid="{00000000-0005-0000-0000-0000E5460000}"/>
    <cellStyle name="Note 7 3 4 3 2 7" xfId="11639" xr:uid="{00000000-0005-0000-0000-0000E6460000}"/>
    <cellStyle name="Note 7 3 4 3 3" xfId="19015" xr:uid="{00000000-0005-0000-0000-0000E7460000}"/>
    <cellStyle name="Note 7 3 4 3 3 2" xfId="24787" xr:uid="{00000000-0005-0000-0000-0000E8460000}"/>
    <cellStyle name="Note 7 3 4 3 3 3" xfId="32489" xr:uid="{00000000-0005-0000-0000-0000E9460000}"/>
    <cellStyle name="Note 7 3 4 3 4" xfId="17650" xr:uid="{00000000-0005-0000-0000-0000EA460000}"/>
    <cellStyle name="Note 7 3 4 3 4 2" xfId="23468" xr:uid="{00000000-0005-0000-0000-0000EB460000}"/>
    <cellStyle name="Note 7 3 4 3 4 2 2" xfId="36931" xr:uid="{00000000-0005-0000-0000-0000EC460000}"/>
    <cellStyle name="Note 7 3 4 3 4 3" xfId="31158" xr:uid="{00000000-0005-0000-0000-0000ED460000}"/>
    <cellStyle name="Note 7 3 4 3 5" xfId="15364" xr:uid="{00000000-0005-0000-0000-0000EE460000}"/>
    <cellStyle name="Note 7 3 4 3 5 2" xfId="29169" xr:uid="{00000000-0005-0000-0000-0000EF460000}"/>
    <cellStyle name="Note 7 3 4 3 6" xfId="21491" xr:uid="{00000000-0005-0000-0000-0000F0460000}"/>
    <cellStyle name="Note 7 3 4 3 6 2" xfId="34954" xr:uid="{00000000-0005-0000-0000-0000F1460000}"/>
    <cellStyle name="Note 7 3 4 3 7" xfId="27243" xr:uid="{00000000-0005-0000-0000-0000F2460000}"/>
    <cellStyle name="Note 7 3 4 3 8" xfId="10978" xr:uid="{00000000-0005-0000-0000-0000F3460000}"/>
    <cellStyle name="Note 7 3 4 4" xfId="5402" xr:uid="{00000000-0005-0000-0000-0000F4460000}"/>
    <cellStyle name="Note 7 3 4 4 2" xfId="6489" xr:uid="{00000000-0005-0000-0000-0000F5460000}"/>
    <cellStyle name="Note 7 3 4 4 2 2" xfId="19853" xr:uid="{00000000-0005-0000-0000-0000F6460000}"/>
    <cellStyle name="Note 7 3 4 4 2 2 2" xfId="25623" xr:uid="{00000000-0005-0000-0000-0000F7460000}"/>
    <cellStyle name="Note 7 3 4 4 2 2 3" xfId="33326" xr:uid="{00000000-0005-0000-0000-0000F8460000}"/>
    <cellStyle name="Note 7 3 4 4 2 3" xfId="20423" xr:uid="{00000000-0005-0000-0000-0000F9460000}"/>
    <cellStyle name="Note 7 3 4 4 2 3 2" xfId="26191" xr:uid="{00000000-0005-0000-0000-0000FA460000}"/>
    <cellStyle name="Note 7 3 4 4 2 3 3" xfId="33895" xr:uid="{00000000-0005-0000-0000-0000FB460000}"/>
    <cellStyle name="Note 7 3 4 4 2 4" xfId="16318" xr:uid="{00000000-0005-0000-0000-0000FC460000}"/>
    <cellStyle name="Note 7 3 4 4 2 4 2" xfId="29963" xr:uid="{00000000-0005-0000-0000-0000FD460000}"/>
    <cellStyle name="Note 7 3 4 4 2 5" xfId="22285" xr:uid="{00000000-0005-0000-0000-0000FE460000}"/>
    <cellStyle name="Note 7 3 4 4 2 5 2" xfId="35748" xr:uid="{00000000-0005-0000-0000-0000FF460000}"/>
    <cellStyle name="Note 7 3 4 4 2 6" xfId="28037" xr:uid="{00000000-0005-0000-0000-000000470000}"/>
    <cellStyle name="Note 7 3 4 4 2 7" xfId="11560" xr:uid="{00000000-0005-0000-0000-000001470000}"/>
    <cellStyle name="Note 7 3 4 4 3" xfId="18902" xr:uid="{00000000-0005-0000-0000-000002470000}"/>
    <cellStyle name="Note 7 3 4 4 3 2" xfId="24674" xr:uid="{00000000-0005-0000-0000-000003470000}"/>
    <cellStyle name="Note 7 3 4 4 3 3" xfId="32376" xr:uid="{00000000-0005-0000-0000-000004470000}"/>
    <cellStyle name="Note 7 3 4 4 4" xfId="17970" xr:uid="{00000000-0005-0000-0000-000005470000}"/>
    <cellStyle name="Note 7 3 4 4 4 2" xfId="23778" xr:uid="{00000000-0005-0000-0000-000006470000}"/>
    <cellStyle name="Note 7 3 4 4 4 2 2" xfId="37241" xr:uid="{00000000-0005-0000-0000-000007470000}"/>
    <cellStyle name="Note 7 3 4 4 4 3" xfId="31474" xr:uid="{00000000-0005-0000-0000-000008470000}"/>
    <cellStyle name="Note 7 3 4 4 5" xfId="15232" xr:uid="{00000000-0005-0000-0000-000009470000}"/>
    <cellStyle name="Note 7 3 4 4 5 2" xfId="29065" xr:uid="{00000000-0005-0000-0000-00000A470000}"/>
    <cellStyle name="Note 7 3 4 4 6" xfId="21386" xr:uid="{00000000-0005-0000-0000-00000B470000}"/>
    <cellStyle name="Note 7 3 4 4 6 2" xfId="34849" xr:uid="{00000000-0005-0000-0000-00000C470000}"/>
    <cellStyle name="Note 7 3 4 4 7" xfId="27138" xr:uid="{00000000-0005-0000-0000-00000D470000}"/>
    <cellStyle name="Note 7 3 4 4 8" xfId="10899" xr:uid="{00000000-0005-0000-0000-00000E470000}"/>
    <cellStyle name="Note 7 3 4 5" xfId="18194" xr:uid="{00000000-0005-0000-0000-00000F470000}"/>
    <cellStyle name="Note 7 3 4 5 2" xfId="23992" xr:uid="{00000000-0005-0000-0000-000010470000}"/>
    <cellStyle name="Note 7 3 4 5 3" xfId="31690" xr:uid="{00000000-0005-0000-0000-000011470000}"/>
    <cellStyle name="Note 7 3 4 6" xfId="20826" xr:uid="{00000000-0005-0000-0000-000012470000}"/>
    <cellStyle name="Note 7 3 4 6 2" xfId="26586" xr:uid="{00000000-0005-0000-0000-000013470000}"/>
    <cellStyle name="Note 7 3 4 6 3" xfId="34291" xr:uid="{00000000-0005-0000-0000-000014470000}"/>
    <cellStyle name="Note 7 3 4 7" xfId="20986" xr:uid="{00000000-0005-0000-0000-000015470000}"/>
    <cellStyle name="Note 7 3 4 7 2" xfId="34449" xr:uid="{00000000-0005-0000-0000-000016470000}"/>
    <cellStyle name="Note 7 3 4 8" xfId="10040" xr:uid="{00000000-0005-0000-0000-000017470000}"/>
    <cellStyle name="Note 7 3 5" xfId="3414" xr:uid="{00000000-0005-0000-0000-000018470000}"/>
    <cellStyle name="Note 7 3 5 10" xfId="9737" xr:uid="{00000000-0005-0000-0000-000019470000}"/>
    <cellStyle name="Note 7 3 5 2" xfId="5165" xr:uid="{00000000-0005-0000-0000-00001A470000}"/>
    <cellStyle name="Note 7 3 5 2 2" xfId="5905" xr:uid="{00000000-0005-0000-0000-00001B470000}"/>
    <cellStyle name="Note 7 3 5 2 2 2" xfId="6992" xr:uid="{00000000-0005-0000-0000-00001C470000}"/>
    <cellStyle name="Note 7 3 5 2 2 2 2" xfId="20288" xr:uid="{00000000-0005-0000-0000-00001D470000}"/>
    <cellStyle name="Note 7 3 5 2 2 2 2 2" xfId="26058" xr:uid="{00000000-0005-0000-0000-00001E470000}"/>
    <cellStyle name="Note 7 3 5 2 2 2 2 3" xfId="33761" xr:uid="{00000000-0005-0000-0000-00001F470000}"/>
    <cellStyle name="Note 7 3 5 2 2 2 3" xfId="17624" xr:uid="{00000000-0005-0000-0000-000020470000}"/>
    <cellStyle name="Note 7 3 5 2 2 2 3 2" xfId="23442" xr:uid="{00000000-0005-0000-0000-000021470000}"/>
    <cellStyle name="Note 7 3 5 2 2 2 3 2 2" xfId="36905" xr:uid="{00000000-0005-0000-0000-000022470000}"/>
    <cellStyle name="Note 7 3 5 2 2 2 3 3" xfId="31132" xr:uid="{00000000-0005-0000-0000-000023470000}"/>
    <cellStyle name="Note 7 3 5 2 2 2 4" xfId="16820" xr:uid="{00000000-0005-0000-0000-000024470000}"/>
    <cellStyle name="Note 7 3 5 2 2 2 4 2" xfId="30373" xr:uid="{00000000-0005-0000-0000-000025470000}"/>
    <cellStyle name="Note 7 3 5 2 2 2 5" xfId="22696" xr:uid="{00000000-0005-0000-0000-000026470000}"/>
    <cellStyle name="Note 7 3 5 2 2 2 5 2" xfId="36159" xr:uid="{00000000-0005-0000-0000-000027470000}"/>
    <cellStyle name="Note 7 3 5 2 2 2 6" xfId="28448" xr:uid="{00000000-0005-0000-0000-000028470000}"/>
    <cellStyle name="Note 7 3 5 2 2 2 7" xfId="11848" xr:uid="{00000000-0005-0000-0000-000029470000}"/>
    <cellStyle name="Note 7 3 5 2 2 3" xfId="19339" xr:uid="{00000000-0005-0000-0000-00002A470000}"/>
    <cellStyle name="Note 7 3 5 2 2 3 2" xfId="25110" xr:uid="{00000000-0005-0000-0000-00002B470000}"/>
    <cellStyle name="Note 7 3 5 2 2 3 3" xfId="32812" xr:uid="{00000000-0005-0000-0000-00002C470000}"/>
    <cellStyle name="Note 7 3 5 2 2 4" xfId="18145" xr:uid="{00000000-0005-0000-0000-00002D470000}"/>
    <cellStyle name="Note 7 3 5 2 2 4 2" xfId="23945" xr:uid="{00000000-0005-0000-0000-00002E470000}"/>
    <cellStyle name="Note 7 3 5 2 2 4 3" xfId="31642" xr:uid="{00000000-0005-0000-0000-00002F470000}"/>
    <cellStyle name="Note 7 3 5 2 2 5" xfId="15734" xr:uid="{00000000-0005-0000-0000-000030470000}"/>
    <cellStyle name="Note 7 3 5 2 2 5 2" xfId="29475" xr:uid="{00000000-0005-0000-0000-000031470000}"/>
    <cellStyle name="Note 7 3 5 2 2 6" xfId="21797" xr:uid="{00000000-0005-0000-0000-000032470000}"/>
    <cellStyle name="Note 7 3 5 2 2 6 2" xfId="35260" xr:uid="{00000000-0005-0000-0000-000033470000}"/>
    <cellStyle name="Note 7 3 5 2 2 7" xfId="27549" xr:uid="{00000000-0005-0000-0000-000034470000}"/>
    <cellStyle name="Note 7 3 5 2 2 8" xfId="11187" xr:uid="{00000000-0005-0000-0000-000035470000}"/>
    <cellStyle name="Note 7 3 5 2 3" xfId="6254" xr:uid="{00000000-0005-0000-0000-000036470000}"/>
    <cellStyle name="Note 7 3 5 2 3 2" xfId="19632" xr:uid="{00000000-0005-0000-0000-000037470000}"/>
    <cellStyle name="Note 7 3 5 2 3 2 2" xfId="25402" xr:uid="{00000000-0005-0000-0000-000038470000}"/>
    <cellStyle name="Note 7 3 5 2 3 2 3" xfId="33105" xr:uid="{00000000-0005-0000-0000-000039470000}"/>
    <cellStyle name="Note 7 3 5 2 3 3" xfId="17717" xr:uid="{00000000-0005-0000-0000-00003A470000}"/>
    <cellStyle name="Note 7 3 5 2 3 3 2" xfId="23532" xr:uid="{00000000-0005-0000-0000-00003B470000}"/>
    <cellStyle name="Note 7 3 5 2 3 3 2 2" xfId="36995" xr:uid="{00000000-0005-0000-0000-00003C470000}"/>
    <cellStyle name="Note 7 3 5 2 3 3 3" xfId="31223" xr:uid="{00000000-0005-0000-0000-00003D470000}"/>
    <cellStyle name="Note 7 3 5 2 3 4" xfId="16083" xr:uid="{00000000-0005-0000-0000-00003E470000}"/>
    <cellStyle name="Note 7 3 5 2 3 4 2" xfId="29748" xr:uid="{00000000-0005-0000-0000-00003F470000}"/>
    <cellStyle name="Note 7 3 5 2 3 5" xfId="22070" xr:uid="{00000000-0005-0000-0000-000040470000}"/>
    <cellStyle name="Note 7 3 5 2 3 5 2" xfId="35533" xr:uid="{00000000-0005-0000-0000-000041470000}"/>
    <cellStyle name="Note 7 3 5 2 3 6" xfId="27822" xr:uid="{00000000-0005-0000-0000-000042470000}"/>
    <cellStyle name="Note 7 3 5 2 3 7" xfId="11390" xr:uid="{00000000-0005-0000-0000-000043470000}"/>
    <cellStyle name="Note 7 3 5 2 4" xfId="18677" xr:uid="{00000000-0005-0000-0000-000044470000}"/>
    <cellStyle name="Note 7 3 5 2 4 2" xfId="24449" xr:uid="{00000000-0005-0000-0000-000045470000}"/>
    <cellStyle name="Note 7 3 5 2 4 3" xfId="32151" xr:uid="{00000000-0005-0000-0000-000046470000}"/>
    <cellStyle name="Note 7 3 5 2 5" xfId="17363" xr:uid="{00000000-0005-0000-0000-000047470000}"/>
    <cellStyle name="Note 7 3 5 2 5 2" xfId="23192" xr:uid="{00000000-0005-0000-0000-000048470000}"/>
    <cellStyle name="Note 7 3 5 2 5 2 2" xfId="36655" xr:uid="{00000000-0005-0000-0000-000049470000}"/>
    <cellStyle name="Note 7 3 5 2 5 3" xfId="30879" xr:uid="{00000000-0005-0000-0000-00004A470000}"/>
    <cellStyle name="Note 7 3 5 2 6" xfId="14995" xr:uid="{00000000-0005-0000-0000-00004B470000}"/>
    <cellStyle name="Note 7 3 5 2 6 2" xfId="28848" xr:uid="{00000000-0005-0000-0000-00004C470000}"/>
    <cellStyle name="Note 7 3 5 2 7" xfId="21169" xr:uid="{00000000-0005-0000-0000-00004D470000}"/>
    <cellStyle name="Note 7 3 5 2 7 2" xfId="34632" xr:uid="{00000000-0005-0000-0000-00004E470000}"/>
    <cellStyle name="Note 7 3 5 2 8" xfId="26923" xr:uid="{00000000-0005-0000-0000-00004F470000}"/>
    <cellStyle name="Note 7 3 5 2 9" xfId="10727" xr:uid="{00000000-0005-0000-0000-000050470000}"/>
    <cellStyle name="Note 7 3 5 3" xfId="5403" xr:uid="{00000000-0005-0000-0000-000051470000}"/>
    <cellStyle name="Note 7 3 5 3 2" xfId="6490" xr:uid="{00000000-0005-0000-0000-000052470000}"/>
    <cellStyle name="Note 7 3 5 3 2 2" xfId="19854" xr:uid="{00000000-0005-0000-0000-000053470000}"/>
    <cellStyle name="Note 7 3 5 3 2 2 2" xfId="25624" xr:uid="{00000000-0005-0000-0000-000054470000}"/>
    <cellStyle name="Note 7 3 5 3 2 2 3" xfId="33327" xr:uid="{00000000-0005-0000-0000-000055470000}"/>
    <cellStyle name="Note 7 3 5 3 2 3" xfId="18272" xr:uid="{00000000-0005-0000-0000-000056470000}"/>
    <cellStyle name="Note 7 3 5 3 2 3 2" xfId="24054" xr:uid="{00000000-0005-0000-0000-000057470000}"/>
    <cellStyle name="Note 7 3 5 3 2 3 3" xfId="31755" xr:uid="{00000000-0005-0000-0000-000058470000}"/>
    <cellStyle name="Note 7 3 5 3 2 4" xfId="16319" xr:uid="{00000000-0005-0000-0000-000059470000}"/>
    <cellStyle name="Note 7 3 5 3 2 4 2" xfId="29964" xr:uid="{00000000-0005-0000-0000-00005A470000}"/>
    <cellStyle name="Note 7 3 5 3 2 5" xfId="22286" xr:uid="{00000000-0005-0000-0000-00005B470000}"/>
    <cellStyle name="Note 7 3 5 3 2 5 2" xfId="35749" xr:uid="{00000000-0005-0000-0000-00005C470000}"/>
    <cellStyle name="Note 7 3 5 3 2 6" xfId="28038" xr:uid="{00000000-0005-0000-0000-00005D470000}"/>
    <cellStyle name="Note 7 3 5 3 2 7" xfId="11561" xr:uid="{00000000-0005-0000-0000-00005E470000}"/>
    <cellStyle name="Note 7 3 5 3 3" xfId="18903" xr:uid="{00000000-0005-0000-0000-00005F470000}"/>
    <cellStyle name="Note 7 3 5 3 3 2" xfId="24675" xr:uid="{00000000-0005-0000-0000-000060470000}"/>
    <cellStyle name="Note 7 3 5 3 3 3" xfId="32377" xr:uid="{00000000-0005-0000-0000-000061470000}"/>
    <cellStyle name="Note 7 3 5 3 4" xfId="18322" xr:uid="{00000000-0005-0000-0000-000062470000}"/>
    <cellStyle name="Note 7 3 5 3 4 2" xfId="24102" xr:uid="{00000000-0005-0000-0000-000063470000}"/>
    <cellStyle name="Note 7 3 5 3 4 3" xfId="31803" xr:uid="{00000000-0005-0000-0000-000064470000}"/>
    <cellStyle name="Note 7 3 5 3 5" xfId="15233" xr:uid="{00000000-0005-0000-0000-000065470000}"/>
    <cellStyle name="Note 7 3 5 3 5 2" xfId="29066" xr:uid="{00000000-0005-0000-0000-000066470000}"/>
    <cellStyle name="Note 7 3 5 3 6" xfId="21387" xr:uid="{00000000-0005-0000-0000-000067470000}"/>
    <cellStyle name="Note 7 3 5 3 6 2" xfId="34850" xr:uid="{00000000-0005-0000-0000-000068470000}"/>
    <cellStyle name="Note 7 3 5 3 7" xfId="27139" xr:uid="{00000000-0005-0000-0000-000069470000}"/>
    <cellStyle name="Note 7 3 5 3 8" xfId="10900" xr:uid="{00000000-0005-0000-0000-00006A470000}"/>
    <cellStyle name="Note 7 3 5 4" xfId="6004" xr:uid="{00000000-0005-0000-0000-00006B470000}"/>
    <cellStyle name="Note 7 3 5 4 2" xfId="19424" xr:uid="{00000000-0005-0000-0000-00006C470000}"/>
    <cellStyle name="Note 7 3 5 4 2 2" xfId="25194" xr:uid="{00000000-0005-0000-0000-00006D470000}"/>
    <cellStyle name="Note 7 3 5 4 2 3" xfId="32897" xr:uid="{00000000-0005-0000-0000-00006E470000}"/>
    <cellStyle name="Note 7 3 5 4 3" xfId="20452" xr:uid="{00000000-0005-0000-0000-00006F470000}"/>
    <cellStyle name="Note 7 3 5 4 3 2" xfId="26220" xr:uid="{00000000-0005-0000-0000-000070470000}"/>
    <cellStyle name="Note 7 3 5 4 3 3" xfId="33924" xr:uid="{00000000-0005-0000-0000-000071470000}"/>
    <cellStyle name="Note 7 3 5 4 4" xfId="15833" xr:uid="{00000000-0005-0000-0000-000072470000}"/>
    <cellStyle name="Note 7 3 5 4 4 2" xfId="29554" xr:uid="{00000000-0005-0000-0000-000073470000}"/>
    <cellStyle name="Note 7 3 5 4 5" xfId="21876" xr:uid="{00000000-0005-0000-0000-000074470000}"/>
    <cellStyle name="Note 7 3 5 4 5 2" xfId="35339" xr:uid="{00000000-0005-0000-0000-000075470000}"/>
    <cellStyle name="Note 7 3 5 4 6" xfId="27628" xr:uid="{00000000-0005-0000-0000-000076470000}"/>
    <cellStyle name="Note 7 3 5 4 7" xfId="11256" xr:uid="{00000000-0005-0000-0000-000077470000}"/>
    <cellStyle name="Note 7 3 5 5" xfId="18010" xr:uid="{00000000-0005-0000-0000-000078470000}"/>
    <cellStyle name="Note 7 3 5 5 2" xfId="23815" xr:uid="{00000000-0005-0000-0000-000079470000}"/>
    <cellStyle name="Note 7 3 5 5 3" xfId="31512" xr:uid="{00000000-0005-0000-0000-00007A470000}"/>
    <cellStyle name="Note 7 3 5 6" xfId="19625" xr:uid="{00000000-0005-0000-0000-00007B470000}"/>
    <cellStyle name="Note 7 3 5 6 2" xfId="25395" xr:uid="{00000000-0005-0000-0000-00007C470000}"/>
    <cellStyle name="Note 7 3 5 6 3" xfId="33098" xr:uid="{00000000-0005-0000-0000-00007D470000}"/>
    <cellStyle name="Note 7 3 5 7" xfId="14102" xr:uid="{00000000-0005-0000-0000-00007E470000}"/>
    <cellStyle name="Note 7 3 5 7 2" xfId="28607" xr:uid="{00000000-0005-0000-0000-00007F470000}"/>
    <cellStyle name="Note 7 3 5 8" xfId="20966" xr:uid="{00000000-0005-0000-0000-000080470000}"/>
    <cellStyle name="Note 7 3 5 8 2" xfId="34429" xr:uid="{00000000-0005-0000-0000-000081470000}"/>
    <cellStyle name="Note 7 3 5 9" xfId="26733" xr:uid="{00000000-0005-0000-0000-000082470000}"/>
    <cellStyle name="Note 7 3 6" xfId="12488" xr:uid="{00000000-0005-0000-0000-000083470000}"/>
    <cellStyle name="Note 7 3 7" xfId="7980" xr:uid="{00000000-0005-0000-0000-000084470000}"/>
    <cellStyle name="Note 7 4" xfId="1701" xr:uid="{00000000-0005-0000-0000-000085470000}"/>
    <cellStyle name="Note 7 4 2" xfId="2951" xr:uid="{00000000-0005-0000-0000-000086470000}"/>
    <cellStyle name="Note 7 4 2 2" xfId="13679" xr:uid="{00000000-0005-0000-0000-000087470000}"/>
    <cellStyle name="Note 7 4 2 3" xfId="9371" xr:uid="{00000000-0005-0000-0000-000088470000}"/>
    <cellStyle name="Note 7 4 3" xfId="12646" xr:uid="{00000000-0005-0000-0000-000089470000}"/>
    <cellStyle name="Note 7 4 4" xfId="8298" xr:uid="{00000000-0005-0000-0000-00008A470000}"/>
    <cellStyle name="Note 7 5" xfId="2456" xr:uid="{00000000-0005-0000-0000-00008B470000}"/>
    <cellStyle name="Note 7 5 2" xfId="13184" xr:uid="{00000000-0005-0000-0000-00008C470000}"/>
    <cellStyle name="Note 7 5 3" xfId="8955" xr:uid="{00000000-0005-0000-0000-00008D470000}"/>
    <cellStyle name="Note 7 6" xfId="12109" xr:uid="{00000000-0005-0000-0000-00008E470000}"/>
    <cellStyle name="Note 7 7" xfId="7461" xr:uid="{00000000-0005-0000-0000-00008F470000}"/>
    <cellStyle name="Note 8" xfId="676" xr:uid="{00000000-0005-0000-0000-000090470000}"/>
    <cellStyle name="Note 8 2" xfId="1336" xr:uid="{00000000-0005-0000-0000-000091470000}"/>
    <cellStyle name="Note 8 2 2" xfId="2109" xr:uid="{00000000-0005-0000-0000-000092470000}"/>
    <cellStyle name="Note 8 2 2 2" xfId="3304" xr:uid="{00000000-0005-0000-0000-000093470000}"/>
    <cellStyle name="Note 8 2 2 2 2" xfId="14032" xr:uid="{00000000-0005-0000-0000-000094470000}"/>
    <cellStyle name="Note 8 2 2 2 3" xfId="9670" xr:uid="{00000000-0005-0000-0000-000095470000}"/>
    <cellStyle name="Note 8 2 2 3" xfId="12998" xr:uid="{00000000-0005-0000-0000-000096470000}"/>
    <cellStyle name="Note 8 2 2 4" xfId="8653" xr:uid="{00000000-0005-0000-0000-000097470000}"/>
    <cellStyle name="Note 8 2 3" xfId="2796" xr:uid="{00000000-0005-0000-0000-000098470000}"/>
    <cellStyle name="Note 8 2 3 2" xfId="13524" xr:uid="{00000000-0005-0000-0000-000099470000}"/>
    <cellStyle name="Note 8 2 3 3" xfId="9254" xr:uid="{00000000-0005-0000-0000-00009A470000}"/>
    <cellStyle name="Note 8 2 4" xfId="12490" xr:uid="{00000000-0005-0000-0000-00009B470000}"/>
    <cellStyle name="Note 8 2 5" xfId="7982" xr:uid="{00000000-0005-0000-0000-00009C470000}"/>
    <cellStyle name="Note 8 3" xfId="1712" xr:uid="{00000000-0005-0000-0000-00009D470000}"/>
    <cellStyle name="Note 8 3 2" xfId="2957" xr:uid="{00000000-0005-0000-0000-00009E470000}"/>
    <cellStyle name="Note 8 3 2 2" xfId="13685" xr:uid="{00000000-0005-0000-0000-00009F470000}"/>
    <cellStyle name="Note 8 3 2 3" xfId="9372" xr:uid="{00000000-0005-0000-0000-0000A0470000}"/>
    <cellStyle name="Note 8 3 3" xfId="3991" xr:uid="{00000000-0005-0000-0000-0000A1470000}"/>
    <cellStyle name="Note 8 3 3 2" xfId="5194" xr:uid="{00000000-0005-0000-0000-0000A2470000}"/>
    <cellStyle name="Note 8 3 3 2 10" xfId="10748" xr:uid="{00000000-0005-0000-0000-0000A3470000}"/>
    <cellStyle name="Note 8 3 3 2 2" xfId="5763" xr:uid="{00000000-0005-0000-0000-0000A4470000}"/>
    <cellStyle name="Note 8 3 3 2 2 2" xfId="6850" xr:uid="{00000000-0005-0000-0000-0000A5470000}"/>
    <cellStyle name="Note 8 3 3 2 2 2 2" xfId="20153" xr:uid="{00000000-0005-0000-0000-0000A6470000}"/>
    <cellStyle name="Note 8 3 3 2 2 2 2 2" xfId="25923" xr:uid="{00000000-0005-0000-0000-0000A7470000}"/>
    <cellStyle name="Note 8 3 3 2 2 2 2 3" xfId="33626" xr:uid="{00000000-0005-0000-0000-0000A8470000}"/>
    <cellStyle name="Note 8 3 3 2 2 2 3" xfId="18292" xr:uid="{00000000-0005-0000-0000-0000A9470000}"/>
    <cellStyle name="Note 8 3 3 2 2 2 3 2" xfId="24074" xr:uid="{00000000-0005-0000-0000-0000AA470000}"/>
    <cellStyle name="Note 8 3 3 2 2 2 3 3" xfId="31775" xr:uid="{00000000-0005-0000-0000-0000AB470000}"/>
    <cellStyle name="Note 8 3 3 2 2 2 4" xfId="16678" xr:uid="{00000000-0005-0000-0000-0000AC470000}"/>
    <cellStyle name="Note 8 3 3 2 2 2 4 2" xfId="30240" xr:uid="{00000000-0005-0000-0000-0000AD470000}"/>
    <cellStyle name="Note 8 3 3 2 2 2 5" xfId="22563" xr:uid="{00000000-0005-0000-0000-0000AE470000}"/>
    <cellStyle name="Note 8 3 3 2 2 2 5 2" xfId="36026" xr:uid="{00000000-0005-0000-0000-0000AF470000}"/>
    <cellStyle name="Note 8 3 3 2 2 2 6" xfId="28315" xr:uid="{00000000-0005-0000-0000-0000B0470000}"/>
    <cellStyle name="Note 8 3 3 2 2 2 7" xfId="11757" xr:uid="{00000000-0005-0000-0000-0000B1470000}"/>
    <cellStyle name="Note 8 3 3 2 2 3" xfId="19204" xr:uid="{00000000-0005-0000-0000-0000B2470000}"/>
    <cellStyle name="Note 8 3 3 2 2 3 2" xfId="24975" xr:uid="{00000000-0005-0000-0000-0000B3470000}"/>
    <cellStyle name="Note 8 3 3 2 2 3 3" xfId="32677" xr:uid="{00000000-0005-0000-0000-0000B4470000}"/>
    <cellStyle name="Note 8 3 3 2 2 4" xfId="20864" xr:uid="{00000000-0005-0000-0000-0000B5470000}"/>
    <cellStyle name="Note 8 3 3 2 2 4 2" xfId="26624" xr:uid="{00000000-0005-0000-0000-0000B6470000}"/>
    <cellStyle name="Note 8 3 3 2 2 4 3" xfId="34329" xr:uid="{00000000-0005-0000-0000-0000B7470000}"/>
    <cellStyle name="Note 8 3 3 2 2 5" xfId="15592" xr:uid="{00000000-0005-0000-0000-0000B8470000}"/>
    <cellStyle name="Note 8 3 3 2 2 5 2" xfId="29342" xr:uid="{00000000-0005-0000-0000-0000B9470000}"/>
    <cellStyle name="Note 8 3 3 2 2 6" xfId="21664" xr:uid="{00000000-0005-0000-0000-0000BA470000}"/>
    <cellStyle name="Note 8 3 3 2 2 6 2" xfId="35127" xr:uid="{00000000-0005-0000-0000-0000BB470000}"/>
    <cellStyle name="Note 8 3 3 2 2 7" xfId="27416" xr:uid="{00000000-0005-0000-0000-0000BC470000}"/>
    <cellStyle name="Note 8 3 3 2 2 8" xfId="11096" xr:uid="{00000000-0005-0000-0000-0000BD470000}"/>
    <cellStyle name="Note 8 3 3 2 3" xfId="5926" xr:uid="{00000000-0005-0000-0000-0000BE470000}"/>
    <cellStyle name="Note 8 3 3 2 3 2" xfId="7013" xr:uid="{00000000-0005-0000-0000-0000BF470000}"/>
    <cellStyle name="Note 8 3 3 2 3 2 2" xfId="20309" xr:uid="{00000000-0005-0000-0000-0000C0470000}"/>
    <cellStyle name="Note 8 3 3 2 3 2 2 2" xfId="26079" xr:uid="{00000000-0005-0000-0000-0000C1470000}"/>
    <cellStyle name="Note 8 3 3 2 3 2 2 3" xfId="33782" xr:uid="{00000000-0005-0000-0000-0000C2470000}"/>
    <cellStyle name="Note 8 3 3 2 3 2 3" xfId="18566" xr:uid="{00000000-0005-0000-0000-0000C3470000}"/>
    <cellStyle name="Note 8 3 3 2 3 2 3 2" xfId="24339" xr:uid="{00000000-0005-0000-0000-0000C4470000}"/>
    <cellStyle name="Note 8 3 3 2 3 2 3 3" xfId="32040" xr:uid="{00000000-0005-0000-0000-0000C5470000}"/>
    <cellStyle name="Note 8 3 3 2 3 2 4" xfId="16841" xr:uid="{00000000-0005-0000-0000-0000C6470000}"/>
    <cellStyle name="Note 8 3 3 2 3 2 4 2" xfId="30394" xr:uid="{00000000-0005-0000-0000-0000C7470000}"/>
    <cellStyle name="Note 8 3 3 2 3 2 5" xfId="22717" xr:uid="{00000000-0005-0000-0000-0000C8470000}"/>
    <cellStyle name="Note 8 3 3 2 3 2 5 2" xfId="36180" xr:uid="{00000000-0005-0000-0000-0000C9470000}"/>
    <cellStyle name="Note 8 3 3 2 3 2 6" xfId="28469" xr:uid="{00000000-0005-0000-0000-0000CA470000}"/>
    <cellStyle name="Note 8 3 3 2 3 2 7" xfId="11867" xr:uid="{00000000-0005-0000-0000-0000CB470000}"/>
    <cellStyle name="Note 8 3 3 2 3 3" xfId="19360" xr:uid="{00000000-0005-0000-0000-0000CC470000}"/>
    <cellStyle name="Note 8 3 3 2 3 3 2" xfId="25131" xr:uid="{00000000-0005-0000-0000-0000CD470000}"/>
    <cellStyle name="Note 8 3 3 2 3 3 3" xfId="32833" xr:uid="{00000000-0005-0000-0000-0000CE470000}"/>
    <cellStyle name="Note 8 3 3 2 3 4" xfId="20614" xr:uid="{00000000-0005-0000-0000-0000CF470000}"/>
    <cellStyle name="Note 8 3 3 2 3 4 2" xfId="26378" xr:uid="{00000000-0005-0000-0000-0000D0470000}"/>
    <cellStyle name="Note 8 3 3 2 3 4 3" xfId="34083" xr:uid="{00000000-0005-0000-0000-0000D1470000}"/>
    <cellStyle name="Note 8 3 3 2 3 5" xfId="15755" xr:uid="{00000000-0005-0000-0000-0000D2470000}"/>
    <cellStyle name="Note 8 3 3 2 3 5 2" xfId="29496" xr:uid="{00000000-0005-0000-0000-0000D3470000}"/>
    <cellStyle name="Note 8 3 3 2 3 6" xfId="21818" xr:uid="{00000000-0005-0000-0000-0000D4470000}"/>
    <cellStyle name="Note 8 3 3 2 3 6 2" xfId="35281" xr:uid="{00000000-0005-0000-0000-0000D5470000}"/>
    <cellStyle name="Note 8 3 3 2 3 7" xfId="27570" xr:uid="{00000000-0005-0000-0000-0000D6470000}"/>
    <cellStyle name="Note 8 3 3 2 3 8" xfId="11206" xr:uid="{00000000-0005-0000-0000-0000D7470000}"/>
    <cellStyle name="Note 8 3 3 2 4" xfId="6283" xr:uid="{00000000-0005-0000-0000-0000D8470000}"/>
    <cellStyle name="Note 8 3 3 2 4 2" xfId="19654" xr:uid="{00000000-0005-0000-0000-0000D9470000}"/>
    <cellStyle name="Note 8 3 3 2 4 2 2" xfId="25424" xr:uid="{00000000-0005-0000-0000-0000DA470000}"/>
    <cellStyle name="Note 8 3 3 2 4 2 3" xfId="33127" xr:uid="{00000000-0005-0000-0000-0000DB470000}"/>
    <cellStyle name="Note 8 3 3 2 4 3" xfId="17366" xr:uid="{00000000-0005-0000-0000-0000DC470000}"/>
    <cellStyle name="Note 8 3 3 2 4 3 2" xfId="23195" xr:uid="{00000000-0005-0000-0000-0000DD470000}"/>
    <cellStyle name="Note 8 3 3 2 4 3 2 2" xfId="36658" xr:uid="{00000000-0005-0000-0000-0000DE470000}"/>
    <cellStyle name="Note 8 3 3 2 4 3 3" xfId="30882" xr:uid="{00000000-0005-0000-0000-0000DF470000}"/>
    <cellStyle name="Note 8 3 3 2 4 4" xfId="16112" xr:uid="{00000000-0005-0000-0000-0000E0470000}"/>
    <cellStyle name="Note 8 3 3 2 4 4 2" xfId="29769" xr:uid="{00000000-0005-0000-0000-0000E1470000}"/>
    <cellStyle name="Note 8 3 3 2 4 5" xfId="22091" xr:uid="{00000000-0005-0000-0000-0000E2470000}"/>
    <cellStyle name="Note 8 3 3 2 4 5 2" xfId="35554" xr:uid="{00000000-0005-0000-0000-0000E3470000}"/>
    <cellStyle name="Note 8 3 3 2 4 6" xfId="27843" xr:uid="{00000000-0005-0000-0000-0000E4470000}"/>
    <cellStyle name="Note 8 3 3 2 4 7" xfId="11411" xr:uid="{00000000-0005-0000-0000-0000E5470000}"/>
    <cellStyle name="Note 8 3 3 2 5" xfId="18701" xr:uid="{00000000-0005-0000-0000-0000E6470000}"/>
    <cellStyle name="Note 8 3 3 2 5 2" xfId="24473" xr:uid="{00000000-0005-0000-0000-0000E7470000}"/>
    <cellStyle name="Note 8 3 3 2 5 3" xfId="32175" xr:uid="{00000000-0005-0000-0000-0000E8470000}"/>
    <cellStyle name="Note 8 3 3 2 6" xfId="20420" xr:uid="{00000000-0005-0000-0000-0000E9470000}"/>
    <cellStyle name="Note 8 3 3 2 6 2" xfId="26188" xr:uid="{00000000-0005-0000-0000-0000EA470000}"/>
    <cellStyle name="Note 8 3 3 2 6 3" xfId="33892" xr:uid="{00000000-0005-0000-0000-0000EB470000}"/>
    <cellStyle name="Note 8 3 3 2 7" xfId="15024" xr:uid="{00000000-0005-0000-0000-0000EC470000}"/>
    <cellStyle name="Note 8 3 3 2 7 2" xfId="28869" xr:uid="{00000000-0005-0000-0000-0000ED470000}"/>
    <cellStyle name="Note 8 3 3 2 8" xfId="21190" xr:uid="{00000000-0005-0000-0000-0000EE470000}"/>
    <cellStyle name="Note 8 3 3 2 8 2" xfId="34653" xr:uid="{00000000-0005-0000-0000-0000EF470000}"/>
    <cellStyle name="Note 8 3 3 2 9" xfId="26944" xr:uid="{00000000-0005-0000-0000-0000F0470000}"/>
    <cellStyle name="Note 8 3 3 3" xfId="5536" xr:uid="{00000000-0005-0000-0000-0000F1470000}"/>
    <cellStyle name="Note 8 3 3 3 2" xfId="6623" xr:uid="{00000000-0005-0000-0000-0000F2470000}"/>
    <cellStyle name="Note 8 3 3 3 2 2" xfId="19965" xr:uid="{00000000-0005-0000-0000-0000F3470000}"/>
    <cellStyle name="Note 8 3 3 3 2 2 2" xfId="25735" xr:uid="{00000000-0005-0000-0000-0000F4470000}"/>
    <cellStyle name="Note 8 3 3 3 2 2 3" xfId="33438" xr:uid="{00000000-0005-0000-0000-0000F5470000}"/>
    <cellStyle name="Note 8 3 3 3 2 3" xfId="17889" xr:uid="{00000000-0005-0000-0000-0000F6470000}"/>
    <cellStyle name="Note 8 3 3 3 2 3 2" xfId="23699" xr:uid="{00000000-0005-0000-0000-0000F7470000}"/>
    <cellStyle name="Note 8 3 3 3 2 3 2 2" xfId="37162" xr:uid="{00000000-0005-0000-0000-0000F8470000}"/>
    <cellStyle name="Note 8 3 3 3 2 3 3" xfId="31393" xr:uid="{00000000-0005-0000-0000-0000F9470000}"/>
    <cellStyle name="Note 8 3 3 3 2 4" xfId="16451" xr:uid="{00000000-0005-0000-0000-0000FA470000}"/>
    <cellStyle name="Note 8 3 3 3 2 4 2" xfId="30068" xr:uid="{00000000-0005-0000-0000-0000FB470000}"/>
    <cellStyle name="Note 8 3 3 3 2 5" xfId="22391" xr:uid="{00000000-0005-0000-0000-0000FC470000}"/>
    <cellStyle name="Note 8 3 3 3 2 5 2" xfId="35854" xr:uid="{00000000-0005-0000-0000-0000FD470000}"/>
    <cellStyle name="Note 8 3 3 3 2 6" xfId="28143" xr:uid="{00000000-0005-0000-0000-0000FE470000}"/>
    <cellStyle name="Note 8 3 3 3 2 7" xfId="11640" xr:uid="{00000000-0005-0000-0000-0000FF470000}"/>
    <cellStyle name="Note 8 3 3 3 3" xfId="19016" xr:uid="{00000000-0005-0000-0000-000000480000}"/>
    <cellStyle name="Note 8 3 3 3 3 2" xfId="24788" xr:uid="{00000000-0005-0000-0000-000001480000}"/>
    <cellStyle name="Note 8 3 3 3 3 3" xfId="32490" xr:uid="{00000000-0005-0000-0000-000002480000}"/>
    <cellStyle name="Note 8 3 3 3 4" xfId="18018" xr:uid="{00000000-0005-0000-0000-000003480000}"/>
    <cellStyle name="Note 8 3 3 3 4 2" xfId="23823" xr:uid="{00000000-0005-0000-0000-000004480000}"/>
    <cellStyle name="Note 8 3 3 3 4 3" xfId="31520" xr:uid="{00000000-0005-0000-0000-000005480000}"/>
    <cellStyle name="Note 8 3 3 3 5" xfId="15365" xr:uid="{00000000-0005-0000-0000-000006480000}"/>
    <cellStyle name="Note 8 3 3 3 5 2" xfId="29170" xr:uid="{00000000-0005-0000-0000-000007480000}"/>
    <cellStyle name="Note 8 3 3 3 6" xfId="21492" xr:uid="{00000000-0005-0000-0000-000008480000}"/>
    <cellStyle name="Note 8 3 3 3 6 2" xfId="34955" xr:uid="{00000000-0005-0000-0000-000009480000}"/>
    <cellStyle name="Note 8 3 3 3 7" xfId="27244" xr:uid="{00000000-0005-0000-0000-00000A480000}"/>
    <cellStyle name="Note 8 3 3 3 8" xfId="10979" xr:uid="{00000000-0005-0000-0000-00000B480000}"/>
    <cellStyle name="Note 8 3 3 4" xfId="5370" xr:uid="{00000000-0005-0000-0000-00000C480000}"/>
    <cellStyle name="Note 8 3 3 4 2" xfId="6457" xr:uid="{00000000-0005-0000-0000-00000D480000}"/>
    <cellStyle name="Note 8 3 3 4 2 2" xfId="19822" xr:uid="{00000000-0005-0000-0000-00000E480000}"/>
    <cellStyle name="Note 8 3 3 4 2 2 2" xfId="25592" xr:uid="{00000000-0005-0000-0000-00000F480000}"/>
    <cellStyle name="Note 8 3 3 4 2 2 3" xfId="33295" xr:uid="{00000000-0005-0000-0000-000010480000}"/>
    <cellStyle name="Note 8 3 3 4 2 3" xfId="17059" xr:uid="{00000000-0005-0000-0000-000011480000}"/>
    <cellStyle name="Note 8 3 3 4 2 3 2" xfId="22902" xr:uid="{00000000-0005-0000-0000-000012480000}"/>
    <cellStyle name="Note 8 3 3 4 2 3 2 2" xfId="36365" xr:uid="{00000000-0005-0000-0000-000013480000}"/>
    <cellStyle name="Note 8 3 3 4 2 3 3" xfId="30583" xr:uid="{00000000-0005-0000-0000-000014480000}"/>
    <cellStyle name="Note 8 3 3 4 2 4" xfId="16286" xr:uid="{00000000-0005-0000-0000-000015480000}"/>
    <cellStyle name="Note 8 3 3 4 2 4 2" xfId="29932" xr:uid="{00000000-0005-0000-0000-000016480000}"/>
    <cellStyle name="Note 8 3 3 4 2 5" xfId="22254" xr:uid="{00000000-0005-0000-0000-000017480000}"/>
    <cellStyle name="Note 8 3 3 4 2 5 2" xfId="35717" xr:uid="{00000000-0005-0000-0000-000018480000}"/>
    <cellStyle name="Note 8 3 3 4 2 6" xfId="28006" xr:uid="{00000000-0005-0000-0000-000019480000}"/>
    <cellStyle name="Note 8 3 3 4 2 7" xfId="11539" xr:uid="{00000000-0005-0000-0000-00001A480000}"/>
    <cellStyle name="Note 8 3 3 4 3" xfId="18871" xr:uid="{00000000-0005-0000-0000-00001B480000}"/>
    <cellStyle name="Note 8 3 3 4 3 2" xfId="24643" xr:uid="{00000000-0005-0000-0000-00001C480000}"/>
    <cellStyle name="Note 8 3 3 4 3 3" xfId="32345" xr:uid="{00000000-0005-0000-0000-00001D480000}"/>
    <cellStyle name="Note 8 3 3 4 4" xfId="18107" xr:uid="{00000000-0005-0000-0000-00001E480000}"/>
    <cellStyle name="Note 8 3 3 4 4 2" xfId="23909" xr:uid="{00000000-0005-0000-0000-00001F480000}"/>
    <cellStyle name="Note 8 3 3 4 4 3" xfId="31606" xr:uid="{00000000-0005-0000-0000-000020480000}"/>
    <cellStyle name="Note 8 3 3 4 5" xfId="15200" xr:uid="{00000000-0005-0000-0000-000021480000}"/>
    <cellStyle name="Note 8 3 3 4 5 2" xfId="29034" xr:uid="{00000000-0005-0000-0000-000022480000}"/>
    <cellStyle name="Note 8 3 3 4 6" xfId="21355" xr:uid="{00000000-0005-0000-0000-000023480000}"/>
    <cellStyle name="Note 8 3 3 4 6 2" xfId="34818" xr:uid="{00000000-0005-0000-0000-000024480000}"/>
    <cellStyle name="Note 8 3 3 4 7" xfId="27107" xr:uid="{00000000-0005-0000-0000-000025480000}"/>
    <cellStyle name="Note 8 3 3 4 8" xfId="10878" xr:uid="{00000000-0005-0000-0000-000026480000}"/>
    <cellStyle name="Note 8 3 3 5" xfId="18195" xr:uid="{00000000-0005-0000-0000-000027480000}"/>
    <cellStyle name="Note 8 3 3 5 2" xfId="23993" xr:uid="{00000000-0005-0000-0000-000028480000}"/>
    <cellStyle name="Note 8 3 3 5 3" xfId="31691" xr:uid="{00000000-0005-0000-0000-000029480000}"/>
    <cellStyle name="Note 8 3 3 6" xfId="17526" xr:uid="{00000000-0005-0000-0000-00002A480000}"/>
    <cellStyle name="Note 8 3 3 6 2" xfId="23347" xr:uid="{00000000-0005-0000-0000-00002B480000}"/>
    <cellStyle name="Note 8 3 3 6 2 2" xfId="36810" xr:uid="{00000000-0005-0000-0000-00002C480000}"/>
    <cellStyle name="Note 8 3 3 6 3" xfId="31035" xr:uid="{00000000-0005-0000-0000-00002D480000}"/>
    <cellStyle name="Note 8 3 3 7" xfId="20987" xr:uid="{00000000-0005-0000-0000-00002E480000}"/>
    <cellStyle name="Note 8 3 3 7 2" xfId="34450" xr:uid="{00000000-0005-0000-0000-00002F480000}"/>
    <cellStyle name="Note 8 3 3 8" xfId="10041" xr:uid="{00000000-0005-0000-0000-000030480000}"/>
    <cellStyle name="Note 8 3 4" xfId="4390" xr:uid="{00000000-0005-0000-0000-000031480000}"/>
    <cellStyle name="Note 8 3 4 10" xfId="10306" xr:uid="{00000000-0005-0000-0000-000032480000}"/>
    <cellStyle name="Note 8 3 4 2" xfId="5214" xr:uid="{00000000-0005-0000-0000-000033480000}"/>
    <cellStyle name="Note 8 3 4 2 2" xfId="5945" xr:uid="{00000000-0005-0000-0000-000034480000}"/>
    <cellStyle name="Note 8 3 4 2 2 2" xfId="7032" xr:uid="{00000000-0005-0000-0000-000035480000}"/>
    <cellStyle name="Note 8 3 4 2 2 2 2" xfId="20328" xr:uid="{00000000-0005-0000-0000-000036480000}"/>
    <cellStyle name="Note 8 3 4 2 2 2 2 2" xfId="26098" xr:uid="{00000000-0005-0000-0000-000037480000}"/>
    <cellStyle name="Note 8 3 4 2 2 2 2 3" xfId="33801" xr:uid="{00000000-0005-0000-0000-000038480000}"/>
    <cellStyle name="Note 8 3 4 2 2 2 3" xfId="17269" xr:uid="{00000000-0005-0000-0000-000039480000}"/>
    <cellStyle name="Note 8 3 4 2 2 2 3 2" xfId="23101" xr:uid="{00000000-0005-0000-0000-00003A480000}"/>
    <cellStyle name="Note 8 3 4 2 2 2 3 2 2" xfId="36564" xr:uid="{00000000-0005-0000-0000-00003B480000}"/>
    <cellStyle name="Note 8 3 4 2 2 2 3 3" xfId="30786" xr:uid="{00000000-0005-0000-0000-00003C480000}"/>
    <cellStyle name="Note 8 3 4 2 2 2 4" xfId="16860" xr:uid="{00000000-0005-0000-0000-00003D480000}"/>
    <cellStyle name="Note 8 3 4 2 2 2 4 2" xfId="30413" xr:uid="{00000000-0005-0000-0000-00003E480000}"/>
    <cellStyle name="Note 8 3 4 2 2 2 5" xfId="22736" xr:uid="{00000000-0005-0000-0000-00003F480000}"/>
    <cellStyle name="Note 8 3 4 2 2 2 5 2" xfId="36199" xr:uid="{00000000-0005-0000-0000-000040480000}"/>
    <cellStyle name="Note 8 3 4 2 2 2 6" xfId="28488" xr:uid="{00000000-0005-0000-0000-000041480000}"/>
    <cellStyle name="Note 8 3 4 2 2 2 7" xfId="11884" xr:uid="{00000000-0005-0000-0000-000042480000}"/>
    <cellStyle name="Note 8 3 4 2 2 3" xfId="19379" xr:uid="{00000000-0005-0000-0000-000043480000}"/>
    <cellStyle name="Note 8 3 4 2 2 3 2" xfId="25150" xr:uid="{00000000-0005-0000-0000-000044480000}"/>
    <cellStyle name="Note 8 3 4 2 2 3 3" xfId="32852" xr:uid="{00000000-0005-0000-0000-000045480000}"/>
    <cellStyle name="Note 8 3 4 2 2 4" xfId="18151" xr:uid="{00000000-0005-0000-0000-000046480000}"/>
    <cellStyle name="Note 8 3 4 2 2 4 2" xfId="23950" xr:uid="{00000000-0005-0000-0000-000047480000}"/>
    <cellStyle name="Note 8 3 4 2 2 4 3" xfId="31647" xr:uid="{00000000-0005-0000-0000-000048480000}"/>
    <cellStyle name="Note 8 3 4 2 2 5" xfId="15774" xr:uid="{00000000-0005-0000-0000-000049480000}"/>
    <cellStyle name="Note 8 3 4 2 2 5 2" xfId="29515" xr:uid="{00000000-0005-0000-0000-00004A480000}"/>
    <cellStyle name="Note 8 3 4 2 2 6" xfId="21837" xr:uid="{00000000-0005-0000-0000-00004B480000}"/>
    <cellStyle name="Note 8 3 4 2 2 6 2" xfId="35300" xr:uid="{00000000-0005-0000-0000-00004C480000}"/>
    <cellStyle name="Note 8 3 4 2 2 7" xfId="27589" xr:uid="{00000000-0005-0000-0000-00004D480000}"/>
    <cellStyle name="Note 8 3 4 2 2 8" xfId="11223" xr:uid="{00000000-0005-0000-0000-00004E480000}"/>
    <cellStyle name="Note 8 3 4 2 3" xfId="6302" xr:uid="{00000000-0005-0000-0000-00004F480000}"/>
    <cellStyle name="Note 8 3 4 2 3 2" xfId="19673" xr:uid="{00000000-0005-0000-0000-000050480000}"/>
    <cellStyle name="Note 8 3 4 2 3 2 2" xfId="25443" xr:uid="{00000000-0005-0000-0000-000051480000}"/>
    <cellStyle name="Note 8 3 4 2 3 2 3" xfId="33146" xr:uid="{00000000-0005-0000-0000-000052480000}"/>
    <cellStyle name="Note 8 3 4 2 3 3" xfId="17948" xr:uid="{00000000-0005-0000-0000-000053480000}"/>
    <cellStyle name="Note 8 3 4 2 3 3 2" xfId="23757" xr:uid="{00000000-0005-0000-0000-000054480000}"/>
    <cellStyle name="Note 8 3 4 2 3 3 2 2" xfId="37220" xr:uid="{00000000-0005-0000-0000-000055480000}"/>
    <cellStyle name="Note 8 3 4 2 3 3 3" xfId="31452" xr:uid="{00000000-0005-0000-0000-000056480000}"/>
    <cellStyle name="Note 8 3 4 2 3 4" xfId="16131" xr:uid="{00000000-0005-0000-0000-000057480000}"/>
    <cellStyle name="Note 8 3 4 2 3 4 2" xfId="29788" xr:uid="{00000000-0005-0000-0000-000058480000}"/>
    <cellStyle name="Note 8 3 4 2 3 5" xfId="22110" xr:uid="{00000000-0005-0000-0000-000059480000}"/>
    <cellStyle name="Note 8 3 4 2 3 5 2" xfId="35573" xr:uid="{00000000-0005-0000-0000-00005A480000}"/>
    <cellStyle name="Note 8 3 4 2 3 6" xfId="27862" xr:uid="{00000000-0005-0000-0000-00005B480000}"/>
    <cellStyle name="Note 8 3 4 2 3 7" xfId="11428" xr:uid="{00000000-0005-0000-0000-00005C480000}"/>
    <cellStyle name="Note 8 3 4 2 4" xfId="18721" xr:uid="{00000000-0005-0000-0000-00005D480000}"/>
    <cellStyle name="Note 8 3 4 2 4 2" xfId="24493" xr:uid="{00000000-0005-0000-0000-00005E480000}"/>
    <cellStyle name="Note 8 3 4 2 4 3" xfId="32195" xr:uid="{00000000-0005-0000-0000-00005F480000}"/>
    <cellStyle name="Note 8 3 4 2 5" xfId="20919" xr:uid="{00000000-0005-0000-0000-000060480000}"/>
    <cellStyle name="Note 8 3 4 2 5 2" xfId="26679" xr:uid="{00000000-0005-0000-0000-000061480000}"/>
    <cellStyle name="Note 8 3 4 2 5 3" xfId="34384" xr:uid="{00000000-0005-0000-0000-000062480000}"/>
    <cellStyle name="Note 8 3 4 2 6" xfId="15044" xr:uid="{00000000-0005-0000-0000-000063480000}"/>
    <cellStyle name="Note 8 3 4 2 6 2" xfId="28889" xr:uid="{00000000-0005-0000-0000-000064480000}"/>
    <cellStyle name="Note 8 3 4 2 7" xfId="21210" xr:uid="{00000000-0005-0000-0000-000065480000}"/>
    <cellStyle name="Note 8 3 4 2 7 2" xfId="34673" xr:uid="{00000000-0005-0000-0000-000066480000}"/>
    <cellStyle name="Note 8 3 4 2 8" xfId="26963" xr:uid="{00000000-0005-0000-0000-000067480000}"/>
    <cellStyle name="Note 8 3 4 2 9" xfId="10766" xr:uid="{00000000-0005-0000-0000-000068480000}"/>
    <cellStyle name="Note 8 3 4 3" xfId="5420" xr:uid="{00000000-0005-0000-0000-000069480000}"/>
    <cellStyle name="Note 8 3 4 3 2" xfId="6507" xr:uid="{00000000-0005-0000-0000-00006A480000}"/>
    <cellStyle name="Note 8 3 4 3 2 2" xfId="19867" xr:uid="{00000000-0005-0000-0000-00006B480000}"/>
    <cellStyle name="Note 8 3 4 3 2 2 2" xfId="25637" xr:uid="{00000000-0005-0000-0000-00006C480000}"/>
    <cellStyle name="Note 8 3 4 3 2 2 3" xfId="33340" xr:uid="{00000000-0005-0000-0000-00006D480000}"/>
    <cellStyle name="Note 8 3 4 3 2 3" xfId="17721" xr:uid="{00000000-0005-0000-0000-00006E480000}"/>
    <cellStyle name="Note 8 3 4 3 2 3 2" xfId="23536" xr:uid="{00000000-0005-0000-0000-00006F480000}"/>
    <cellStyle name="Note 8 3 4 3 2 3 2 2" xfId="36999" xr:uid="{00000000-0005-0000-0000-000070480000}"/>
    <cellStyle name="Note 8 3 4 3 2 3 3" xfId="31227" xr:uid="{00000000-0005-0000-0000-000071480000}"/>
    <cellStyle name="Note 8 3 4 3 2 4" xfId="16336" xr:uid="{00000000-0005-0000-0000-000072480000}"/>
    <cellStyle name="Note 8 3 4 3 2 4 2" xfId="29975" xr:uid="{00000000-0005-0000-0000-000073480000}"/>
    <cellStyle name="Note 8 3 4 3 2 5" xfId="22297" xr:uid="{00000000-0005-0000-0000-000074480000}"/>
    <cellStyle name="Note 8 3 4 3 2 5 2" xfId="35760" xr:uid="{00000000-0005-0000-0000-000075480000}"/>
    <cellStyle name="Note 8 3 4 3 2 6" xfId="28049" xr:uid="{00000000-0005-0000-0000-000076480000}"/>
    <cellStyle name="Note 8 3 4 3 2 7" xfId="11570" xr:uid="{00000000-0005-0000-0000-000077480000}"/>
    <cellStyle name="Note 8 3 4 3 3" xfId="18915" xr:uid="{00000000-0005-0000-0000-000078480000}"/>
    <cellStyle name="Note 8 3 4 3 3 2" xfId="24687" xr:uid="{00000000-0005-0000-0000-000079480000}"/>
    <cellStyle name="Note 8 3 4 3 3 3" xfId="32389" xr:uid="{00000000-0005-0000-0000-00007A480000}"/>
    <cellStyle name="Note 8 3 4 3 4" xfId="18148" xr:uid="{00000000-0005-0000-0000-00007B480000}"/>
    <cellStyle name="Note 8 3 4 3 4 2" xfId="23948" xr:uid="{00000000-0005-0000-0000-00007C480000}"/>
    <cellStyle name="Note 8 3 4 3 4 3" xfId="31645" xr:uid="{00000000-0005-0000-0000-00007D480000}"/>
    <cellStyle name="Note 8 3 4 3 5" xfId="15250" xr:uid="{00000000-0005-0000-0000-00007E480000}"/>
    <cellStyle name="Note 8 3 4 3 5 2" xfId="29077" xr:uid="{00000000-0005-0000-0000-00007F480000}"/>
    <cellStyle name="Note 8 3 4 3 6" xfId="21398" xr:uid="{00000000-0005-0000-0000-000080480000}"/>
    <cellStyle name="Note 8 3 4 3 6 2" xfId="34861" xr:uid="{00000000-0005-0000-0000-000081480000}"/>
    <cellStyle name="Note 8 3 4 3 7" xfId="27150" xr:uid="{00000000-0005-0000-0000-000082480000}"/>
    <cellStyle name="Note 8 3 4 3 8" xfId="10909" xr:uid="{00000000-0005-0000-0000-000083480000}"/>
    <cellStyle name="Note 8 3 4 4" xfId="6045" xr:uid="{00000000-0005-0000-0000-000084480000}"/>
    <cellStyle name="Note 8 3 4 4 2" xfId="19458" xr:uid="{00000000-0005-0000-0000-000085480000}"/>
    <cellStyle name="Note 8 3 4 4 2 2" xfId="25228" xr:uid="{00000000-0005-0000-0000-000086480000}"/>
    <cellStyle name="Note 8 3 4 4 2 3" xfId="32931" xr:uid="{00000000-0005-0000-0000-000087480000}"/>
    <cellStyle name="Note 8 3 4 4 3" xfId="17687" xr:uid="{00000000-0005-0000-0000-000088480000}"/>
    <cellStyle name="Note 8 3 4 4 3 2" xfId="23502" xr:uid="{00000000-0005-0000-0000-000089480000}"/>
    <cellStyle name="Note 8 3 4 4 3 2 2" xfId="36965" xr:uid="{00000000-0005-0000-0000-00008A480000}"/>
    <cellStyle name="Note 8 3 4 4 3 3" xfId="31193" xr:uid="{00000000-0005-0000-0000-00008B480000}"/>
    <cellStyle name="Note 8 3 4 4 4" xfId="15874" xr:uid="{00000000-0005-0000-0000-00008C480000}"/>
    <cellStyle name="Note 8 3 4 4 4 2" xfId="29586" xr:uid="{00000000-0005-0000-0000-00008D480000}"/>
    <cellStyle name="Note 8 3 4 4 5" xfId="21908" xr:uid="{00000000-0005-0000-0000-00008E480000}"/>
    <cellStyle name="Note 8 3 4 4 5 2" xfId="35371" xr:uid="{00000000-0005-0000-0000-00008F480000}"/>
    <cellStyle name="Note 8 3 4 4 6" xfId="27660" xr:uid="{00000000-0005-0000-0000-000090480000}"/>
    <cellStyle name="Note 8 3 4 4 7" xfId="11286" xr:uid="{00000000-0005-0000-0000-000091480000}"/>
    <cellStyle name="Note 8 3 4 5" xfId="18332" xr:uid="{00000000-0005-0000-0000-000092480000}"/>
    <cellStyle name="Note 8 3 4 5 2" xfId="24112" xr:uid="{00000000-0005-0000-0000-000093480000}"/>
    <cellStyle name="Note 8 3 4 5 3" xfId="31813" xr:uid="{00000000-0005-0000-0000-000094480000}"/>
    <cellStyle name="Note 8 3 4 6" xfId="20654" xr:uid="{00000000-0005-0000-0000-000095480000}"/>
    <cellStyle name="Note 8 3 4 6 2" xfId="26417" xr:uid="{00000000-0005-0000-0000-000096480000}"/>
    <cellStyle name="Note 8 3 4 6 3" xfId="34122" xr:uid="{00000000-0005-0000-0000-000097480000}"/>
    <cellStyle name="Note 8 3 4 7" xfId="14448" xr:uid="{00000000-0005-0000-0000-000098480000}"/>
    <cellStyle name="Note 8 3 4 7 2" xfId="28666" xr:uid="{00000000-0005-0000-0000-000099480000}"/>
    <cellStyle name="Note 8 3 4 8" xfId="21008" xr:uid="{00000000-0005-0000-0000-00009A480000}"/>
    <cellStyle name="Note 8 3 4 8 2" xfId="34471" xr:uid="{00000000-0005-0000-0000-00009B480000}"/>
    <cellStyle name="Note 8 3 4 9" xfId="26763" xr:uid="{00000000-0005-0000-0000-00009C480000}"/>
    <cellStyle name="Note 8 3 5" xfId="12652" xr:uid="{00000000-0005-0000-0000-00009D480000}"/>
    <cellStyle name="Note 8 3 6" xfId="8304" xr:uid="{00000000-0005-0000-0000-00009E480000}"/>
    <cellStyle name="Note 8 4" xfId="2462" xr:uid="{00000000-0005-0000-0000-00009F480000}"/>
    <cellStyle name="Note 8 4 2" xfId="13190" xr:uid="{00000000-0005-0000-0000-0000A0480000}"/>
    <cellStyle name="Note 8 4 3" xfId="8956" xr:uid="{00000000-0005-0000-0000-0000A1480000}"/>
    <cellStyle name="Note 8 5" xfId="12134" xr:uid="{00000000-0005-0000-0000-0000A2480000}"/>
    <cellStyle name="Note 8 6" xfId="7505" xr:uid="{00000000-0005-0000-0000-0000A3480000}"/>
    <cellStyle name="Note 9" xfId="698" xr:uid="{00000000-0005-0000-0000-0000A4480000}"/>
    <cellStyle name="Note 9 2" xfId="1727" xr:uid="{00000000-0005-0000-0000-0000A5480000}"/>
    <cellStyle name="Note 9 2 2" xfId="2972" xr:uid="{00000000-0005-0000-0000-0000A6480000}"/>
    <cellStyle name="Note 9 2 2 2" xfId="13700" xr:uid="{00000000-0005-0000-0000-0000A7480000}"/>
    <cellStyle name="Note 9 2 2 3" xfId="9385" xr:uid="{00000000-0005-0000-0000-0000A8480000}"/>
    <cellStyle name="Note 9 2 3" xfId="12667" xr:uid="{00000000-0005-0000-0000-0000A9480000}"/>
    <cellStyle name="Note 9 2 4" xfId="8317" xr:uid="{00000000-0005-0000-0000-0000AA480000}"/>
    <cellStyle name="Note 9 3" xfId="2477" xr:uid="{00000000-0005-0000-0000-0000AB480000}"/>
    <cellStyle name="Note 9 3 2" xfId="3992" xr:uid="{00000000-0005-0000-0000-0000AC480000}"/>
    <cellStyle name="Note 9 3 2 2" xfId="5195" xr:uid="{00000000-0005-0000-0000-0000AD480000}"/>
    <cellStyle name="Note 9 3 2 2 10" xfId="10749" xr:uid="{00000000-0005-0000-0000-0000AE480000}"/>
    <cellStyle name="Note 9 3 2 2 2" xfId="5764" xr:uid="{00000000-0005-0000-0000-0000AF480000}"/>
    <cellStyle name="Note 9 3 2 2 2 2" xfId="6851" xr:uid="{00000000-0005-0000-0000-0000B0480000}"/>
    <cellStyle name="Note 9 3 2 2 2 2 2" xfId="20154" xr:uid="{00000000-0005-0000-0000-0000B1480000}"/>
    <cellStyle name="Note 9 3 2 2 2 2 2 2" xfId="25924" xr:uid="{00000000-0005-0000-0000-0000B2480000}"/>
    <cellStyle name="Note 9 3 2 2 2 2 2 3" xfId="33627" xr:uid="{00000000-0005-0000-0000-0000B3480000}"/>
    <cellStyle name="Note 9 3 2 2 2 2 3" xfId="20626" xr:uid="{00000000-0005-0000-0000-0000B4480000}"/>
    <cellStyle name="Note 9 3 2 2 2 2 3 2" xfId="26390" xr:uid="{00000000-0005-0000-0000-0000B5480000}"/>
    <cellStyle name="Note 9 3 2 2 2 2 3 3" xfId="34095" xr:uid="{00000000-0005-0000-0000-0000B6480000}"/>
    <cellStyle name="Note 9 3 2 2 2 2 4" xfId="16679" xr:uid="{00000000-0005-0000-0000-0000B7480000}"/>
    <cellStyle name="Note 9 3 2 2 2 2 4 2" xfId="30241" xr:uid="{00000000-0005-0000-0000-0000B8480000}"/>
    <cellStyle name="Note 9 3 2 2 2 2 5" xfId="22564" xr:uid="{00000000-0005-0000-0000-0000B9480000}"/>
    <cellStyle name="Note 9 3 2 2 2 2 5 2" xfId="36027" xr:uid="{00000000-0005-0000-0000-0000BA480000}"/>
    <cellStyle name="Note 9 3 2 2 2 2 6" xfId="28316" xr:uid="{00000000-0005-0000-0000-0000BB480000}"/>
    <cellStyle name="Note 9 3 2 2 2 2 7" xfId="11758" xr:uid="{00000000-0005-0000-0000-0000BC480000}"/>
    <cellStyle name="Note 9 3 2 2 2 3" xfId="19205" xr:uid="{00000000-0005-0000-0000-0000BD480000}"/>
    <cellStyle name="Note 9 3 2 2 2 3 2" xfId="24976" xr:uid="{00000000-0005-0000-0000-0000BE480000}"/>
    <cellStyle name="Note 9 3 2 2 2 3 3" xfId="32678" xr:uid="{00000000-0005-0000-0000-0000BF480000}"/>
    <cellStyle name="Note 9 3 2 2 2 4" xfId="17168" xr:uid="{00000000-0005-0000-0000-0000C0480000}"/>
    <cellStyle name="Note 9 3 2 2 2 4 2" xfId="23009" xr:uid="{00000000-0005-0000-0000-0000C1480000}"/>
    <cellStyle name="Note 9 3 2 2 2 4 2 2" xfId="36472" xr:uid="{00000000-0005-0000-0000-0000C2480000}"/>
    <cellStyle name="Note 9 3 2 2 2 4 3" xfId="30690" xr:uid="{00000000-0005-0000-0000-0000C3480000}"/>
    <cellStyle name="Note 9 3 2 2 2 5" xfId="15593" xr:uid="{00000000-0005-0000-0000-0000C4480000}"/>
    <cellStyle name="Note 9 3 2 2 2 5 2" xfId="29343" xr:uid="{00000000-0005-0000-0000-0000C5480000}"/>
    <cellStyle name="Note 9 3 2 2 2 6" xfId="21665" xr:uid="{00000000-0005-0000-0000-0000C6480000}"/>
    <cellStyle name="Note 9 3 2 2 2 6 2" xfId="35128" xr:uid="{00000000-0005-0000-0000-0000C7480000}"/>
    <cellStyle name="Note 9 3 2 2 2 7" xfId="27417" xr:uid="{00000000-0005-0000-0000-0000C8480000}"/>
    <cellStyle name="Note 9 3 2 2 2 8" xfId="11097" xr:uid="{00000000-0005-0000-0000-0000C9480000}"/>
    <cellStyle name="Note 9 3 2 2 3" xfId="5927" xr:uid="{00000000-0005-0000-0000-0000CA480000}"/>
    <cellStyle name="Note 9 3 2 2 3 2" xfId="7014" xr:uid="{00000000-0005-0000-0000-0000CB480000}"/>
    <cellStyle name="Note 9 3 2 2 3 2 2" xfId="20310" xr:uid="{00000000-0005-0000-0000-0000CC480000}"/>
    <cellStyle name="Note 9 3 2 2 3 2 2 2" xfId="26080" xr:uid="{00000000-0005-0000-0000-0000CD480000}"/>
    <cellStyle name="Note 9 3 2 2 3 2 2 3" xfId="33783" xr:uid="{00000000-0005-0000-0000-0000CE480000}"/>
    <cellStyle name="Note 9 3 2 2 3 2 3" xfId="18483" xr:uid="{00000000-0005-0000-0000-0000CF480000}"/>
    <cellStyle name="Note 9 3 2 2 3 2 3 2" xfId="24258" xr:uid="{00000000-0005-0000-0000-0000D0480000}"/>
    <cellStyle name="Note 9 3 2 2 3 2 3 3" xfId="31959" xr:uid="{00000000-0005-0000-0000-0000D1480000}"/>
    <cellStyle name="Note 9 3 2 2 3 2 4" xfId="16842" xr:uid="{00000000-0005-0000-0000-0000D2480000}"/>
    <cellStyle name="Note 9 3 2 2 3 2 4 2" xfId="30395" xr:uid="{00000000-0005-0000-0000-0000D3480000}"/>
    <cellStyle name="Note 9 3 2 2 3 2 5" xfId="22718" xr:uid="{00000000-0005-0000-0000-0000D4480000}"/>
    <cellStyle name="Note 9 3 2 2 3 2 5 2" xfId="36181" xr:uid="{00000000-0005-0000-0000-0000D5480000}"/>
    <cellStyle name="Note 9 3 2 2 3 2 6" xfId="28470" xr:uid="{00000000-0005-0000-0000-0000D6480000}"/>
    <cellStyle name="Note 9 3 2 2 3 2 7" xfId="11868" xr:uid="{00000000-0005-0000-0000-0000D7480000}"/>
    <cellStyle name="Note 9 3 2 2 3 3" xfId="19361" xr:uid="{00000000-0005-0000-0000-0000D8480000}"/>
    <cellStyle name="Note 9 3 2 2 3 3 2" xfId="25132" xr:uid="{00000000-0005-0000-0000-0000D9480000}"/>
    <cellStyle name="Note 9 3 2 2 3 3 3" xfId="32834" xr:uid="{00000000-0005-0000-0000-0000DA480000}"/>
    <cellStyle name="Note 9 3 2 2 3 4" xfId="17675" xr:uid="{00000000-0005-0000-0000-0000DB480000}"/>
    <cellStyle name="Note 9 3 2 2 3 4 2" xfId="23490" xr:uid="{00000000-0005-0000-0000-0000DC480000}"/>
    <cellStyle name="Note 9 3 2 2 3 4 2 2" xfId="36953" xr:uid="{00000000-0005-0000-0000-0000DD480000}"/>
    <cellStyle name="Note 9 3 2 2 3 4 3" xfId="31181" xr:uid="{00000000-0005-0000-0000-0000DE480000}"/>
    <cellStyle name="Note 9 3 2 2 3 5" xfId="15756" xr:uid="{00000000-0005-0000-0000-0000DF480000}"/>
    <cellStyle name="Note 9 3 2 2 3 5 2" xfId="29497" xr:uid="{00000000-0005-0000-0000-0000E0480000}"/>
    <cellStyle name="Note 9 3 2 2 3 6" xfId="21819" xr:uid="{00000000-0005-0000-0000-0000E1480000}"/>
    <cellStyle name="Note 9 3 2 2 3 6 2" xfId="35282" xr:uid="{00000000-0005-0000-0000-0000E2480000}"/>
    <cellStyle name="Note 9 3 2 2 3 7" xfId="27571" xr:uid="{00000000-0005-0000-0000-0000E3480000}"/>
    <cellStyle name="Note 9 3 2 2 3 8" xfId="11207" xr:uid="{00000000-0005-0000-0000-0000E4480000}"/>
    <cellStyle name="Note 9 3 2 2 4" xfId="6284" xr:uid="{00000000-0005-0000-0000-0000E5480000}"/>
    <cellStyle name="Note 9 3 2 2 4 2" xfId="19655" xr:uid="{00000000-0005-0000-0000-0000E6480000}"/>
    <cellStyle name="Note 9 3 2 2 4 2 2" xfId="25425" xr:uid="{00000000-0005-0000-0000-0000E7480000}"/>
    <cellStyle name="Note 9 3 2 2 4 2 3" xfId="33128" xr:uid="{00000000-0005-0000-0000-0000E8480000}"/>
    <cellStyle name="Note 9 3 2 2 4 3" xfId="16955" xr:uid="{00000000-0005-0000-0000-0000E9480000}"/>
    <cellStyle name="Note 9 3 2 2 4 3 2" xfId="22805" xr:uid="{00000000-0005-0000-0000-0000EA480000}"/>
    <cellStyle name="Note 9 3 2 2 4 3 2 2" xfId="36268" xr:uid="{00000000-0005-0000-0000-0000EB480000}"/>
    <cellStyle name="Note 9 3 2 2 4 3 3" xfId="30483" xr:uid="{00000000-0005-0000-0000-0000EC480000}"/>
    <cellStyle name="Note 9 3 2 2 4 4" xfId="16113" xr:uid="{00000000-0005-0000-0000-0000ED480000}"/>
    <cellStyle name="Note 9 3 2 2 4 4 2" xfId="29770" xr:uid="{00000000-0005-0000-0000-0000EE480000}"/>
    <cellStyle name="Note 9 3 2 2 4 5" xfId="22092" xr:uid="{00000000-0005-0000-0000-0000EF480000}"/>
    <cellStyle name="Note 9 3 2 2 4 5 2" xfId="35555" xr:uid="{00000000-0005-0000-0000-0000F0480000}"/>
    <cellStyle name="Note 9 3 2 2 4 6" xfId="27844" xr:uid="{00000000-0005-0000-0000-0000F1480000}"/>
    <cellStyle name="Note 9 3 2 2 4 7" xfId="11412" xr:uid="{00000000-0005-0000-0000-0000F2480000}"/>
    <cellStyle name="Note 9 3 2 2 5" xfId="18702" xr:uid="{00000000-0005-0000-0000-0000F3480000}"/>
    <cellStyle name="Note 9 3 2 2 5 2" xfId="24474" xr:uid="{00000000-0005-0000-0000-0000F4480000}"/>
    <cellStyle name="Note 9 3 2 2 5 3" xfId="32176" xr:uid="{00000000-0005-0000-0000-0000F5480000}"/>
    <cellStyle name="Note 9 3 2 2 6" xfId="20701" xr:uid="{00000000-0005-0000-0000-0000F6480000}"/>
    <cellStyle name="Note 9 3 2 2 6 2" xfId="26464" xr:uid="{00000000-0005-0000-0000-0000F7480000}"/>
    <cellStyle name="Note 9 3 2 2 6 3" xfId="34169" xr:uid="{00000000-0005-0000-0000-0000F8480000}"/>
    <cellStyle name="Note 9 3 2 2 7" xfId="15025" xr:uid="{00000000-0005-0000-0000-0000F9480000}"/>
    <cellStyle name="Note 9 3 2 2 7 2" xfId="28870" xr:uid="{00000000-0005-0000-0000-0000FA480000}"/>
    <cellStyle name="Note 9 3 2 2 8" xfId="21191" xr:uid="{00000000-0005-0000-0000-0000FB480000}"/>
    <cellStyle name="Note 9 3 2 2 8 2" xfId="34654" xr:uid="{00000000-0005-0000-0000-0000FC480000}"/>
    <cellStyle name="Note 9 3 2 2 9" xfId="26945" xr:uid="{00000000-0005-0000-0000-0000FD480000}"/>
    <cellStyle name="Note 9 3 2 3" xfId="5537" xr:uid="{00000000-0005-0000-0000-0000FE480000}"/>
    <cellStyle name="Note 9 3 2 3 2" xfId="6624" xr:uid="{00000000-0005-0000-0000-0000FF480000}"/>
    <cellStyle name="Note 9 3 2 3 2 2" xfId="19966" xr:uid="{00000000-0005-0000-0000-000000490000}"/>
    <cellStyle name="Note 9 3 2 3 2 2 2" xfId="25736" xr:uid="{00000000-0005-0000-0000-000001490000}"/>
    <cellStyle name="Note 9 3 2 3 2 2 3" xfId="33439" xr:uid="{00000000-0005-0000-0000-000002490000}"/>
    <cellStyle name="Note 9 3 2 3 2 3" xfId="17064" xr:uid="{00000000-0005-0000-0000-000003490000}"/>
    <cellStyle name="Note 9 3 2 3 2 3 2" xfId="22906" xr:uid="{00000000-0005-0000-0000-000004490000}"/>
    <cellStyle name="Note 9 3 2 3 2 3 2 2" xfId="36369" xr:uid="{00000000-0005-0000-0000-000005490000}"/>
    <cellStyle name="Note 9 3 2 3 2 3 3" xfId="30587" xr:uid="{00000000-0005-0000-0000-000006490000}"/>
    <cellStyle name="Note 9 3 2 3 2 4" xfId="16452" xr:uid="{00000000-0005-0000-0000-000007490000}"/>
    <cellStyle name="Note 9 3 2 3 2 4 2" xfId="30069" xr:uid="{00000000-0005-0000-0000-000008490000}"/>
    <cellStyle name="Note 9 3 2 3 2 5" xfId="22392" xr:uid="{00000000-0005-0000-0000-000009490000}"/>
    <cellStyle name="Note 9 3 2 3 2 5 2" xfId="35855" xr:uid="{00000000-0005-0000-0000-00000A490000}"/>
    <cellStyle name="Note 9 3 2 3 2 6" xfId="28144" xr:uid="{00000000-0005-0000-0000-00000B490000}"/>
    <cellStyle name="Note 9 3 2 3 2 7" xfId="11641" xr:uid="{00000000-0005-0000-0000-00000C490000}"/>
    <cellStyle name="Note 9 3 2 3 3" xfId="19017" xr:uid="{00000000-0005-0000-0000-00000D490000}"/>
    <cellStyle name="Note 9 3 2 3 3 2" xfId="24789" xr:uid="{00000000-0005-0000-0000-00000E490000}"/>
    <cellStyle name="Note 9 3 2 3 3 3" xfId="32491" xr:uid="{00000000-0005-0000-0000-00000F490000}"/>
    <cellStyle name="Note 9 3 2 3 4" xfId="18496" xr:uid="{00000000-0005-0000-0000-000010490000}"/>
    <cellStyle name="Note 9 3 2 3 4 2" xfId="24271" xr:uid="{00000000-0005-0000-0000-000011490000}"/>
    <cellStyle name="Note 9 3 2 3 4 3" xfId="31972" xr:uid="{00000000-0005-0000-0000-000012490000}"/>
    <cellStyle name="Note 9 3 2 3 5" xfId="15366" xr:uid="{00000000-0005-0000-0000-000013490000}"/>
    <cellStyle name="Note 9 3 2 3 5 2" xfId="29171" xr:uid="{00000000-0005-0000-0000-000014490000}"/>
    <cellStyle name="Note 9 3 2 3 6" xfId="21493" xr:uid="{00000000-0005-0000-0000-000015490000}"/>
    <cellStyle name="Note 9 3 2 3 6 2" xfId="34956" xr:uid="{00000000-0005-0000-0000-000016490000}"/>
    <cellStyle name="Note 9 3 2 3 7" xfId="27245" xr:uid="{00000000-0005-0000-0000-000017490000}"/>
    <cellStyle name="Note 9 3 2 3 8" xfId="10980" xr:uid="{00000000-0005-0000-0000-000018490000}"/>
    <cellStyle name="Note 9 3 2 4" xfId="5432" xr:uid="{00000000-0005-0000-0000-000019490000}"/>
    <cellStyle name="Note 9 3 2 4 2" xfId="6519" xr:uid="{00000000-0005-0000-0000-00001A490000}"/>
    <cellStyle name="Note 9 3 2 4 2 2" xfId="19879" xr:uid="{00000000-0005-0000-0000-00001B490000}"/>
    <cellStyle name="Note 9 3 2 4 2 2 2" xfId="25649" xr:uid="{00000000-0005-0000-0000-00001C490000}"/>
    <cellStyle name="Note 9 3 2 4 2 2 3" xfId="33352" xr:uid="{00000000-0005-0000-0000-00001D490000}"/>
    <cellStyle name="Note 9 3 2 4 2 3" xfId="20370" xr:uid="{00000000-0005-0000-0000-00001E490000}"/>
    <cellStyle name="Note 9 3 2 4 2 3 2" xfId="26140" xr:uid="{00000000-0005-0000-0000-00001F490000}"/>
    <cellStyle name="Note 9 3 2 4 2 3 3" xfId="33843" xr:uid="{00000000-0005-0000-0000-000020490000}"/>
    <cellStyle name="Note 9 3 2 4 2 4" xfId="16348" xr:uid="{00000000-0005-0000-0000-000021490000}"/>
    <cellStyle name="Note 9 3 2 4 2 4 2" xfId="29987" xr:uid="{00000000-0005-0000-0000-000022490000}"/>
    <cellStyle name="Note 9 3 2 4 2 5" xfId="22309" xr:uid="{00000000-0005-0000-0000-000023490000}"/>
    <cellStyle name="Note 9 3 2 4 2 5 2" xfId="35772" xr:uid="{00000000-0005-0000-0000-000024490000}"/>
    <cellStyle name="Note 9 3 2 4 2 6" xfId="28061" xr:uid="{00000000-0005-0000-0000-000025490000}"/>
    <cellStyle name="Note 9 3 2 4 2 7" xfId="11578" xr:uid="{00000000-0005-0000-0000-000026490000}"/>
    <cellStyle name="Note 9 3 2 4 3" xfId="18927" xr:uid="{00000000-0005-0000-0000-000027490000}"/>
    <cellStyle name="Note 9 3 2 4 3 2" xfId="24699" xr:uid="{00000000-0005-0000-0000-000028490000}"/>
    <cellStyle name="Note 9 3 2 4 3 3" xfId="32401" xr:uid="{00000000-0005-0000-0000-000029490000}"/>
    <cellStyle name="Note 9 3 2 4 4" xfId="17478" xr:uid="{00000000-0005-0000-0000-00002A490000}"/>
    <cellStyle name="Note 9 3 2 4 4 2" xfId="23302" xr:uid="{00000000-0005-0000-0000-00002B490000}"/>
    <cellStyle name="Note 9 3 2 4 4 2 2" xfId="36765" xr:uid="{00000000-0005-0000-0000-00002C490000}"/>
    <cellStyle name="Note 9 3 2 4 4 3" xfId="30990" xr:uid="{00000000-0005-0000-0000-00002D490000}"/>
    <cellStyle name="Note 9 3 2 4 5" xfId="15262" xr:uid="{00000000-0005-0000-0000-00002E490000}"/>
    <cellStyle name="Note 9 3 2 4 5 2" xfId="29089" xr:uid="{00000000-0005-0000-0000-00002F490000}"/>
    <cellStyle name="Note 9 3 2 4 6" xfId="21410" xr:uid="{00000000-0005-0000-0000-000030490000}"/>
    <cellStyle name="Note 9 3 2 4 6 2" xfId="34873" xr:uid="{00000000-0005-0000-0000-000031490000}"/>
    <cellStyle name="Note 9 3 2 4 7" xfId="27162" xr:uid="{00000000-0005-0000-0000-000032490000}"/>
    <cellStyle name="Note 9 3 2 4 8" xfId="10917" xr:uid="{00000000-0005-0000-0000-000033490000}"/>
    <cellStyle name="Note 9 3 2 5" xfId="18196" xr:uid="{00000000-0005-0000-0000-000034490000}"/>
    <cellStyle name="Note 9 3 2 5 2" xfId="23994" xr:uid="{00000000-0005-0000-0000-000035490000}"/>
    <cellStyle name="Note 9 3 2 5 3" xfId="31692" xr:uid="{00000000-0005-0000-0000-000036490000}"/>
    <cellStyle name="Note 9 3 2 6" xfId="17977" xr:uid="{00000000-0005-0000-0000-000037490000}"/>
    <cellStyle name="Note 9 3 2 6 2" xfId="23785" xr:uid="{00000000-0005-0000-0000-000038490000}"/>
    <cellStyle name="Note 9 3 2 6 2 2" xfId="37248" xr:uid="{00000000-0005-0000-0000-000039490000}"/>
    <cellStyle name="Note 9 3 2 6 3" xfId="31481" xr:uid="{00000000-0005-0000-0000-00003A490000}"/>
    <cellStyle name="Note 9 3 2 7" xfId="20988" xr:uid="{00000000-0005-0000-0000-00003B490000}"/>
    <cellStyle name="Note 9 3 2 7 2" xfId="34451" xr:uid="{00000000-0005-0000-0000-00003C490000}"/>
    <cellStyle name="Note 9 3 2 8" xfId="10042" xr:uid="{00000000-0005-0000-0000-00003D490000}"/>
    <cellStyle name="Note 9 3 3" xfId="4556" xr:uid="{00000000-0005-0000-0000-00003E490000}"/>
    <cellStyle name="Note 9 3 3 10" xfId="10450" xr:uid="{00000000-0005-0000-0000-00003F490000}"/>
    <cellStyle name="Note 9 3 3 2" xfId="5231" xr:uid="{00000000-0005-0000-0000-000040490000}"/>
    <cellStyle name="Note 9 3 3 2 2" xfId="5954" xr:uid="{00000000-0005-0000-0000-000041490000}"/>
    <cellStyle name="Note 9 3 3 2 2 2" xfId="7041" xr:uid="{00000000-0005-0000-0000-000042490000}"/>
    <cellStyle name="Note 9 3 3 2 2 2 2" xfId="20337" xr:uid="{00000000-0005-0000-0000-000043490000}"/>
    <cellStyle name="Note 9 3 3 2 2 2 2 2" xfId="26107" xr:uid="{00000000-0005-0000-0000-000044490000}"/>
    <cellStyle name="Note 9 3 3 2 2 2 2 3" xfId="33810" xr:uid="{00000000-0005-0000-0000-000045490000}"/>
    <cellStyle name="Note 9 3 3 2 2 2 3" xfId="17175" xr:uid="{00000000-0005-0000-0000-000046490000}"/>
    <cellStyle name="Note 9 3 3 2 2 2 3 2" xfId="23014" xr:uid="{00000000-0005-0000-0000-000047490000}"/>
    <cellStyle name="Note 9 3 3 2 2 2 3 2 2" xfId="36477" xr:uid="{00000000-0005-0000-0000-000048490000}"/>
    <cellStyle name="Note 9 3 3 2 2 2 3 3" xfId="30696" xr:uid="{00000000-0005-0000-0000-000049490000}"/>
    <cellStyle name="Note 9 3 3 2 2 2 4" xfId="16869" xr:uid="{00000000-0005-0000-0000-00004A490000}"/>
    <cellStyle name="Note 9 3 3 2 2 2 4 2" xfId="30422" xr:uid="{00000000-0005-0000-0000-00004B490000}"/>
    <cellStyle name="Note 9 3 3 2 2 2 5" xfId="22745" xr:uid="{00000000-0005-0000-0000-00004C490000}"/>
    <cellStyle name="Note 9 3 3 2 2 2 5 2" xfId="36208" xr:uid="{00000000-0005-0000-0000-00004D490000}"/>
    <cellStyle name="Note 9 3 3 2 2 2 6" xfId="28497" xr:uid="{00000000-0005-0000-0000-00004E490000}"/>
    <cellStyle name="Note 9 3 3 2 2 2 7" xfId="11892" xr:uid="{00000000-0005-0000-0000-00004F490000}"/>
    <cellStyle name="Note 9 3 3 2 2 3" xfId="19388" xr:uid="{00000000-0005-0000-0000-000050490000}"/>
    <cellStyle name="Note 9 3 3 2 2 3 2" xfId="25159" xr:uid="{00000000-0005-0000-0000-000051490000}"/>
    <cellStyle name="Note 9 3 3 2 2 3 3" xfId="32861" xr:uid="{00000000-0005-0000-0000-000052490000}"/>
    <cellStyle name="Note 9 3 3 2 2 4" xfId="17893" xr:uid="{00000000-0005-0000-0000-000053490000}"/>
    <cellStyle name="Note 9 3 3 2 2 4 2" xfId="23703" xr:uid="{00000000-0005-0000-0000-000054490000}"/>
    <cellStyle name="Note 9 3 3 2 2 4 2 2" xfId="37166" xr:uid="{00000000-0005-0000-0000-000055490000}"/>
    <cellStyle name="Note 9 3 3 2 2 4 3" xfId="31397" xr:uid="{00000000-0005-0000-0000-000056490000}"/>
    <cellStyle name="Note 9 3 3 2 2 5" xfId="15783" xr:uid="{00000000-0005-0000-0000-000057490000}"/>
    <cellStyle name="Note 9 3 3 2 2 5 2" xfId="29524" xr:uid="{00000000-0005-0000-0000-000058490000}"/>
    <cellStyle name="Note 9 3 3 2 2 6" xfId="21846" xr:uid="{00000000-0005-0000-0000-000059490000}"/>
    <cellStyle name="Note 9 3 3 2 2 6 2" xfId="35309" xr:uid="{00000000-0005-0000-0000-00005A490000}"/>
    <cellStyle name="Note 9 3 3 2 2 7" xfId="27598" xr:uid="{00000000-0005-0000-0000-00005B490000}"/>
    <cellStyle name="Note 9 3 3 2 2 8" xfId="11231" xr:uid="{00000000-0005-0000-0000-00005C490000}"/>
    <cellStyle name="Note 9 3 3 2 3" xfId="6319" xr:uid="{00000000-0005-0000-0000-00005D490000}"/>
    <cellStyle name="Note 9 3 3 2 3 2" xfId="19686" xr:uid="{00000000-0005-0000-0000-00005E490000}"/>
    <cellStyle name="Note 9 3 3 2 3 2 2" xfId="25456" xr:uid="{00000000-0005-0000-0000-00005F490000}"/>
    <cellStyle name="Note 9 3 3 2 3 2 3" xfId="33159" xr:uid="{00000000-0005-0000-0000-000060490000}"/>
    <cellStyle name="Note 9 3 3 2 3 3" xfId="20619" xr:uid="{00000000-0005-0000-0000-000061490000}"/>
    <cellStyle name="Note 9 3 3 2 3 3 2" xfId="26383" xr:uid="{00000000-0005-0000-0000-000062490000}"/>
    <cellStyle name="Note 9 3 3 2 3 3 3" xfId="34088" xr:uid="{00000000-0005-0000-0000-000063490000}"/>
    <cellStyle name="Note 9 3 3 2 3 4" xfId="16148" xr:uid="{00000000-0005-0000-0000-000064490000}"/>
    <cellStyle name="Note 9 3 3 2 3 4 2" xfId="29797" xr:uid="{00000000-0005-0000-0000-000065490000}"/>
    <cellStyle name="Note 9 3 3 2 3 5" xfId="22119" xr:uid="{00000000-0005-0000-0000-000066490000}"/>
    <cellStyle name="Note 9 3 3 2 3 5 2" xfId="35582" xr:uid="{00000000-0005-0000-0000-000067490000}"/>
    <cellStyle name="Note 9 3 3 2 3 6" xfId="27871" xr:uid="{00000000-0005-0000-0000-000068490000}"/>
    <cellStyle name="Note 9 3 3 2 3 7" xfId="11438" xr:uid="{00000000-0005-0000-0000-000069490000}"/>
    <cellStyle name="Note 9 3 3 2 4" xfId="18734" xr:uid="{00000000-0005-0000-0000-00006A490000}"/>
    <cellStyle name="Note 9 3 3 2 4 2" xfId="24506" xr:uid="{00000000-0005-0000-0000-00006B490000}"/>
    <cellStyle name="Note 9 3 3 2 4 3" xfId="32208" xr:uid="{00000000-0005-0000-0000-00006C490000}"/>
    <cellStyle name="Note 9 3 3 2 5" xfId="17680" xr:uid="{00000000-0005-0000-0000-00006D490000}"/>
    <cellStyle name="Note 9 3 3 2 5 2" xfId="23495" xr:uid="{00000000-0005-0000-0000-00006E490000}"/>
    <cellStyle name="Note 9 3 3 2 5 2 2" xfId="36958" xr:uid="{00000000-0005-0000-0000-00006F490000}"/>
    <cellStyle name="Note 9 3 3 2 5 3" xfId="31186" xr:uid="{00000000-0005-0000-0000-000070490000}"/>
    <cellStyle name="Note 9 3 3 2 6" xfId="15061" xr:uid="{00000000-0005-0000-0000-000071490000}"/>
    <cellStyle name="Note 9 3 3 2 6 2" xfId="28898" xr:uid="{00000000-0005-0000-0000-000072490000}"/>
    <cellStyle name="Note 9 3 3 2 7" xfId="21219" xr:uid="{00000000-0005-0000-0000-000073490000}"/>
    <cellStyle name="Note 9 3 3 2 7 2" xfId="34682" xr:uid="{00000000-0005-0000-0000-000074490000}"/>
    <cellStyle name="Note 9 3 3 2 8" xfId="26972" xr:uid="{00000000-0005-0000-0000-000075490000}"/>
    <cellStyle name="Note 9 3 3 2 9" xfId="10776" xr:uid="{00000000-0005-0000-0000-000076490000}"/>
    <cellStyle name="Note 9 3 3 3" xfId="5545" xr:uid="{00000000-0005-0000-0000-000077490000}"/>
    <cellStyle name="Note 9 3 3 3 2" xfId="6632" xr:uid="{00000000-0005-0000-0000-000078490000}"/>
    <cellStyle name="Note 9 3 3 3 2 2" xfId="19974" xr:uid="{00000000-0005-0000-0000-000079490000}"/>
    <cellStyle name="Note 9 3 3 3 2 2 2" xfId="25744" xr:uid="{00000000-0005-0000-0000-00007A490000}"/>
    <cellStyle name="Note 9 3 3 3 2 2 3" xfId="33447" xr:uid="{00000000-0005-0000-0000-00007B490000}"/>
    <cellStyle name="Note 9 3 3 3 2 3" xfId="17988" xr:uid="{00000000-0005-0000-0000-00007C490000}"/>
    <cellStyle name="Note 9 3 3 3 2 3 2" xfId="23795" xr:uid="{00000000-0005-0000-0000-00007D490000}"/>
    <cellStyle name="Note 9 3 3 3 2 3 2 2" xfId="37258" xr:uid="{00000000-0005-0000-0000-00007E490000}"/>
    <cellStyle name="Note 9 3 3 3 2 3 3" xfId="31491" xr:uid="{00000000-0005-0000-0000-00007F490000}"/>
    <cellStyle name="Note 9 3 3 3 2 4" xfId="16460" xr:uid="{00000000-0005-0000-0000-000080490000}"/>
    <cellStyle name="Note 9 3 3 3 2 4 2" xfId="30077" xr:uid="{00000000-0005-0000-0000-000081490000}"/>
    <cellStyle name="Note 9 3 3 3 2 5" xfId="22400" xr:uid="{00000000-0005-0000-0000-000082490000}"/>
    <cellStyle name="Note 9 3 3 3 2 5 2" xfId="35863" xr:uid="{00000000-0005-0000-0000-000083490000}"/>
    <cellStyle name="Note 9 3 3 3 2 6" xfId="28152" xr:uid="{00000000-0005-0000-0000-000084490000}"/>
    <cellStyle name="Note 9 3 3 3 2 7" xfId="11646" xr:uid="{00000000-0005-0000-0000-000085490000}"/>
    <cellStyle name="Note 9 3 3 3 3" xfId="19025" xr:uid="{00000000-0005-0000-0000-000086490000}"/>
    <cellStyle name="Note 9 3 3 3 3 2" xfId="24797" xr:uid="{00000000-0005-0000-0000-000087490000}"/>
    <cellStyle name="Note 9 3 3 3 3 3" xfId="32499" xr:uid="{00000000-0005-0000-0000-000088490000}"/>
    <cellStyle name="Note 9 3 3 3 4" xfId="16930" xr:uid="{00000000-0005-0000-0000-000089490000}"/>
    <cellStyle name="Note 9 3 3 3 4 2" xfId="22781" xr:uid="{00000000-0005-0000-0000-00008A490000}"/>
    <cellStyle name="Note 9 3 3 3 4 2 2" xfId="36244" xr:uid="{00000000-0005-0000-0000-00008B490000}"/>
    <cellStyle name="Note 9 3 3 3 4 3" xfId="30459" xr:uid="{00000000-0005-0000-0000-00008C490000}"/>
    <cellStyle name="Note 9 3 3 3 5" xfId="15374" xr:uid="{00000000-0005-0000-0000-00008D490000}"/>
    <cellStyle name="Note 9 3 3 3 5 2" xfId="29179" xr:uid="{00000000-0005-0000-0000-00008E490000}"/>
    <cellStyle name="Note 9 3 3 3 6" xfId="21501" xr:uid="{00000000-0005-0000-0000-00008F490000}"/>
    <cellStyle name="Note 9 3 3 3 6 2" xfId="34964" xr:uid="{00000000-0005-0000-0000-000090490000}"/>
    <cellStyle name="Note 9 3 3 3 7" xfId="27253" xr:uid="{00000000-0005-0000-0000-000091490000}"/>
    <cellStyle name="Note 9 3 3 3 8" xfId="10985" xr:uid="{00000000-0005-0000-0000-000092490000}"/>
    <cellStyle name="Note 9 3 3 4" xfId="6063" xr:uid="{00000000-0005-0000-0000-000093490000}"/>
    <cellStyle name="Note 9 3 3 4 2" xfId="19470" xr:uid="{00000000-0005-0000-0000-000094490000}"/>
    <cellStyle name="Note 9 3 3 4 2 2" xfId="25240" xr:uid="{00000000-0005-0000-0000-000095490000}"/>
    <cellStyle name="Note 9 3 3 4 2 3" xfId="32943" xr:uid="{00000000-0005-0000-0000-000096490000}"/>
    <cellStyle name="Note 9 3 3 4 3" xfId="17137" xr:uid="{00000000-0005-0000-0000-000097490000}"/>
    <cellStyle name="Note 9 3 3 4 3 2" xfId="22978" xr:uid="{00000000-0005-0000-0000-000098490000}"/>
    <cellStyle name="Note 9 3 3 4 3 2 2" xfId="36441" xr:uid="{00000000-0005-0000-0000-000099490000}"/>
    <cellStyle name="Note 9 3 3 4 3 3" xfId="30659" xr:uid="{00000000-0005-0000-0000-00009A490000}"/>
    <cellStyle name="Note 9 3 3 4 4" xfId="15892" xr:uid="{00000000-0005-0000-0000-00009B490000}"/>
    <cellStyle name="Note 9 3 3 4 4 2" xfId="29595" xr:uid="{00000000-0005-0000-0000-00009C490000}"/>
    <cellStyle name="Note 9 3 3 4 5" xfId="21917" xr:uid="{00000000-0005-0000-0000-00009D490000}"/>
    <cellStyle name="Note 9 3 3 4 5 2" xfId="35380" xr:uid="{00000000-0005-0000-0000-00009E490000}"/>
    <cellStyle name="Note 9 3 3 4 6" xfId="27669" xr:uid="{00000000-0005-0000-0000-00009F490000}"/>
    <cellStyle name="Note 9 3 3 4 7" xfId="11296" xr:uid="{00000000-0005-0000-0000-0000A0490000}"/>
    <cellStyle name="Note 9 3 3 5" xfId="18387" xr:uid="{00000000-0005-0000-0000-0000A1490000}"/>
    <cellStyle name="Note 9 3 3 5 2" xfId="24166" xr:uid="{00000000-0005-0000-0000-0000A2490000}"/>
    <cellStyle name="Note 9 3 3 5 3" xfId="31867" xr:uid="{00000000-0005-0000-0000-0000A3490000}"/>
    <cellStyle name="Note 9 3 3 6" xfId="17358" xr:uid="{00000000-0005-0000-0000-0000A4490000}"/>
    <cellStyle name="Note 9 3 3 6 2" xfId="23187" xr:uid="{00000000-0005-0000-0000-0000A5490000}"/>
    <cellStyle name="Note 9 3 3 6 2 2" xfId="36650" xr:uid="{00000000-0005-0000-0000-0000A6490000}"/>
    <cellStyle name="Note 9 3 3 6 3" xfId="30874" xr:uid="{00000000-0005-0000-0000-0000A7490000}"/>
    <cellStyle name="Note 9 3 3 7" xfId="14610" xr:uid="{00000000-0005-0000-0000-0000A8490000}"/>
    <cellStyle name="Note 9 3 3 7 2" xfId="28674" xr:uid="{00000000-0005-0000-0000-0000A9490000}"/>
    <cellStyle name="Note 9 3 3 8" xfId="21016" xr:uid="{00000000-0005-0000-0000-0000AA490000}"/>
    <cellStyle name="Note 9 3 3 8 2" xfId="34479" xr:uid="{00000000-0005-0000-0000-0000AB490000}"/>
    <cellStyle name="Note 9 3 3 9" xfId="26771" xr:uid="{00000000-0005-0000-0000-0000AC490000}"/>
    <cellStyle name="Note 9 3 4" xfId="13205" xr:uid="{00000000-0005-0000-0000-0000AD490000}"/>
    <cellStyle name="Note 9 3 5" xfId="8969" xr:uid="{00000000-0005-0000-0000-0000AE490000}"/>
    <cellStyle name="Note 9 4" xfId="4396" xr:uid="{00000000-0005-0000-0000-0000AF490000}"/>
    <cellStyle name="Note 9 4 2" xfId="14454" xr:uid="{00000000-0005-0000-0000-0000B0490000}"/>
    <cellStyle name="Note 9 4 3" xfId="10308" xr:uid="{00000000-0005-0000-0000-0000B1490000}"/>
    <cellStyle name="Note 9 5" xfId="12149" xr:uid="{00000000-0005-0000-0000-0000B2490000}"/>
    <cellStyle name="Note 9 6" xfId="7525" xr:uid="{00000000-0005-0000-0000-0000B3490000}"/>
    <cellStyle name="Notes" xfId="351" xr:uid="{00000000-0005-0000-0000-0000B4490000}"/>
    <cellStyle name="Notes 2" xfId="3993" xr:uid="{00000000-0005-0000-0000-0000B5490000}"/>
    <cellStyle name="Notes 2 2" xfId="18197" xr:uid="{00000000-0005-0000-0000-0000B6490000}"/>
    <cellStyle name="Notes 2 2 2" xfId="31693" xr:uid="{00000000-0005-0000-0000-0000B7490000}"/>
    <cellStyle name="Notes 2 3" xfId="17173" xr:uid="{00000000-0005-0000-0000-0000B8490000}"/>
    <cellStyle name="Notes 2 3 2" xfId="30694" xr:uid="{00000000-0005-0000-0000-0000B9490000}"/>
    <cellStyle name="Notes 2 4" xfId="17371" xr:uid="{00000000-0005-0000-0000-0000BA490000}"/>
    <cellStyle name="Notes 2 4 2" xfId="30887" xr:uid="{00000000-0005-0000-0000-0000BB490000}"/>
    <cellStyle name="Notes 2 5" xfId="14257" xr:uid="{00000000-0005-0000-0000-0000BC490000}"/>
    <cellStyle name="Notes 2 5 2" xfId="28642" xr:uid="{00000000-0005-0000-0000-0000BD490000}"/>
    <cellStyle name="Notes 2 6" xfId="10043" xr:uid="{00000000-0005-0000-0000-0000BE490000}"/>
    <cellStyle name="Notes 3" xfId="17004" xr:uid="{00000000-0005-0000-0000-0000BF490000}"/>
    <cellStyle name="Notes 3 2" xfId="30532" xr:uid="{00000000-0005-0000-0000-0000C0490000}"/>
    <cellStyle name="Notes 4" xfId="18567" xr:uid="{00000000-0005-0000-0000-0000C1490000}"/>
    <cellStyle name="Notes 4 2" xfId="32041" xr:uid="{00000000-0005-0000-0000-0000C2490000}"/>
    <cellStyle name="Notes 5" xfId="17666" xr:uid="{00000000-0005-0000-0000-0000C3490000}"/>
    <cellStyle name="Notes 5 2" xfId="31173" xr:uid="{00000000-0005-0000-0000-0000C4490000}"/>
    <cellStyle name="Notes 6" xfId="11997" xr:uid="{00000000-0005-0000-0000-0000C5490000}"/>
    <cellStyle name="Notes 6 2" xfId="28534" xr:uid="{00000000-0005-0000-0000-0000C6490000}"/>
    <cellStyle name="Notes 7" xfId="7252" xr:uid="{00000000-0005-0000-0000-0000C7490000}"/>
    <cellStyle name="NotInput" xfId="3994" xr:uid="{00000000-0005-0000-0000-0000C8490000}"/>
    <cellStyle name="NotInput 2" xfId="10044" xr:uid="{00000000-0005-0000-0000-0000C9490000}"/>
    <cellStyle name="Number" xfId="3995" xr:uid="{00000000-0005-0000-0000-0000CA490000}"/>
    <cellStyle name="Number - retain format" xfId="75" xr:uid="{00000000-0005-0000-0000-0000CB490000}"/>
    <cellStyle name="Number Input" xfId="3996" xr:uid="{00000000-0005-0000-0000-0000CC490000}"/>
    <cellStyle name="Number Total" xfId="3997" xr:uid="{00000000-0005-0000-0000-0000CD490000}"/>
    <cellStyle name="Number Total 2" xfId="10045" xr:uid="{00000000-0005-0000-0000-0000CE490000}"/>
    <cellStyle name="Number, 0 dec" xfId="352" xr:uid="{00000000-0005-0000-0000-0000CF490000}"/>
    <cellStyle name="Number, 1 dec" xfId="353" xr:uid="{00000000-0005-0000-0000-0000D0490000}"/>
    <cellStyle name="Number, 2 dec" xfId="354" xr:uid="{00000000-0005-0000-0000-0000D1490000}"/>
    <cellStyle name="Numbers Bold" xfId="3998" xr:uid="{00000000-0005-0000-0000-0000D2490000}"/>
    <cellStyle name="Numbers Bold (0)" xfId="355" xr:uid="{00000000-0005-0000-0000-0000D3490000}"/>
    <cellStyle name="Numbers Bold (0) 2" xfId="7253" xr:uid="{00000000-0005-0000-0000-0000D4490000}"/>
    <cellStyle name="Numbers Bold (0) 2 2" xfId="37479" xr:uid="{00000000-0005-0000-0000-0000D5490000}"/>
    <cellStyle name="Numbers Bold (no point)" xfId="3999" xr:uid="{00000000-0005-0000-0000-0000D6490000}"/>
    <cellStyle name="Numbers Bold (no point) 2" xfId="10047" xr:uid="{00000000-0005-0000-0000-0000D7490000}"/>
    <cellStyle name="Numbers Bold 2" xfId="10046" xr:uid="{00000000-0005-0000-0000-0000D8490000}"/>
    <cellStyle name="Numbers Light" xfId="4000" xr:uid="{00000000-0005-0000-0000-0000D9490000}"/>
    <cellStyle name="Numbers Light (0)" xfId="4001" xr:uid="{00000000-0005-0000-0000-0000DA490000}"/>
    <cellStyle name="Numbers Light (0) 2" xfId="10049" xr:uid="{00000000-0005-0000-0000-0000DB490000}"/>
    <cellStyle name="Numbers Light (no point)" xfId="4002" xr:uid="{00000000-0005-0000-0000-0000DC490000}"/>
    <cellStyle name="Numbers Light (no point) 2" xfId="10050" xr:uid="{00000000-0005-0000-0000-0000DD490000}"/>
    <cellStyle name="Numbers Light 2" xfId="10048" xr:uid="{00000000-0005-0000-0000-0000DE490000}"/>
    <cellStyle name="NumberVarDec" xfId="4003" xr:uid="{00000000-0005-0000-0000-0000DF490000}"/>
    <cellStyle name="NumberVarDec 2" xfId="10051" xr:uid="{00000000-0005-0000-0000-0000E0490000}"/>
    <cellStyle name="Numeric Format" xfId="37354" xr:uid="{00000000-0005-0000-0000-0000E1490000}"/>
    <cellStyle name="Numeric Format 2" xfId="37480" xr:uid="{00000000-0005-0000-0000-0000E2490000}"/>
    <cellStyle name="N葯Б" xfId="4004" xr:uid="{00000000-0005-0000-0000-0000E3490000}"/>
    <cellStyle name="Œ…‹æØ‚è [0.00]_INVDEC" xfId="4005" xr:uid="{00000000-0005-0000-0000-0000E4490000}"/>
    <cellStyle name="Œ…‹æØ‚è_INVDEC" xfId="4006" xr:uid="{00000000-0005-0000-0000-0000E5490000}"/>
    <cellStyle name="Option" xfId="4007" xr:uid="{00000000-0005-0000-0000-0000E6490000}"/>
    <cellStyle name="OtherSEEntry" xfId="4008" xr:uid="{00000000-0005-0000-0000-0000E7490000}"/>
    <cellStyle name="Output" xfId="23" builtinId="21" customBuiltin="1"/>
    <cellStyle name="Output 2" xfId="611" xr:uid="{00000000-0005-0000-0000-0000E9490000}"/>
    <cellStyle name="Output 2 2" xfId="4971" xr:uid="{00000000-0005-0000-0000-0000EA490000}"/>
    <cellStyle name="Output 2 2 10" xfId="26829" xr:uid="{00000000-0005-0000-0000-0000EB490000}"/>
    <cellStyle name="Output 2 2 11" xfId="10625" xr:uid="{00000000-0005-0000-0000-0000EC490000}"/>
    <cellStyle name="Output 2 2 2" xfId="4972" xr:uid="{00000000-0005-0000-0000-0000ED490000}"/>
    <cellStyle name="Output 2 2 2 10" xfId="21076" xr:uid="{00000000-0005-0000-0000-0000EE490000}"/>
    <cellStyle name="Output 2 2 2 10 2" xfId="34539" xr:uid="{00000000-0005-0000-0000-0000EF490000}"/>
    <cellStyle name="Output 2 2 2 11" xfId="26830" xr:uid="{00000000-0005-0000-0000-0000F0490000}"/>
    <cellStyle name="Output 2 2 2 12" xfId="10626" xr:uid="{00000000-0005-0000-0000-0000F1490000}"/>
    <cellStyle name="Output 2 2 2 2" xfId="4973" xr:uid="{00000000-0005-0000-0000-0000F2490000}"/>
    <cellStyle name="Output 2 2 2 2 10" xfId="10627" xr:uid="{00000000-0005-0000-0000-0000F3490000}"/>
    <cellStyle name="Output 2 2 2 2 2" xfId="5638" xr:uid="{00000000-0005-0000-0000-0000F4490000}"/>
    <cellStyle name="Output 2 2 2 2 2 2" xfId="6725" xr:uid="{00000000-0005-0000-0000-0000F5490000}"/>
    <cellStyle name="Output 2 2 2 2 2 2 2" xfId="20049" xr:uid="{00000000-0005-0000-0000-0000F6490000}"/>
    <cellStyle name="Output 2 2 2 2 2 2 2 2" xfId="25819" xr:uid="{00000000-0005-0000-0000-0000F7490000}"/>
    <cellStyle name="Output 2 2 2 2 2 2 2 3" xfId="33522" xr:uid="{00000000-0005-0000-0000-0000F8490000}"/>
    <cellStyle name="Output 2 2 2 2 2 2 3" xfId="18316" xr:uid="{00000000-0005-0000-0000-0000F9490000}"/>
    <cellStyle name="Output 2 2 2 2 2 2 3 2" xfId="24096" xr:uid="{00000000-0005-0000-0000-0000FA490000}"/>
    <cellStyle name="Output 2 2 2 2 2 2 3 3" xfId="31797" xr:uid="{00000000-0005-0000-0000-0000FB490000}"/>
    <cellStyle name="Output 2 2 2 2 2 2 4" xfId="16553" xr:uid="{00000000-0005-0000-0000-0000FC490000}"/>
    <cellStyle name="Output 2 2 2 2 2 2 4 2" xfId="30145" xr:uid="{00000000-0005-0000-0000-0000FD490000}"/>
    <cellStyle name="Output 2 2 2 2 2 2 5" xfId="22468" xr:uid="{00000000-0005-0000-0000-0000FE490000}"/>
    <cellStyle name="Output 2 2 2 2 2 2 5 2" xfId="35931" xr:uid="{00000000-0005-0000-0000-0000FF490000}"/>
    <cellStyle name="Output 2 2 2 2 2 2 6" xfId="28220" xr:uid="{00000000-0005-0000-0000-0000004A0000}"/>
    <cellStyle name="Output 2 2 2 2 2 2 7" xfId="11681" xr:uid="{00000000-0005-0000-0000-0000014A0000}"/>
    <cellStyle name="Output 2 2 2 2 2 3" xfId="19100" xr:uid="{00000000-0005-0000-0000-0000024A0000}"/>
    <cellStyle name="Output 2 2 2 2 2 3 2" xfId="24872" xr:uid="{00000000-0005-0000-0000-0000034A0000}"/>
    <cellStyle name="Output 2 2 2 2 2 3 3" xfId="32574" xr:uid="{00000000-0005-0000-0000-0000044A0000}"/>
    <cellStyle name="Output 2 2 2 2 2 4" xfId="20738" xr:uid="{00000000-0005-0000-0000-0000054A0000}"/>
    <cellStyle name="Output 2 2 2 2 2 4 2" xfId="26501" xr:uid="{00000000-0005-0000-0000-0000064A0000}"/>
    <cellStyle name="Output 2 2 2 2 2 4 3" xfId="34206" xr:uid="{00000000-0005-0000-0000-0000074A0000}"/>
    <cellStyle name="Output 2 2 2 2 2 5" xfId="15467" xr:uid="{00000000-0005-0000-0000-0000084A0000}"/>
    <cellStyle name="Output 2 2 2 2 2 5 2" xfId="29247" xr:uid="{00000000-0005-0000-0000-0000094A0000}"/>
    <cellStyle name="Output 2 2 2 2 2 6" xfId="21569" xr:uid="{00000000-0005-0000-0000-00000A4A0000}"/>
    <cellStyle name="Output 2 2 2 2 2 6 2" xfId="35032" xr:uid="{00000000-0005-0000-0000-00000B4A0000}"/>
    <cellStyle name="Output 2 2 2 2 2 7" xfId="27321" xr:uid="{00000000-0005-0000-0000-00000C4A0000}"/>
    <cellStyle name="Output 2 2 2 2 2 8" xfId="11020" xr:uid="{00000000-0005-0000-0000-00000D4A0000}"/>
    <cellStyle name="Output 2 2 2 2 3" xfId="5813" xr:uid="{00000000-0005-0000-0000-00000E4A0000}"/>
    <cellStyle name="Output 2 2 2 2 3 2" xfId="6900" xr:uid="{00000000-0005-0000-0000-00000F4A0000}"/>
    <cellStyle name="Output 2 2 2 2 3 2 2" xfId="20196" xr:uid="{00000000-0005-0000-0000-0000104A0000}"/>
    <cellStyle name="Output 2 2 2 2 3 2 2 2" xfId="25966" xr:uid="{00000000-0005-0000-0000-0000114A0000}"/>
    <cellStyle name="Output 2 2 2 2 3 2 2 3" xfId="33669" xr:uid="{00000000-0005-0000-0000-0000124A0000}"/>
    <cellStyle name="Output 2 2 2 2 3 2 3" xfId="20667" xr:uid="{00000000-0005-0000-0000-0000134A0000}"/>
    <cellStyle name="Output 2 2 2 2 3 2 3 2" xfId="26430" xr:uid="{00000000-0005-0000-0000-0000144A0000}"/>
    <cellStyle name="Output 2 2 2 2 3 2 3 3" xfId="34135" xr:uid="{00000000-0005-0000-0000-0000154A0000}"/>
    <cellStyle name="Output 2 2 2 2 3 2 4" xfId="16728" xr:uid="{00000000-0005-0000-0000-0000164A0000}"/>
    <cellStyle name="Output 2 2 2 2 3 2 4 2" xfId="30281" xr:uid="{00000000-0005-0000-0000-0000174A0000}"/>
    <cellStyle name="Output 2 2 2 2 3 2 5" xfId="22604" xr:uid="{00000000-0005-0000-0000-0000184A0000}"/>
    <cellStyle name="Output 2 2 2 2 3 2 5 2" xfId="36067" xr:uid="{00000000-0005-0000-0000-0000194A0000}"/>
    <cellStyle name="Output 2 2 2 2 3 2 6" xfId="28356" xr:uid="{00000000-0005-0000-0000-00001A4A0000}"/>
    <cellStyle name="Output 2 2 2 2 3 2 7" xfId="11780" xr:uid="{00000000-0005-0000-0000-00001B4A0000}"/>
    <cellStyle name="Output 2 2 2 2 3 3" xfId="19247" xr:uid="{00000000-0005-0000-0000-00001C4A0000}"/>
    <cellStyle name="Output 2 2 2 2 3 3 2" xfId="25018" xr:uid="{00000000-0005-0000-0000-00001D4A0000}"/>
    <cellStyle name="Output 2 2 2 2 3 3 3" xfId="32720" xr:uid="{00000000-0005-0000-0000-00001E4A0000}"/>
    <cellStyle name="Output 2 2 2 2 3 4" xfId="18075" xr:uid="{00000000-0005-0000-0000-00001F4A0000}"/>
    <cellStyle name="Output 2 2 2 2 3 4 2" xfId="23877" xr:uid="{00000000-0005-0000-0000-0000204A0000}"/>
    <cellStyle name="Output 2 2 2 2 3 4 3" xfId="31574" xr:uid="{00000000-0005-0000-0000-0000214A0000}"/>
    <cellStyle name="Output 2 2 2 2 3 5" xfId="15642" xr:uid="{00000000-0005-0000-0000-0000224A0000}"/>
    <cellStyle name="Output 2 2 2 2 3 5 2" xfId="29383" xr:uid="{00000000-0005-0000-0000-0000234A0000}"/>
    <cellStyle name="Output 2 2 2 2 3 6" xfId="21705" xr:uid="{00000000-0005-0000-0000-0000244A0000}"/>
    <cellStyle name="Output 2 2 2 2 3 6 2" xfId="35168" xr:uid="{00000000-0005-0000-0000-0000254A0000}"/>
    <cellStyle name="Output 2 2 2 2 3 7" xfId="27457" xr:uid="{00000000-0005-0000-0000-0000264A0000}"/>
    <cellStyle name="Output 2 2 2 2 3 8" xfId="11119" xr:uid="{00000000-0005-0000-0000-0000274A0000}"/>
    <cellStyle name="Output 2 2 2 2 4" xfId="6140" xr:uid="{00000000-0005-0000-0000-0000284A0000}"/>
    <cellStyle name="Output 2 2 2 2 4 2" xfId="19535" xr:uid="{00000000-0005-0000-0000-0000294A0000}"/>
    <cellStyle name="Output 2 2 2 2 4 2 2" xfId="25305" xr:uid="{00000000-0005-0000-0000-00002A4A0000}"/>
    <cellStyle name="Output 2 2 2 2 4 2 3" xfId="33008" xr:uid="{00000000-0005-0000-0000-00002B4A0000}"/>
    <cellStyle name="Output 2 2 2 2 4 3" xfId="17649" xr:uid="{00000000-0005-0000-0000-00002C4A0000}"/>
    <cellStyle name="Output 2 2 2 2 4 3 2" xfId="23467" xr:uid="{00000000-0005-0000-0000-00002D4A0000}"/>
    <cellStyle name="Output 2 2 2 2 4 3 2 2" xfId="36930" xr:uid="{00000000-0005-0000-0000-00002E4A0000}"/>
    <cellStyle name="Output 2 2 2 2 4 3 3" xfId="31157" xr:uid="{00000000-0005-0000-0000-00002F4A0000}"/>
    <cellStyle name="Output 2 2 2 2 4 4" xfId="15969" xr:uid="{00000000-0005-0000-0000-0000304A0000}"/>
    <cellStyle name="Output 2 2 2 2 4 4 2" xfId="29656" xr:uid="{00000000-0005-0000-0000-0000314A0000}"/>
    <cellStyle name="Output 2 2 2 2 4 5" xfId="21978" xr:uid="{00000000-0005-0000-0000-0000324A0000}"/>
    <cellStyle name="Output 2 2 2 2 4 5 2" xfId="35441" xr:uid="{00000000-0005-0000-0000-0000334A0000}"/>
    <cellStyle name="Output 2 2 2 2 4 6" xfId="27730" xr:uid="{00000000-0005-0000-0000-0000344A0000}"/>
    <cellStyle name="Output 2 2 2 2 4 7" xfId="11321" xr:uid="{00000000-0005-0000-0000-0000354A0000}"/>
    <cellStyle name="Output 2 2 2 2 5" xfId="18559" xr:uid="{00000000-0005-0000-0000-0000364A0000}"/>
    <cellStyle name="Output 2 2 2 2 5 2" xfId="24332" xr:uid="{00000000-0005-0000-0000-0000374A0000}"/>
    <cellStyle name="Output 2 2 2 2 5 3" xfId="32033" xr:uid="{00000000-0005-0000-0000-0000384A0000}"/>
    <cellStyle name="Output 2 2 2 2 6" xfId="20490" xr:uid="{00000000-0005-0000-0000-0000394A0000}"/>
    <cellStyle name="Output 2 2 2 2 6 2" xfId="26257" xr:uid="{00000000-0005-0000-0000-00003A4A0000}"/>
    <cellStyle name="Output 2 2 2 2 6 3" xfId="33961" xr:uid="{00000000-0005-0000-0000-00003B4A0000}"/>
    <cellStyle name="Output 2 2 2 2 7" xfId="14873" xr:uid="{00000000-0005-0000-0000-00003C4A0000}"/>
    <cellStyle name="Output 2 2 2 2 7 2" xfId="28756" xr:uid="{00000000-0005-0000-0000-00003D4A0000}"/>
    <cellStyle name="Output 2 2 2 2 8" xfId="21077" xr:uid="{00000000-0005-0000-0000-00003E4A0000}"/>
    <cellStyle name="Output 2 2 2 2 8 2" xfId="34540" xr:uid="{00000000-0005-0000-0000-00003F4A0000}"/>
    <cellStyle name="Output 2 2 2 2 9" xfId="26831" xr:uid="{00000000-0005-0000-0000-0000404A0000}"/>
    <cellStyle name="Output 2 2 2 3" xfId="4974" xr:uid="{00000000-0005-0000-0000-0000414A0000}"/>
    <cellStyle name="Output 2 2 2 3 10" xfId="10628" xr:uid="{00000000-0005-0000-0000-0000424A0000}"/>
    <cellStyle name="Output 2 2 2 3 2" xfId="5639" xr:uid="{00000000-0005-0000-0000-0000434A0000}"/>
    <cellStyle name="Output 2 2 2 3 2 2" xfId="6726" xr:uid="{00000000-0005-0000-0000-0000444A0000}"/>
    <cellStyle name="Output 2 2 2 3 2 2 2" xfId="20050" xr:uid="{00000000-0005-0000-0000-0000454A0000}"/>
    <cellStyle name="Output 2 2 2 3 2 2 2 2" xfId="25820" xr:uid="{00000000-0005-0000-0000-0000464A0000}"/>
    <cellStyle name="Output 2 2 2 3 2 2 2 3" xfId="33523" xr:uid="{00000000-0005-0000-0000-0000474A0000}"/>
    <cellStyle name="Output 2 2 2 3 2 2 3" xfId="20023" xr:uid="{00000000-0005-0000-0000-0000484A0000}"/>
    <cellStyle name="Output 2 2 2 3 2 2 3 2" xfId="25793" xr:uid="{00000000-0005-0000-0000-0000494A0000}"/>
    <cellStyle name="Output 2 2 2 3 2 2 3 3" xfId="33496" xr:uid="{00000000-0005-0000-0000-00004A4A0000}"/>
    <cellStyle name="Output 2 2 2 3 2 2 4" xfId="16554" xr:uid="{00000000-0005-0000-0000-00004B4A0000}"/>
    <cellStyle name="Output 2 2 2 3 2 2 4 2" xfId="30146" xr:uid="{00000000-0005-0000-0000-00004C4A0000}"/>
    <cellStyle name="Output 2 2 2 3 2 2 5" xfId="22469" xr:uid="{00000000-0005-0000-0000-00004D4A0000}"/>
    <cellStyle name="Output 2 2 2 3 2 2 5 2" xfId="35932" xr:uid="{00000000-0005-0000-0000-00004E4A0000}"/>
    <cellStyle name="Output 2 2 2 3 2 2 6" xfId="28221" xr:uid="{00000000-0005-0000-0000-00004F4A0000}"/>
    <cellStyle name="Output 2 2 2 3 2 2 7" xfId="11682" xr:uid="{00000000-0005-0000-0000-0000504A0000}"/>
    <cellStyle name="Output 2 2 2 3 2 3" xfId="19101" xr:uid="{00000000-0005-0000-0000-0000514A0000}"/>
    <cellStyle name="Output 2 2 2 3 2 3 2" xfId="24873" xr:uid="{00000000-0005-0000-0000-0000524A0000}"/>
    <cellStyle name="Output 2 2 2 3 2 3 3" xfId="32575" xr:uid="{00000000-0005-0000-0000-0000534A0000}"/>
    <cellStyle name="Output 2 2 2 3 2 4" xfId="17061" xr:uid="{00000000-0005-0000-0000-0000544A0000}"/>
    <cellStyle name="Output 2 2 2 3 2 4 2" xfId="22903" xr:uid="{00000000-0005-0000-0000-0000554A0000}"/>
    <cellStyle name="Output 2 2 2 3 2 4 2 2" xfId="36366" xr:uid="{00000000-0005-0000-0000-0000564A0000}"/>
    <cellStyle name="Output 2 2 2 3 2 4 3" xfId="30584" xr:uid="{00000000-0005-0000-0000-0000574A0000}"/>
    <cellStyle name="Output 2 2 2 3 2 5" xfId="15468" xr:uid="{00000000-0005-0000-0000-0000584A0000}"/>
    <cellStyle name="Output 2 2 2 3 2 5 2" xfId="29248" xr:uid="{00000000-0005-0000-0000-0000594A0000}"/>
    <cellStyle name="Output 2 2 2 3 2 6" xfId="21570" xr:uid="{00000000-0005-0000-0000-00005A4A0000}"/>
    <cellStyle name="Output 2 2 2 3 2 6 2" xfId="35033" xr:uid="{00000000-0005-0000-0000-00005B4A0000}"/>
    <cellStyle name="Output 2 2 2 3 2 7" xfId="27322" xr:uid="{00000000-0005-0000-0000-00005C4A0000}"/>
    <cellStyle name="Output 2 2 2 3 2 8" xfId="11021" xr:uid="{00000000-0005-0000-0000-00005D4A0000}"/>
    <cellStyle name="Output 2 2 2 3 3" xfId="5814" xr:uid="{00000000-0005-0000-0000-00005E4A0000}"/>
    <cellStyle name="Output 2 2 2 3 3 2" xfId="6901" xr:uid="{00000000-0005-0000-0000-00005F4A0000}"/>
    <cellStyle name="Output 2 2 2 3 3 2 2" xfId="20197" xr:uid="{00000000-0005-0000-0000-0000604A0000}"/>
    <cellStyle name="Output 2 2 2 3 3 2 2 2" xfId="25967" xr:uid="{00000000-0005-0000-0000-0000614A0000}"/>
    <cellStyle name="Output 2 2 2 3 3 2 2 3" xfId="33670" xr:uid="{00000000-0005-0000-0000-0000624A0000}"/>
    <cellStyle name="Output 2 2 2 3 3 2 3" xfId="17520" xr:uid="{00000000-0005-0000-0000-0000634A0000}"/>
    <cellStyle name="Output 2 2 2 3 3 2 3 2" xfId="23341" xr:uid="{00000000-0005-0000-0000-0000644A0000}"/>
    <cellStyle name="Output 2 2 2 3 3 2 3 2 2" xfId="36804" xr:uid="{00000000-0005-0000-0000-0000654A0000}"/>
    <cellStyle name="Output 2 2 2 3 3 2 3 3" xfId="31029" xr:uid="{00000000-0005-0000-0000-0000664A0000}"/>
    <cellStyle name="Output 2 2 2 3 3 2 4" xfId="16729" xr:uid="{00000000-0005-0000-0000-0000674A0000}"/>
    <cellStyle name="Output 2 2 2 3 3 2 4 2" xfId="30282" xr:uid="{00000000-0005-0000-0000-0000684A0000}"/>
    <cellStyle name="Output 2 2 2 3 3 2 5" xfId="22605" xr:uid="{00000000-0005-0000-0000-0000694A0000}"/>
    <cellStyle name="Output 2 2 2 3 3 2 5 2" xfId="36068" xr:uid="{00000000-0005-0000-0000-00006A4A0000}"/>
    <cellStyle name="Output 2 2 2 3 3 2 6" xfId="28357" xr:uid="{00000000-0005-0000-0000-00006B4A0000}"/>
    <cellStyle name="Output 2 2 2 3 3 2 7" xfId="11781" xr:uid="{00000000-0005-0000-0000-00006C4A0000}"/>
    <cellStyle name="Output 2 2 2 3 3 3" xfId="19248" xr:uid="{00000000-0005-0000-0000-00006D4A0000}"/>
    <cellStyle name="Output 2 2 2 3 3 3 2" xfId="25019" xr:uid="{00000000-0005-0000-0000-00006E4A0000}"/>
    <cellStyle name="Output 2 2 2 3 3 3 3" xfId="32721" xr:uid="{00000000-0005-0000-0000-00006F4A0000}"/>
    <cellStyle name="Output 2 2 2 3 3 4" xfId="20699" xr:uid="{00000000-0005-0000-0000-0000704A0000}"/>
    <cellStyle name="Output 2 2 2 3 3 4 2" xfId="26462" xr:uid="{00000000-0005-0000-0000-0000714A0000}"/>
    <cellStyle name="Output 2 2 2 3 3 4 3" xfId="34167" xr:uid="{00000000-0005-0000-0000-0000724A0000}"/>
    <cellStyle name="Output 2 2 2 3 3 5" xfId="15643" xr:uid="{00000000-0005-0000-0000-0000734A0000}"/>
    <cellStyle name="Output 2 2 2 3 3 5 2" xfId="29384" xr:uid="{00000000-0005-0000-0000-0000744A0000}"/>
    <cellStyle name="Output 2 2 2 3 3 6" xfId="21706" xr:uid="{00000000-0005-0000-0000-0000754A0000}"/>
    <cellStyle name="Output 2 2 2 3 3 6 2" xfId="35169" xr:uid="{00000000-0005-0000-0000-0000764A0000}"/>
    <cellStyle name="Output 2 2 2 3 3 7" xfId="27458" xr:uid="{00000000-0005-0000-0000-0000774A0000}"/>
    <cellStyle name="Output 2 2 2 3 3 8" xfId="11120" xr:uid="{00000000-0005-0000-0000-0000784A0000}"/>
    <cellStyle name="Output 2 2 2 3 4" xfId="6141" xr:uid="{00000000-0005-0000-0000-0000794A0000}"/>
    <cellStyle name="Output 2 2 2 3 4 2" xfId="19536" xr:uid="{00000000-0005-0000-0000-00007A4A0000}"/>
    <cellStyle name="Output 2 2 2 3 4 2 2" xfId="25306" xr:uid="{00000000-0005-0000-0000-00007B4A0000}"/>
    <cellStyle name="Output 2 2 2 3 4 2 3" xfId="33009" xr:uid="{00000000-0005-0000-0000-00007C4A0000}"/>
    <cellStyle name="Output 2 2 2 3 4 3" xfId="17881" xr:uid="{00000000-0005-0000-0000-00007D4A0000}"/>
    <cellStyle name="Output 2 2 2 3 4 3 2" xfId="23692" xr:uid="{00000000-0005-0000-0000-00007E4A0000}"/>
    <cellStyle name="Output 2 2 2 3 4 3 2 2" xfId="37155" xr:uid="{00000000-0005-0000-0000-00007F4A0000}"/>
    <cellStyle name="Output 2 2 2 3 4 3 3" xfId="31385" xr:uid="{00000000-0005-0000-0000-0000804A0000}"/>
    <cellStyle name="Output 2 2 2 3 4 4" xfId="15970" xr:uid="{00000000-0005-0000-0000-0000814A0000}"/>
    <cellStyle name="Output 2 2 2 3 4 4 2" xfId="29657" xr:uid="{00000000-0005-0000-0000-0000824A0000}"/>
    <cellStyle name="Output 2 2 2 3 4 5" xfId="21979" xr:uid="{00000000-0005-0000-0000-0000834A0000}"/>
    <cellStyle name="Output 2 2 2 3 4 5 2" xfId="35442" xr:uid="{00000000-0005-0000-0000-0000844A0000}"/>
    <cellStyle name="Output 2 2 2 3 4 6" xfId="27731" xr:uid="{00000000-0005-0000-0000-0000854A0000}"/>
    <cellStyle name="Output 2 2 2 3 4 7" xfId="11322" xr:uid="{00000000-0005-0000-0000-0000864A0000}"/>
    <cellStyle name="Output 2 2 2 3 5" xfId="18560" xr:uid="{00000000-0005-0000-0000-0000874A0000}"/>
    <cellStyle name="Output 2 2 2 3 5 2" xfId="24333" xr:uid="{00000000-0005-0000-0000-0000884A0000}"/>
    <cellStyle name="Output 2 2 2 3 5 3" xfId="32034" xr:uid="{00000000-0005-0000-0000-0000894A0000}"/>
    <cellStyle name="Output 2 2 2 3 6" xfId="17193" xr:uid="{00000000-0005-0000-0000-00008A4A0000}"/>
    <cellStyle name="Output 2 2 2 3 6 2" xfId="23032" xr:uid="{00000000-0005-0000-0000-00008B4A0000}"/>
    <cellStyle name="Output 2 2 2 3 6 2 2" xfId="36495" xr:uid="{00000000-0005-0000-0000-00008C4A0000}"/>
    <cellStyle name="Output 2 2 2 3 6 3" xfId="30714" xr:uid="{00000000-0005-0000-0000-00008D4A0000}"/>
    <cellStyle name="Output 2 2 2 3 7" xfId="14874" xr:uid="{00000000-0005-0000-0000-00008E4A0000}"/>
    <cellStyle name="Output 2 2 2 3 7 2" xfId="28757" xr:uid="{00000000-0005-0000-0000-00008F4A0000}"/>
    <cellStyle name="Output 2 2 2 3 8" xfId="21078" xr:uid="{00000000-0005-0000-0000-0000904A0000}"/>
    <cellStyle name="Output 2 2 2 3 8 2" xfId="34541" xr:uid="{00000000-0005-0000-0000-0000914A0000}"/>
    <cellStyle name="Output 2 2 2 3 9" xfId="26832" xr:uid="{00000000-0005-0000-0000-0000924A0000}"/>
    <cellStyle name="Output 2 2 2 4" xfId="5637" xr:uid="{00000000-0005-0000-0000-0000934A0000}"/>
    <cellStyle name="Output 2 2 2 4 2" xfId="6724" xr:uid="{00000000-0005-0000-0000-0000944A0000}"/>
    <cellStyle name="Output 2 2 2 4 2 2" xfId="20048" xr:uid="{00000000-0005-0000-0000-0000954A0000}"/>
    <cellStyle name="Output 2 2 2 4 2 2 2" xfId="25818" xr:uid="{00000000-0005-0000-0000-0000964A0000}"/>
    <cellStyle name="Output 2 2 2 4 2 2 3" xfId="33521" xr:uid="{00000000-0005-0000-0000-0000974A0000}"/>
    <cellStyle name="Output 2 2 2 4 2 3" xfId="18544" xr:uid="{00000000-0005-0000-0000-0000984A0000}"/>
    <cellStyle name="Output 2 2 2 4 2 3 2" xfId="24317" xr:uid="{00000000-0005-0000-0000-0000994A0000}"/>
    <cellStyle name="Output 2 2 2 4 2 3 3" xfId="32018" xr:uid="{00000000-0005-0000-0000-00009A4A0000}"/>
    <cellStyle name="Output 2 2 2 4 2 4" xfId="16552" xr:uid="{00000000-0005-0000-0000-00009B4A0000}"/>
    <cellStyle name="Output 2 2 2 4 2 4 2" xfId="30144" xr:uid="{00000000-0005-0000-0000-00009C4A0000}"/>
    <cellStyle name="Output 2 2 2 4 2 5" xfId="22467" xr:uid="{00000000-0005-0000-0000-00009D4A0000}"/>
    <cellStyle name="Output 2 2 2 4 2 5 2" xfId="35930" xr:uid="{00000000-0005-0000-0000-00009E4A0000}"/>
    <cellStyle name="Output 2 2 2 4 2 6" xfId="28219" xr:uid="{00000000-0005-0000-0000-00009F4A0000}"/>
    <cellStyle name="Output 2 2 2 4 2 7" xfId="11680" xr:uid="{00000000-0005-0000-0000-0000A04A0000}"/>
    <cellStyle name="Output 2 2 2 4 3" xfId="19099" xr:uid="{00000000-0005-0000-0000-0000A14A0000}"/>
    <cellStyle name="Output 2 2 2 4 3 2" xfId="24871" xr:uid="{00000000-0005-0000-0000-0000A24A0000}"/>
    <cellStyle name="Output 2 2 2 4 3 3" xfId="32573" xr:uid="{00000000-0005-0000-0000-0000A34A0000}"/>
    <cellStyle name="Output 2 2 2 4 4" xfId="17407" xr:uid="{00000000-0005-0000-0000-0000A44A0000}"/>
    <cellStyle name="Output 2 2 2 4 4 2" xfId="23233" xr:uid="{00000000-0005-0000-0000-0000A54A0000}"/>
    <cellStyle name="Output 2 2 2 4 4 2 2" xfId="36696" xr:uid="{00000000-0005-0000-0000-0000A64A0000}"/>
    <cellStyle name="Output 2 2 2 4 4 3" xfId="30921" xr:uid="{00000000-0005-0000-0000-0000A74A0000}"/>
    <cellStyle name="Output 2 2 2 4 5" xfId="15466" xr:uid="{00000000-0005-0000-0000-0000A84A0000}"/>
    <cellStyle name="Output 2 2 2 4 5 2" xfId="29246" xr:uid="{00000000-0005-0000-0000-0000A94A0000}"/>
    <cellStyle name="Output 2 2 2 4 6" xfId="21568" xr:uid="{00000000-0005-0000-0000-0000AA4A0000}"/>
    <cellStyle name="Output 2 2 2 4 6 2" xfId="35031" xr:uid="{00000000-0005-0000-0000-0000AB4A0000}"/>
    <cellStyle name="Output 2 2 2 4 7" xfId="27320" xr:uid="{00000000-0005-0000-0000-0000AC4A0000}"/>
    <cellStyle name="Output 2 2 2 4 8" xfId="11019" xr:uid="{00000000-0005-0000-0000-0000AD4A0000}"/>
    <cellStyle name="Output 2 2 2 5" xfId="5812" xr:uid="{00000000-0005-0000-0000-0000AE4A0000}"/>
    <cellStyle name="Output 2 2 2 5 2" xfId="6899" xr:uid="{00000000-0005-0000-0000-0000AF4A0000}"/>
    <cellStyle name="Output 2 2 2 5 2 2" xfId="20195" xr:uid="{00000000-0005-0000-0000-0000B04A0000}"/>
    <cellStyle name="Output 2 2 2 5 2 2 2" xfId="25965" xr:uid="{00000000-0005-0000-0000-0000B14A0000}"/>
    <cellStyle name="Output 2 2 2 5 2 2 3" xfId="33668" xr:uid="{00000000-0005-0000-0000-0000B24A0000}"/>
    <cellStyle name="Output 2 2 2 5 2 3" xfId="17350" xr:uid="{00000000-0005-0000-0000-0000B34A0000}"/>
    <cellStyle name="Output 2 2 2 5 2 3 2" xfId="23179" xr:uid="{00000000-0005-0000-0000-0000B44A0000}"/>
    <cellStyle name="Output 2 2 2 5 2 3 2 2" xfId="36642" xr:uid="{00000000-0005-0000-0000-0000B54A0000}"/>
    <cellStyle name="Output 2 2 2 5 2 3 3" xfId="30866" xr:uid="{00000000-0005-0000-0000-0000B64A0000}"/>
    <cellStyle name="Output 2 2 2 5 2 4" xfId="16727" xr:uid="{00000000-0005-0000-0000-0000B74A0000}"/>
    <cellStyle name="Output 2 2 2 5 2 4 2" xfId="30280" xr:uid="{00000000-0005-0000-0000-0000B84A0000}"/>
    <cellStyle name="Output 2 2 2 5 2 5" xfId="22603" xr:uid="{00000000-0005-0000-0000-0000B94A0000}"/>
    <cellStyle name="Output 2 2 2 5 2 5 2" xfId="36066" xr:uid="{00000000-0005-0000-0000-0000BA4A0000}"/>
    <cellStyle name="Output 2 2 2 5 2 6" xfId="28355" xr:uid="{00000000-0005-0000-0000-0000BB4A0000}"/>
    <cellStyle name="Output 2 2 2 5 2 7" xfId="11779" xr:uid="{00000000-0005-0000-0000-0000BC4A0000}"/>
    <cellStyle name="Output 2 2 2 5 3" xfId="19246" xr:uid="{00000000-0005-0000-0000-0000BD4A0000}"/>
    <cellStyle name="Output 2 2 2 5 3 2" xfId="25017" xr:uid="{00000000-0005-0000-0000-0000BE4A0000}"/>
    <cellStyle name="Output 2 2 2 5 3 3" xfId="32719" xr:uid="{00000000-0005-0000-0000-0000BF4A0000}"/>
    <cellStyle name="Output 2 2 2 5 4" xfId="20889" xr:uid="{00000000-0005-0000-0000-0000C04A0000}"/>
    <cellStyle name="Output 2 2 2 5 4 2" xfId="26649" xr:uid="{00000000-0005-0000-0000-0000C14A0000}"/>
    <cellStyle name="Output 2 2 2 5 4 3" xfId="34354" xr:uid="{00000000-0005-0000-0000-0000C24A0000}"/>
    <cellStyle name="Output 2 2 2 5 5" xfId="15641" xr:uid="{00000000-0005-0000-0000-0000C34A0000}"/>
    <cellStyle name="Output 2 2 2 5 5 2" xfId="29382" xr:uid="{00000000-0005-0000-0000-0000C44A0000}"/>
    <cellStyle name="Output 2 2 2 5 6" xfId="21704" xr:uid="{00000000-0005-0000-0000-0000C54A0000}"/>
    <cellStyle name="Output 2 2 2 5 6 2" xfId="35167" xr:uid="{00000000-0005-0000-0000-0000C64A0000}"/>
    <cellStyle name="Output 2 2 2 5 7" xfId="27456" xr:uid="{00000000-0005-0000-0000-0000C74A0000}"/>
    <cellStyle name="Output 2 2 2 5 8" xfId="11118" xr:uid="{00000000-0005-0000-0000-0000C84A0000}"/>
    <cellStyle name="Output 2 2 2 6" xfId="6139" xr:uid="{00000000-0005-0000-0000-0000C94A0000}"/>
    <cellStyle name="Output 2 2 2 6 2" xfId="19534" xr:uid="{00000000-0005-0000-0000-0000CA4A0000}"/>
    <cellStyle name="Output 2 2 2 6 2 2" xfId="25304" xr:uid="{00000000-0005-0000-0000-0000CB4A0000}"/>
    <cellStyle name="Output 2 2 2 6 2 3" xfId="33007" xr:uid="{00000000-0005-0000-0000-0000CC4A0000}"/>
    <cellStyle name="Output 2 2 2 6 3" xfId="17445" xr:uid="{00000000-0005-0000-0000-0000CD4A0000}"/>
    <cellStyle name="Output 2 2 2 6 3 2" xfId="23269" xr:uid="{00000000-0005-0000-0000-0000CE4A0000}"/>
    <cellStyle name="Output 2 2 2 6 3 2 2" xfId="36732" xr:uid="{00000000-0005-0000-0000-0000CF4A0000}"/>
    <cellStyle name="Output 2 2 2 6 3 3" xfId="30957" xr:uid="{00000000-0005-0000-0000-0000D04A0000}"/>
    <cellStyle name="Output 2 2 2 6 4" xfId="15968" xr:uid="{00000000-0005-0000-0000-0000D14A0000}"/>
    <cellStyle name="Output 2 2 2 6 4 2" xfId="29655" xr:uid="{00000000-0005-0000-0000-0000D24A0000}"/>
    <cellStyle name="Output 2 2 2 6 5" xfId="21977" xr:uid="{00000000-0005-0000-0000-0000D34A0000}"/>
    <cellStyle name="Output 2 2 2 6 5 2" xfId="35440" xr:uid="{00000000-0005-0000-0000-0000D44A0000}"/>
    <cellStyle name="Output 2 2 2 6 6" xfId="27729" xr:uid="{00000000-0005-0000-0000-0000D54A0000}"/>
    <cellStyle name="Output 2 2 2 6 7" xfId="11320" xr:uid="{00000000-0005-0000-0000-0000D64A0000}"/>
    <cellStyle name="Output 2 2 2 7" xfId="18558" xr:uid="{00000000-0005-0000-0000-0000D74A0000}"/>
    <cellStyle name="Output 2 2 2 7 2" xfId="24331" xr:uid="{00000000-0005-0000-0000-0000D84A0000}"/>
    <cellStyle name="Output 2 2 2 7 3" xfId="32032" xr:uid="{00000000-0005-0000-0000-0000D94A0000}"/>
    <cellStyle name="Output 2 2 2 8" xfId="17501" xr:uid="{00000000-0005-0000-0000-0000DA4A0000}"/>
    <cellStyle name="Output 2 2 2 8 2" xfId="23324" xr:uid="{00000000-0005-0000-0000-0000DB4A0000}"/>
    <cellStyle name="Output 2 2 2 8 2 2" xfId="36787" xr:uid="{00000000-0005-0000-0000-0000DC4A0000}"/>
    <cellStyle name="Output 2 2 2 8 3" xfId="31012" xr:uid="{00000000-0005-0000-0000-0000DD4A0000}"/>
    <cellStyle name="Output 2 2 2 9" xfId="14872" xr:uid="{00000000-0005-0000-0000-0000DE4A0000}"/>
    <cellStyle name="Output 2 2 2 9 2" xfId="28755" xr:uid="{00000000-0005-0000-0000-0000DF4A0000}"/>
    <cellStyle name="Output 2 2 3" xfId="5636" xr:uid="{00000000-0005-0000-0000-0000E04A0000}"/>
    <cellStyle name="Output 2 2 3 2" xfId="6723" xr:uid="{00000000-0005-0000-0000-0000E14A0000}"/>
    <cellStyle name="Output 2 2 3 2 2" xfId="20047" xr:uid="{00000000-0005-0000-0000-0000E24A0000}"/>
    <cellStyle name="Output 2 2 3 2 2 2" xfId="25817" xr:uid="{00000000-0005-0000-0000-0000E34A0000}"/>
    <cellStyle name="Output 2 2 3 2 2 3" xfId="33520" xr:uid="{00000000-0005-0000-0000-0000E44A0000}"/>
    <cellStyle name="Output 2 2 3 2 3" xfId="18087" xr:uid="{00000000-0005-0000-0000-0000E54A0000}"/>
    <cellStyle name="Output 2 2 3 2 3 2" xfId="23889" xr:uid="{00000000-0005-0000-0000-0000E64A0000}"/>
    <cellStyle name="Output 2 2 3 2 3 3" xfId="31586" xr:uid="{00000000-0005-0000-0000-0000E74A0000}"/>
    <cellStyle name="Output 2 2 3 2 4" xfId="16551" xr:uid="{00000000-0005-0000-0000-0000E84A0000}"/>
    <cellStyle name="Output 2 2 3 2 4 2" xfId="30143" xr:uid="{00000000-0005-0000-0000-0000E94A0000}"/>
    <cellStyle name="Output 2 2 3 2 5" xfId="22466" xr:uid="{00000000-0005-0000-0000-0000EA4A0000}"/>
    <cellStyle name="Output 2 2 3 2 5 2" xfId="35929" xr:uid="{00000000-0005-0000-0000-0000EB4A0000}"/>
    <cellStyle name="Output 2 2 3 2 6" xfId="28218" xr:uid="{00000000-0005-0000-0000-0000EC4A0000}"/>
    <cellStyle name="Output 2 2 3 2 7" xfId="11679" xr:uid="{00000000-0005-0000-0000-0000ED4A0000}"/>
    <cellStyle name="Output 2 2 3 3" xfId="19098" xr:uid="{00000000-0005-0000-0000-0000EE4A0000}"/>
    <cellStyle name="Output 2 2 3 3 2" xfId="24870" xr:uid="{00000000-0005-0000-0000-0000EF4A0000}"/>
    <cellStyle name="Output 2 2 3 3 3" xfId="32572" xr:uid="{00000000-0005-0000-0000-0000F04A0000}"/>
    <cellStyle name="Output 2 2 3 4" xfId="18057" xr:uid="{00000000-0005-0000-0000-0000F14A0000}"/>
    <cellStyle name="Output 2 2 3 4 2" xfId="23860" xr:uid="{00000000-0005-0000-0000-0000F24A0000}"/>
    <cellStyle name="Output 2 2 3 4 3" xfId="31557" xr:uid="{00000000-0005-0000-0000-0000F34A0000}"/>
    <cellStyle name="Output 2 2 3 5" xfId="15465" xr:uid="{00000000-0005-0000-0000-0000F44A0000}"/>
    <cellStyle name="Output 2 2 3 5 2" xfId="29245" xr:uid="{00000000-0005-0000-0000-0000F54A0000}"/>
    <cellStyle name="Output 2 2 3 6" xfId="21567" xr:uid="{00000000-0005-0000-0000-0000F64A0000}"/>
    <cellStyle name="Output 2 2 3 6 2" xfId="35030" xr:uid="{00000000-0005-0000-0000-0000F74A0000}"/>
    <cellStyle name="Output 2 2 3 7" xfId="27319" xr:uid="{00000000-0005-0000-0000-0000F84A0000}"/>
    <cellStyle name="Output 2 2 3 8" xfId="11018" xr:uid="{00000000-0005-0000-0000-0000F94A0000}"/>
    <cellStyle name="Output 2 2 4" xfId="5811" xr:uid="{00000000-0005-0000-0000-0000FA4A0000}"/>
    <cellStyle name="Output 2 2 4 2" xfId="6898" xr:uid="{00000000-0005-0000-0000-0000FB4A0000}"/>
    <cellStyle name="Output 2 2 4 2 2" xfId="20194" xr:uid="{00000000-0005-0000-0000-0000FC4A0000}"/>
    <cellStyle name="Output 2 2 4 2 2 2" xfId="25964" xr:uid="{00000000-0005-0000-0000-0000FD4A0000}"/>
    <cellStyle name="Output 2 2 4 2 2 3" xfId="33667" xr:uid="{00000000-0005-0000-0000-0000FE4A0000}"/>
    <cellStyle name="Output 2 2 4 2 3" xfId="17299" xr:uid="{00000000-0005-0000-0000-0000FF4A0000}"/>
    <cellStyle name="Output 2 2 4 2 3 2" xfId="23128" xr:uid="{00000000-0005-0000-0000-0000004B0000}"/>
    <cellStyle name="Output 2 2 4 2 3 2 2" xfId="36591" xr:uid="{00000000-0005-0000-0000-0000014B0000}"/>
    <cellStyle name="Output 2 2 4 2 3 3" xfId="30815" xr:uid="{00000000-0005-0000-0000-0000024B0000}"/>
    <cellStyle name="Output 2 2 4 2 4" xfId="16726" xr:uid="{00000000-0005-0000-0000-0000034B0000}"/>
    <cellStyle name="Output 2 2 4 2 4 2" xfId="30279" xr:uid="{00000000-0005-0000-0000-0000044B0000}"/>
    <cellStyle name="Output 2 2 4 2 5" xfId="22602" xr:uid="{00000000-0005-0000-0000-0000054B0000}"/>
    <cellStyle name="Output 2 2 4 2 5 2" xfId="36065" xr:uid="{00000000-0005-0000-0000-0000064B0000}"/>
    <cellStyle name="Output 2 2 4 2 6" xfId="28354" xr:uid="{00000000-0005-0000-0000-0000074B0000}"/>
    <cellStyle name="Output 2 2 4 2 7" xfId="11778" xr:uid="{00000000-0005-0000-0000-0000084B0000}"/>
    <cellStyle name="Output 2 2 4 3" xfId="19245" xr:uid="{00000000-0005-0000-0000-0000094B0000}"/>
    <cellStyle name="Output 2 2 4 3 2" xfId="25016" xr:uid="{00000000-0005-0000-0000-00000A4B0000}"/>
    <cellStyle name="Output 2 2 4 3 3" xfId="32718" xr:uid="{00000000-0005-0000-0000-00000B4B0000}"/>
    <cellStyle name="Output 2 2 4 4" xfId="20498" xr:uid="{00000000-0005-0000-0000-00000C4B0000}"/>
    <cellStyle name="Output 2 2 4 4 2" xfId="26265" xr:uid="{00000000-0005-0000-0000-00000D4B0000}"/>
    <cellStyle name="Output 2 2 4 4 3" xfId="33969" xr:uid="{00000000-0005-0000-0000-00000E4B0000}"/>
    <cellStyle name="Output 2 2 4 5" xfId="15640" xr:uid="{00000000-0005-0000-0000-00000F4B0000}"/>
    <cellStyle name="Output 2 2 4 5 2" xfId="29381" xr:uid="{00000000-0005-0000-0000-0000104B0000}"/>
    <cellStyle name="Output 2 2 4 6" xfId="21703" xr:uid="{00000000-0005-0000-0000-0000114B0000}"/>
    <cellStyle name="Output 2 2 4 6 2" xfId="35166" xr:uid="{00000000-0005-0000-0000-0000124B0000}"/>
    <cellStyle name="Output 2 2 4 7" xfId="27455" xr:uid="{00000000-0005-0000-0000-0000134B0000}"/>
    <cellStyle name="Output 2 2 4 8" xfId="11117" xr:uid="{00000000-0005-0000-0000-0000144B0000}"/>
    <cellStyle name="Output 2 2 5" xfId="6138" xr:uid="{00000000-0005-0000-0000-0000154B0000}"/>
    <cellStyle name="Output 2 2 5 2" xfId="19533" xr:uid="{00000000-0005-0000-0000-0000164B0000}"/>
    <cellStyle name="Output 2 2 5 2 2" xfId="25303" xr:uid="{00000000-0005-0000-0000-0000174B0000}"/>
    <cellStyle name="Output 2 2 5 2 3" xfId="33006" xr:uid="{00000000-0005-0000-0000-0000184B0000}"/>
    <cellStyle name="Output 2 2 5 3" xfId="20136" xr:uid="{00000000-0005-0000-0000-0000194B0000}"/>
    <cellStyle name="Output 2 2 5 3 2" xfId="25906" xr:uid="{00000000-0005-0000-0000-00001A4B0000}"/>
    <cellStyle name="Output 2 2 5 3 3" xfId="33609" xr:uid="{00000000-0005-0000-0000-00001B4B0000}"/>
    <cellStyle name="Output 2 2 5 4" xfId="15967" xr:uid="{00000000-0005-0000-0000-00001C4B0000}"/>
    <cellStyle name="Output 2 2 5 4 2" xfId="29654" xr:uid="{00000000-0005-0000-0000-00001D4B0000}"/>
    <cellStyle name="Output 2 2 5 5" xfId="21976" xr:uid="{00000000-0005-0000-0000-00001E4B0000}"/>
    <cellStyle name="Output 2 2 5 5 2" xfId="35439" xr:uid="{00000000-0005-0000-0000-00001F4B0000}"/>
    <cellStyle name="Output 2 2 5 6" xfId="27728" xr:uid="{00000000-0005-0000-0000-0000204B0000}"/>
    <cellStyle name="Output 2 2 5 7" xfId="11319" xr:uid="{00000000-0005-0000-0000-0000214B0000}"/>
    <cellStyle name="Output 2 2 6" xfId="18557" xr:uid="{00000000-0005-0000-0000-0000224B0000}"/>
    <cellStyle name="Output 2 2 6 2" xfId="24330" xr:uid="{00000000-0005-0000-0000-0000234B0000}"/>
    <cellStyle name="Output 2 2 6 3" xfId="32031" xr:uid="{00000000-0005-0000-0000-0000244B0000}"/>
    <cellStyle name="Output 2 2 7" xfId="17374" xr:uid="{00000000-0005-0000-0000-0000254B0000}"/>
    <cellStyle name="Output 2 2 7 2" xfId="23202" xr:uid="{00000000-0005-0000-0000-0000264B0000}"/>
    <cellStyle name="Output 2 2 7 2 2" xfId="36665" xr:uid="{00000000-0005-0000-0000-0000274B0000}"/>
    <cellStyle name="Output 2 2 7 3" xfId="30890" xr:uid="{00000000-0005-0000-0000-0000284B0000}"/>
    <cellStyle name="Output 2 2 8" xfId="14871" xr:uid="{00000000-0005-0000-0000-0000294B0000}"/>
    <cellStyle name="Output 2 2 8 2" xfId="28754" xr:uid="{00000000-0005-0000-0000-00002A4B0000}"/>
    <cellStyle name="Output 2 2 9" xfId="21075" xr:uid="{00000000-0005-0000-0000-00002B4B0000}"/>
    <cellStyle name="Output 2 2 9 2" xfId="34538" xr:uid="{00000000-0005-0000-0000-00002C4B0000}"/>
    <cellStyle name="Output 2 3" xfId="4975" xr:uid="{00000000-0005-0000-0000-00002D4B0000}"/>
    <cellStyle name="Output 2 3 10" xfId="21079" xr:uid="{00000000-0005-0000-0000-00002E4B0000}"/>
    <cellStyle name="Output 2 3 10 2" xfId="34542" xr:uid="{00000000-0005-0000-0000-00002F4B0000}"/>
    <cellStyle name="Output 2 3 11" xfId="26833" xr:uid="{00000000-0005-0000-0000-0000304B0000}"/>
    <cellStyle name="Output 2 3 12" xfId="10629" xr:uid="{00000000-0005-0000-0000-0000314B0000}"/>
    <cellStyle name="Output 2 3 2" xfId="4976" xr:uid="{00000000-0005-0000-0000-0000324B0000}"/>
    <cellStyle name="Output 2 3 2 10" xfId="10630" xr:uid="{00000000-0005-0000-0000-0000334B0000}"/>
    <cellStyle name="Output 2 3 2 2" xfId="5641" xr:uid="{00000000-0005-0000-0000-0000344B0000}"/>
    <cellStyle name="Output 2 3 2 2 2" xfId="6728" xr:uid="{00000000-0005-0000-0000-0000354B0000}"/>
    <cellStyle name="Output 2 3 2 2 2 2" xfId="20052" xr:uid="{00000000-0005-0000-0000-0000364B0000}"/>
    <cellStyle name="Output 2 3 2 2 2 2 2" xfId="25822" xr:uid="{00000000-0005-0000-0000-0000374B0000}"/>
    <cellStyle name="Output 2 3 2 2 2 2 3" xfId="33525" xr:uid="{00000000-0005-0000-0000-0000384B0000}"/>
    <cellStyle name="Output 2 3 2 2 2 3" xfId="20686" xr:uid="{00000000-0005-0000-0000-0000394B0000}"/>
    <cellStyle name="Output 2 3 2 2 2 3 2" xfId="26449" xr:uid="{00000000-0005-0000-0000-00003A4B0000}"/>
    <cellStyle name="Output 2 3 2 2 2 3 3" xfId="34154" xr:uid="{00000000-0005-0000-0000-00003B4B0000}"/>
    <cellStyle name="Output 2 3 2 2 2 4" xfId="16556" xr:uid="{00000000-0005-0000-0000-00003C4B0000}"/>
    <cellStyle name="Output 2 3 2 2 2 4 2" xfId="30148" xr:uid="{00000000-0005-0000-0000-00003D4B0000}"/>
    <cellStyle name="Output 2 3 2 2 2 5" xfId="22471" xr:uid="{00000000-0005-0000-0000-00003E4B0000}"/>
    <cellStyle name="Output 2 3 2 2 2 5 2" xfId="35934" xr:uid="{00000000-0005-0000-0000-00003F4B0000}"/>
    <cellStyle name="Output 2 3 2 2 2 6" xfId="28223" xr:uid="{00000000-0005-0000-0000-0000404B0000}"/>
    <cellStyle name="Output 2 3 2 2 2 7" xfId="11684" xr:uid="{00000000-0005-0000-0000-0000414B0000}"/>
    <cellStyle name="Output 2 3 2 2 3" xfId="19103" xr:uid="{00000000-0005-0000-0000-0000424B0000}"/>
    <cellStyle name="Output 2 3 2 2 3 2" xfId="24875" xr:uid="{00000000-0005-0000-0000-0000434B0000}"/>
    <cellStyle name="Output 2 3 2 2 3 3" xfId="32577" xr:uid="{00000000-0005-0000-0000-0000444B0000}"/>
    <cellStyle name="Output 2 3 2 2 4" xfId="17183" xr:uid="{00000000-0005-0000-0000-0000454B0000}"/>
    <cellStyle name="Output 2 3 2 2 4 2" xfId="23022" xr:uid="{00000000-0005-0000-0000-0000464B0000}"/>
    <cellStyle name="Output 2 3 2 2 4 2 2" xfId="36485" xr:uid="{00000000-0005-0000-0000-0000474B0000}"/>
    <cellStyle name="Output 2 3 2 2 4 3" xfId="30704" xr:uid="{00000000-0005-0000-0000-0000484B0000}"/>
    <cellStyle name="Output 2 3 2 2 5" xfId="15470" xr:uid="{00000000-0005-0000-0000-0000494B0000}"/>
    <cellStyle name="Output 2 3 2 2 5 2" xfId="29250" xr:uid="{00000000-0005-0000-0000-00004A4B0000}"/>
    <cellStyle name="Output 2 3 2 2 6" xfId="21572" xr:uid="{00000000-0005-0000-0000-00004B4B0000}"/>
    <cellStyle name="Output 2 3 2 2 6 2" xfId="35035" xr:uid="{00000000-0005-0000-0000-00004C4B0000}"/>
    <cellStyle name="Output 2 3 2 2 7" xfId="27324" xr:uid="{00000000-0005-0000-0000-00004D4B0000}"/>
    <cellStyle name="Output 2 3 2 2 8" xfId="11023" xr:uid="{00000000-0005-0000-0000-00004E4B0000}"/>
    <cellStyle name="Output 2 3 2 3" xfId="5816" xr:uid="{00000000-0005-0000-0000-00004F4B0000}"/>
    <cellStyle name="Output 2 3 2 3 2" xfId="6903" xr:uid="{00000000-0005-0000-0000-0000504B0000}"/>
    <cellStyle name="Output 2 3 2 3 2 2" xfId="20199" xr:uid="{00000000-0005-0000-0000-0000514B0000}"/>
    <cellStyle name="Output 2 3 2 3 2 2 2" xfId="25969" xr:uid="{00000000-0005-0000-0000-0000524B0000}"/>
    <cellStyle name="Output 2 3 2 3 2 2 3" xfId="33672" xr:uid="{00000000-0005-0000-0000-0000534B0000}"/>
    <cellStyle name="Output 2 3 2 3 2 3" xfId="20870" xr:uid="{00000000-0005-0000-0000-0000544B0000}"/>
    <cellStyle name="Output 2 3 2 3 2 3 2" xfId="26630" xr:uid="{00000000-0005-0000-0000-0000554B0000}"/>
    <cellStyle name="Output 2 3 2 3 2 3 3" xfId="34335" xr:uid="{00000000-0005-0000-0000-0000564B0000}"/>
    <cellStyle name="Output 2 3 2 3 2 4" xfId="16731" xr:uid="{00000000-0005-0000-0000-0000574B0000}"/>
    <cellStyle name="Output 2 3 2 3 2 4 2" xfId="30284" xr:uid="{00000000-0005-0000-0000-0000584B0000}"/>
    <cellStyle name="Output 2 3 2 3 2 5" xfId="22607" xr:uid="{00000000-0005-0000-0000-0000594B0000}"/>
    <cellStyle name="Output 2 3 2 3 2 5 2" xfId="36070" xr:uid="{00000000-0005-0000-0000-00005A4B0000}"/>
    <cellStyle name="Output 2 3 2 3 2 6" xfId="28359" xr:uid="{00000000-0005-0000-0000-00005B4B0000}"/>
    <cellStyle name="Output 2 3 2 3 2 7" xfId="11783" xr:uid="{00000000-0005-0000-0000-00005C4B0000}"/>
    <cellStyle name="Output 2 3 2 3 3" xfId="19250" xr:uid="{00000000-0005-0000-0000-00005D4B0000}"/>
    <cellStyle name="Output 2 3 2 3 3 2" xfId="25021" xr:uid="{00000000-0005-0000-0000-00005E4B0000}"/>
    <cellStyle name="Output 2 3 2 3 3 3" xfId="32723" xr:uid="{00000000-0005-0000-0000-00005F4B0000}"/>
    <cellStyle name="Output 2 3 2 3 4" xfId="20763" xr:uid="{00000000-0005-0000-0000-0000604B0000}"/>
    <cellStyle name="Output 2 3 2 3 4 2" xfId="26526" xr:uid="{00000000-0005-0000-0000-0000614B0000}"/>
    <cellStyle name="Output 2 3 2 3 4 3" xfId="34231" xr:uid="{00000000-0005-0000-0000-0000624B0000}"/>
    <cellStyle name="Output 2 3 2 3 5" xfId="15645" xr:uid="{00000000-0005-0000-0000-0000634B0000}"/>
    <cellStyle name="Output 2 3 2 3 5 2" xfId="29386" xr:uid="{00000000-0005-0000-0000-0000644B0000}"/>
    <cellStyle name="Output 2 3 2 3 6" xfId="21708" xr:uid="{00000000-0005-0000-0000-0000654B0000}"/>
    <cellStyle name="Output 2 3 2 3 6 2" xfId="35171" xr:uid="{00000000-0005-0000-0000-0000664B0000}"/>
    <cellStyle name="Output 2 3 2 3 7" xfId="27460" xr:uid="{00000000-0005-0000-0000-0000674B0000}"/>
    <cellStyle name="Output 2 3 2 3 8" xfId="11122" xr:uid="{00000000-0005-0000-0000-0000684B0000}"/>
    <cellStyle name="Output 2 3 2 4" xfId="6143" xr:uid="{00000000-0005-0000-0000-0000694B0000}"/>
    <cellStyle name="Output 2 3 2 4 2" xfId="19538" xr:uid="{00000000-0005-0000-0000-00006A4B0000}"/>
    <cellStyle name="Output 2 3 2 4 2 2" xfId="25308" xr:uid="{00000000-0005-0000-0000-00006B4B0000}"/>
    <cellStyle name="Output 2 3 2 4 2 3" xfId="33011" xr:uid="{00000000-0005-0000-0000-00006C4B0000}"/>
    <cellStyle name="Output 2 3 2 4 3" xfId="20762" xr:uid="{00000000-0005-0000-0000-00006D4B0000}"/>
    <cellStyle name="Output 2 3 2 4 3 2" xfId="26525" xr:uid="{00000000-0005-0000-0000-00006E4B0000}"/>
    <cellStyle name="Output 2 3 2 4 3 3" xfId="34230" xr:uid="{00000000-0005-0000-0000-00006F4B0000}"/>
    <cellStyle name="Output 2 3 2 4 4" xfId="15972" xr:uid="{00000000-0005-0000-0000-0000704B0000}"/>
    <cellStyle name="Output 2 3 2 4 4 2" xfId="29659" xr:uid="{00000000-0005-0000-0000-0000714B0000}"/>
    <cellStyle name="Output 2 3 2 4 5" xfId="21981" xr:uid="{00000000-0005-0000-0000-0000724B0000}"/>
    <cellStyle name="Output 2 3 2 4 5 2" xfId="35444" xr:uid="{00000000-0005-0000-0000-0000734B0000}"/>
    <cellStyle name="Output 2 3 2 4 6" xfId="27733" xr:uid="{00000000-0005-0000-0000-0000744B0000}"/>
    <cellStyle name="Output 2 3 2 4 7" xfId="11324" xr:uid="{00000000-0005-0000-0000-0000754B0000}"/>
    <cellStyle name="Output 2 3 2 5" xfId="18562" xr:uid="{00000000-0005-0000-0000-0000764B0000}"/>
    <cellStyle name="Output 2 3 2 5 2" xfId="24335" xr:uid="{00000000-0005-0000-0000-0000774B0000}"/>
    <cellStyle name="Output 2 3 2 5 3" xfId="32036" xr:uid="{00000000-0005-0000-0000-0000784B0000}"/>
    <cellStyle name="Output 2 3 2 6" xfId="20464" xr:uid="{00000000-0005-0000-0000-0000794B0000}"/>
    <cellStyle name="Output 2 3 2 6 2" xfId="26232" xr:uid="{00000000-0005-0000-0000-00007A4B0000}"/>
    <cellStyle name="Output 2 3 2 6 3" xfId="33936" xr:uid="{00000000-0005-0000-0000-00007B4B0000}"/>
    <cellStyle name="Output 2 3 2 7" xfId="14876" xr:uid="{00000000-0005-0000-0000-00007C4B0000}"/>
    <cellStyle name="Output 2 3 2 7 2" xfId="28759" xr:uid="{00000000-0005-0000-0000-00007D4B0000}"/>
    <cellStyle name="Output 2 3 2 8" xfId="21080" xr:uid="{00000000-0005-0000-0000-00007E4B0000}"/>
    <cellStyle name="Output 2 3 2 8 2" xfId="34543" xr:uid="{00000000-0005-0000-0000-00007F4B0000}"/>
    <cellStyle name="Output 2 3 2 9" xfId="26834" xr:uid="{00000000-0005-0000-0000-0000804B0000}"/>
    <cellStyle name="Output 2 3 3" xfId="4977" xr:uid="{00000000-0005-0000-0000-0000814B0000}"/>
    <cellStyle name="Output 2 3 3 10" xfId="10631" xr:uid="{00000000-0005-0000-0000-0000824B0000}"/>
    <cellStyle name="Output 2 3 3 2" xfId="5642" xr:uid="{00000000-0005-0000-0000-0000834B0000}"/>
    <cellStyle name="Output 2 3 3 2 2" xfId="6729" xr:uid="{00000000-0005-0000-0000-0000844B0000}"/>
    <cellStyle name="Output 2 3 3 2 2 2" xfId="20053" xr:uid="{00000000-0005-0000-0000-0000854B0000}"/>
    <cellStyle name="Output 2 3 3 2 2 2 2" xfId="25823" xr:uid="{00000000-0005-0000-0000-0000864B0000}"/>
    <cellStyle name="Output 2 3 3 2 2 2 3" xfId="33526" xr:uid="{00000000-0005-0000-0000-0000874B0000}"/>
    <cellStyle name="Output 2 3 3 2 2 3" xfId="17796" xr:uid="{00000000-0005-0000-0000-0000884B0000}"/>
    <cellStyle name="Output 2 3 3 2 2 3 2" xfId="23611" xr:uid="{00000000-0005-0000-0000-0000894B0000}"/>
    <cellStyle name="Output 2 3 3 2 2 3 2 2" xfId="37074" xr:uid="{00000000-0005-0000-0000-00008A4B0000}"/>
    <cellStyle name="Output 2 3 3 2 2 3 3" xfId="31302" xr:uid="{00000000-0005-0000-0000-00008B4B0000}"/>
    <cellStyle name="Output 2 3 3 2 2 4" xfId="16557" xr:uid="{00000000-0005-0000-0000-00008C4B0000}"/>
    <cellStyle name="Output 2 3 3 2 2 4 2" xfId="30149" xr:uid="{00000000-0005-0000-0000-00008D4B0000}"/>
    <cellStyle name="Output 2 3 3 2 2 5" xfId="22472" xr:uid="{00000000-0005-0000-0000-00008E4B0000}"/>
    <cellStyle name="Output 2 3 3 2 2 5 2" xfId="35935" xr:uid="{00000000-0005-0000-0000-00008F4B0000}"/>
    <cellStyle name="Output 2 3 3 2 2 6" xfId="28224" xr:uid="{00000000-0005-0000-0000-0000904B0000}"/>
    <cellStyle name="Output 2 3 3 2 2 7" xfId="11685" xr:uid="{00000000-0005-0000-0000-0000914B0000}"/>
    <cellStyle name="Output 2 3 3 2 3" xfId="19104" xr:uid="{00000000-0005-0000-0000-0000924B0000}"/>
    <cellStyle name="Output 2 3 3 2 3 2" xfId="24876" xr:uid="{00000000-0005-0000-0000-0000934B0000}"/>
    <cellStyle name="Output 2 3 3 2 3 3" xfId="32578" xr:uid="{00000000-0005-0000-0000-0000944B0000}"/>
    <cellStyle name="Output 2 3 3 2 4" xfId="18374" xr:uid="{00000000-0005-0000-0000-0000954B0000}"/>
    <cellStyle name="Output 2 3 3 2 4 2" xfId="24153" xr:uid="{00000000-0005-0000-0000-0000964B0000}"/>
    <cellStyle name="Output 2 3 3 2 4 3" xfId="31854" xr:uid="{00000000-0005-0000-0000-0000974B0000}"/>
    <cellStyle name="Output 2 3 3 2 5" xfId="15471" xr:uid="{00000000-0005-0000-0000-0000984B0000}"/>
    <cellStyle name="Output 2 3 3 2 5 2" xfId="29251" xr:uid="{00000000-0005-0000-0000-0000994B0000}"/>
    <cellStyle name="Output 2 3 3 2 6" xfId="21573" xr:uid="{00000000-0005-0000-0000-00009A4B0000}"/>
    <cellStyle name="Output 2 3 3 2 6 2" xfId="35036" xr:uid="{00000000-0005-0000-0000-00009B4B0000}"/>
    <cellStyle name="Output 2 3 3 2 7" xfId="27325" xr:uid="{00000000-0005-0000-0000-00009C4B0000}"/>
    <cellStyle name="Output 2 3 3 2 8" xfId="11024" xr:uid="{00000000-0005-0000-0000-00009D4B0000}"/>
    <cellStyle name="Output 2 3 3 3" xfId="5817" xr:uid="{00000000-0005-0000-0000-00009E4B0000}"/>
    <cellStyle name="Output 2 3 3 3 2" xfId="6904" xr:uid="{00000000-0005-0000-0000-00009F4B0000}"/>
    <cellStyle name="Output 2 3 3 3 2 2" xfId="20200" xr:uid="{00000000-0005-0000-0000-0000A04B0000}"/>
    <cellStyle name="Output 2 3 3 3 2 2 2" xfId="25970" xr:uid="{00000000-0005-0000-0000-0000A14B0000}"/>
    <cellStyle name="Output 2 3 3 3 2 2 3" xfId="33673" xr:uid="{00000000-0005-0000-0000-0000A24B0000}"/>
    <cellStyle name="Output 2 3 3 3 2 3" xfId="20865" xr:uid="{00000000-0005-0000-0000-0000A34B0000}"/>
    <cellStyle name="Output 2 3 3 3 2 3 2" xfId="26625" xr:uid="{00000000-0005-0000-0000-0000A44B0000}"/>
    <cellStyle name="Output 2 3 3 3 2 3 3" xfId="34330" xr:uid="{00000000-0005-0000-0000-0000A54B0000}"/>
    <cellStyle name="Output 2 3 3 3 2 4" xfId="16732" xr:uid="{00000000-0005-0000-0000-0000A64B0000}"/>
    <cellStyle name="Output 2 3 3 3 2 4 2" xfId="30285" xr:uid="{00000000-0005-0000-0000-0000A74B0000}"/>
    <cellStyle name="Output 2 3 3 3 2 5" xfId="22608" xr:uid="{00000000-0005-0000-0000-0000A84B0000}"/>
    <cellStyle name="Output 2 3 3 3 2 5 2" xfId="36071" xr:uid="{00000000-0005-0000-0000-0000A94B0000}"/>
    <cellStyle name="Output 2 3 3 3 2 6" xfId="28360" xr:uid="{00000000-0005-0000-0000-0000AA4B0000}"/>
    <cellStyle name="Output 2 3 3 3 2 7" xfId="11784" xr:uid="{00000000-0005-0000-0000-0000AB4B0000}"/>
    <cellStyle name="Output 2 3 3 3 3" xfId="19251" xr:uid="{00000000-0005-0000-0000-0000AC4B0000}"/>
    <cellStyle name="Output 2 3 3 3 3 2" xfId="25022" xr:uid="{00000000-0005-0000-0000-0000AD4B0000}"/>
    <cellStyle name="Output 2 3 3 3 3 3" xfId="32724" xr:uid="{00000000-0005-0000-0000-0000AE4B0000}"/>
    <cellStyle name="Output 2 3 3 3 4" xfId="17972" xr:uid="{00000000-0005-0000-0000-0000AF4B0000}"/>
    <cellStyle name="Output 2 3 3 3 4 2" xfId="23780" xr:uid="{00000000-0005-0000-0000-0000B04B0000}"/>
    <cellStyle name="Output 2 3 3 3 4 2 2" xfId="37243" xr:uid="{00000000-0005-0000-0000-0000B14B0000}"/>
    <cellStyle name="Output 2 3 3 3 4 3" xfId="31476" xr:uid="{00000000-0005-0000-0000-0000B24B0000}"/>
    <cellStyle name="Output 2 3 3 3 5" xfId="15646" xr:uid="{00000000-0005-0000-0000-0000B34B0000}"/>
    <cellStyle name="Output 2 3 3 3 5 2" xfId="29387" xr:uid="{00000000-0005-0000-0000-0000B44B0000}"/>
    <cellStyle name="Output 2 3 3 3 6" xfId="21709" xr:uid="{00000000-0005-0000-0000-0000B54B0000}"/>
    <cellStyle name="Output 2 3 3 3 6 2" xfId="35172" xr:uid="{00000000-0005-0000-0000-0000B64B0000}"/>
    <cellStyle name="Output 2 3 3 3 7" xfId="27461" xr:uid="{00000000-0005-0000-0000-0000B74B0000}"/>
    <cellStyle name="Output 2 3 3 3 8" xfId="11123" xr:uid="{00000000-0005-0000-0000-0000B84B0000}"/>
    <cellStyle name="Output 2 3 3 4" xfId="6144" xr:uid="{00000000-0005-0000-0000-0000B94B0000}"/>
    <cellStyle name="Output 2 3 3 4 2" xfId="19539" xr:uid="{00000000-0005-0000-0000-0000BA4B0000}"/>
    <cellStyle name="Output 2 3 3 4 2 2" xfId="25309" xr:uid="{00000000-0005-0000-0000-0000BB4B0000}"/>
    <cellStyle name="Output 2 3 3 4 2 3" xfId="33012" xr:uid="{00000000-0005-0000-0000-0000BC4B0000}"/>
    <cellStyle name="Output 2 3 3 4 3" xfId="20772" xr:uid="{00000000-0005-0000-0000-0000BD4B0000}"/>
    <cellStyle name="Output 2 3 3 4 3 2" xfId="26535" xr:uid="{00000000-0005-0000-0000-0000BE4B0000}"/>
    <cellStyle name="Output 2 3 3 4 3 3" xfId="34240" xr:uid="{00000000-0005-0000-0000-0000BF4B0000}"/>
    <cellStyle name="Output 2 3 3 4 4" xfId="15973" xr:uid="{00000000-0005-0000-0000-0000C04B0000}"/>
    <cellStyle name="Output 2 3 3 4 4 2" xfId="29660" xr:uid="{00000000-0005-0000-0000-0000C14B0000}"/>
    <cellStyle name="Output 2 3 3 4 5" xfId="21982" xr:uid="{00000000-0005-0000-0000-0000C24B0000}"/>
    <cellStyle name="Output 2 3 3 4 5 2" xfId="35445" xr:uid="{00000000-0005-0000-0000-0000C34B0000}"/>
    <cellStyle name="Output 2 3 3 4 6" xfId="27734" xr:uid="{00000000-0005-0000-0000-0000C44B0000}"/>
    <cellStyle name="Output 2 3 3 4 7" xfId="11325" xr:uid="{00000000-0005-0000-0000-0000C54B0000}"/>
    <cellStyle name="Output 2 3 3 5" xfId="18563" xr:uid="{00000000-0005-0000-0000-0000C64B0000}"/>
    <cellStyle name="Output 2 3 3 5 2" xfId="24336" xr:uid="{00000000-0005-0000-0000-0000C74B0000}"/>
    <cellStyle name="Output 2 3 3 5 3" xfId="32037" xr:uid="{00000000-0005-0000-0000-0000C84B0000}"/>
    <cellStyle name="Output 2 3 3 6" xfId="20392" xr:uid="{00000000-0005-0000-0000-0000C94B0000}"/>
    <cellStyle name="Output 2 3 3 6 2" xfId="26161" xr:uid="{00000000-0005-0000-0000-0000CA4B0000}"/>
    <cellStyle name="Output 2 3 3 6 3" xfId="33865" xr:uid="{00000000-0005-0000-0000-0000CB4B0000}"/>
    <cellStyle name="Output 2 3 3 7" xfId="14877" xr:uid="{00000000-0005-0000-0000-0000CC4B0000}"/>
    <cellStyle name="Output 2 3 3 7 2" xfId="28760" xr:uid="{00000000-0005-0000-0000-0000CD4B0000}"/>
    <cellStyle name="Output 2 3 3 8" xfId="21081" xr:uid="{00000000-0005-0000-0000-0000CE4B0000}"/>
    <cellStyle name="Output 2 3 3 8 2" xfId="34544" xr:uid="{00000000-0005-0000-0000-0000CF4B0000}"/>
    <cellStyle name="Output 2 3 3 9" xfId="26835" xr:uid="{00000000-0005-0000-0000-0000D04B0000}"/>
    <cellStyle name="Output 2 3 4" xfId="5640" xr:uid="{00000000-0005-0000-0000-0000D14B0000}"/>
    <cellStyle name="Output 2 3 4 2" xfId="6727" xr:uid="{00000000-0005-0000-0000-0000D24B0000}"/>
    <cellStyle name="Output 2 3 4 2 2" xfId="20051" xr:uid="{00000000-0005-0000-0000-0000D34B0000}"/>
    <cellStyle name="Output 2 3 4 2 2 2" xfId="25821" xr:uid="{00000000-0005-0000-0000-0000D44B0000}"/>
    <cellStyle name="Output 2 3 4 2 2 3" xfId="33524" xr:uid="{00000000-0005-0000-0000-0000D54B0000}"/>
    <cellStyle name="Output 2 3 4 2 3" xfId="20752" xr:uid="{00000000-0005-0000-0000-0000D64B0000}"/>
    <cellStyle name="Output 2 3 4 2 3 2" xfId="26515" xr:uid="{00000000-0005-0000-0000-0000D74B0000}"/>
    <cellStyle name="Output 2 3 4 2 3 3" xfId="34220" xr:uid="{00000000-0005-0000-0000-0000D84B0000}"/>
    <cellStyle name="Output 2 3 4 2 4" xfId="16555" xr:uid="{00000000-0005-0000-0000-0000D94B0000}"/>
    <cellStyle name="Output 2 3 4 2 4 2" xfId="30147" xr:uid="{00000000-0005-0000-0000-0000DA4B0000}"/>
    <cellStyle name="Output 2 3 4 2 5" xfId="22470" xr:uid="{00000000-0005-0000-0000-0000DB4B0000}"/>
    <cellStyle name="Output 2 3 4 2 5 2" xfId="35933" xr:uid="{00000000-0005-0000-0000-0000DC4B0000}"/>
    <cellStyle name="Output 2 3 4 2 6" xfId="28222" xr:uid="{00000000-0005-0000-0000-0000DD4B0000}"/>
    <cellStyle name="Output 2 3 4 2 7" xfId="11683" xr:uid="{00000000-0005-0000-0000-0000DE4B0000}"/>
    <cellStyle name="Output 2 3 4 3" xfId="19102" xr:uid="{00000000-0005-0000-0000-0000DF4B0000}"/>
    <cellStyle name="Output 2 3 4 3 2" xfId="24874" xr:uid="{00000000-0005-0000-0000-0000E04B0000}"/>
    <cellStyle name="Output 2 3 4 3 3" xfId="32576" xr:uid="{00000000-0005-0000-0000-0000E14B0000}"/>
    <cellStyle name="Output 2 3 4 4" xfId="20447" xr:uid="{00000000-0005-0000-0000-0000E24B0000}"/>
    <cellStyle name="Output 2 3 4 4 2" xfId="26215" xr:uid="{00000000-0005-0000-0000-0000E34B0000}"/>
    <cellStyle name="Output 2 3 4 4 3" xfId="33919" xr:uid="{00000000-0005-0000-0000-0000E44B0000}"/>
    <cellStyle name="Output 2 3 4 5" xfId="15469" xr:uid="{00000000-0005-0000-0000-0000E54B0000}"/>
    <cellStyle name="Output 2 3 4 5 2" xfId="29249" xr:uid="{00000000-0005-0000-0000-0000E64B0000}"/>
    <cellStyle name="Output 2 3 4 6" xfId="21571" xr:uid="{00000000-0005-0000-0000-0000E74B0000}"/>
    <cellStyle name="Output 2 3 4 6 2" xfId="35034" xr:uid="{00000000-0005-0000-0000-0000E84B0000}"/>
    <cellStyle name="Output 2 3 4 7" xfId="27323" xr:uid="{00000000-0005-0000-0000-0000E94B0000}"/>
    <cellStyle name="Output 2 3 4 8" xfId="11022" xr:uid="{00000000-0005-0000-0000-0000EA4B0000}"/>
    <cellStyle name="Output 2 3 5" xfId="5815" xr:uid="{00000000-0005-0000-0000-0000EB4B0000}"/>
    <cellStyle name="Output 2 3 5 2" xfId="6902" xr:uid="{00000000-0005-0000-0000-0000EC4B0000}"/>
    <cellStyle name="Output 2 3 5 2 2" xfId="20198" xr:uid="{00000000-0005-0000-0000-0000ED4B0000}"/>
    <cellStyle name="Output 2 3 5 2 2 2" xfId="25968" xr:uid="{00000000-0005-0000-0000-0000EE4B0000}"/>
    <cellStyle name="Output 2 3 5 2 2 3" xfId="33671" xr:uid="{00000000-0005-0000-0000-0000EF4B0000}"/>
    <cellStyle name="Output 2 3 5 2 3" xfId="17367" xr:uid="{00000000-0005-0000-0000-0000F04B0000}"/>
    <cellStyle name="Output 2 3 5 2 3 2" xfId="23196" xr:uid="{00000000-0005-0000-0000-0000F14B0000}"/>
    <cellStyle name="Output 2 3 5 2 3 2 2" xfId="36659" xr:uid="{00000000-0005-0000-0000-0000F24B0000}"/>
    <cellStyle name="Output 2 3 5 2 3 3" xfId="30883" xr:uid="{00000000-0005-0000-0000-0000F34B0000}"/>
    <cellStyle name="Output 2 3 5 2 4" xfId="16730" xr:uid="{00000000-0005-0000-0000-0000F44B0000}"/>
    <cellStyle name="Output 2 3 5 2 4 2" xfId="30283" xr:uid="{00000000-0005-0000-0000-0000F54B0000}"/>
    <cellStyle name="Output 2 3 5 2 5" xfId="22606" xr:uid="{00000000-0005-0000-0000-0000F64B0000}"/>
    <cellStyle name="Output 2 3 5 2 5 2" xfId="36069" xr:uid="{00000000-0005-0000-0000-0000F74B0000}"/>
    <cellStyle name="Output 2 3 5 2 6" xfId="28358" xr:uid="{00000000-0005-0000-0000-0000F84B0000}"/>
    <cellStyle name="Output 2 3 5 2 7" xfId="11782" xr:uid="{00000000-0005-0000-0000-0000F94B0000}"/>
    <cellStyle name="Output 2 3 5 3" xfId="19249" xr:uid="{00000000-0005-0000-0000-0000FA4B0000}"/>
    <cellStyle name="Output 2 3 5 3 2" xfId="25020" xr:uid="{00000000-0005-0000-0000-0000FB4B0000}"/>
    <cellStyle name="Output 2 3 5 3 3" xfId="32722" xr:uid="{00000000-0005-0000-0000-0000FC4B0000}"/>
    <cellStyle name="Output 2 3 5 4" xfId="17096" xr:uid="{00000000-0005-0000-0000-0000FD4B0000}"/>
    <cellStyle name="Output 2 3 5 4 2" xfId="22937" xr:uid="{00000000-0005-0000-0000-0000FE4B0000}"/>
    <cellStyle name="Output 2 3 5 4 2 2" xfId="36400" xr:uid="{00000000-0005-0000-0000-0000FF4B0000}"/>
    <cellStyle name="Output 2 3 5 4 3" xfId="30618" xr:uid="{00000000-0005-0000-0000-0000004C0000}"/>
    <cellStyle name="Output 2 3 5 5" xfId="15644" xr:uid="{00000000-0005-0000-0000-0000014C0000}"/>
    <cellStyle name="Output 2 3 5 5 2" xfId="29385" xr:uid="{00000000-0005-0000-0000-0000024C0000}"/>
    <cellStyle name="Output 2 3 5 6" xfId="21707" xr:uid="{00000000-0005-0000-0000-0000034C0000}"/>
    <cellStyle name="Output 2 3 5 6 2" xfId="35170" xr:uid="{00000000-0005-0000-0000-0000044C0000}"/>
    <cellStyle name="Output 2 3 5 7" xfId="27459" xr:uid="{00000000-0005-0000-0000-0000054C0000}"/>
    <cellStyle name="Output 2 3 5 8" xfId="11121" xr:uid="{00000000-0005-0000-0000-0000064C0000}"/>
    <cellStyle name="Output 2 3 6" xfId="6142" xr:uid="{00000000-0005-0000-0000-0000074C0000}"/>
    <cellStyle name="Output 2 3 6 2" xfId="19537" xr:uid="{00000000-0005-0000-0000-0000084C0000}"/>
    <cellStyle name="Output 2 3 6 2 2" xfId="25307" xr:uid="{00000000-0005-0000-0000-0000094C0000}"/>
    <cellStyle name="Output 2 3 6 2 3" xfId="33010" xr:uid="{00000000-0005-0000-0000-00000A4C0000}"/>
    <cellStyle name="Output 2 3 6 3" xfId="17794" xr:uid="{00000000-0005-0000-0000-00000B4C0000}"/>
    <cellStyle name="Output 2 3 6 3 2" xfId="23609" xr:uid="{00000000-0005-0000-0000-00000C4C0000}"/>
    <cellStyle name="Output 2 3 6 3 2 2" xfId="37072" xr:uid="{00000000-0005-0000-0000-00000D4C0000}"/>
    <cellStyle name="Output 2 3 6 3 3" xfId="31300" xr:uid="{00000000-0005-0000-0000-00000E4C0000}"/>
    <cellStyle name="Output 2 3 6 4" xfId="15971" xr:uid="{00000000-0005-0000-0000-00000F4C0000}"/>
    <cellStyle name="Output 2 3 6 4 2" xfId="29658" xr:uid="{00000000-0005-0000-0000-0000104C0000}"/>
    <cellStyle name="Output 2 3 6 5" xfId="21980" xr:uid="{00000000-0005-0000-0000-0000114C0000}"/>
    <cellStyle name="Output 2 3 6 5 2" xfId="35443" xr:uid="{00000000-0005-0000-0000-0000124C0000}"/>
    <cellStyle name="Output 2 3 6 6" xfId="27732" xr:uid="{00000000-0005-0000-0000-0000134C0000}"/>
    <cellStyle name="Output 2 3 6 7" xfId="11323" xr:uid="{00000000-0005-0000-0000-0000144C0000}"/>
    <cellStyle name="Output 2 3 7" xfId="18561" xr:uid="{00000000-0005-0000-0000-0000154C0000}"/>
    <cellStyle name="Output 2 3 7 2" xfId="24334" xr:uid="{00000000-0005-0000-0000-0000164C0000}"/>
    <cellStyle name="Output 2 3 7 3" xfId="32035" xr:uid="{00000000-0005-0000-0000-0000174C0000}"/>
    <cellStyle name="Output 2 3 8" xfId="20764" xr:uid="{00000000-0005-0000-0000-0000184C0000}"/>
    <cellStyle name="Output 2 3 8 2" xfId="26527" xr:uid="{00000000-0005-0000-0000-0000194C0000}"/>
    <cellStyle name="Output 2 3 8 3" xfId="34232" xr:uid="{00000000-0005-0000-0000-00001A4C0000}"/>
    <cellStyle name="Output 2 3 9" xfId="14875" xr:uid="{00000000-0005-0000-0000-00001B4C0000}"/>
    <cellStyle name="Output 2 3 9 2" xfId="28758" xr:uid="{00000000-0005-0000-0000-00001C4C0000}"/>
    <cellStyle name="Output 2 4" xfId="4970" xr:uid="{00000000-0005-0000-0000-00001D4C0000}"/>
    <cellStyle name="Output 2 4 10" xfId="10624" xr:uid="{00000000-0005-0000-0000-00001E4C0000}"/>
    <cellStyle name="Output 2 4 2" xfId="5635" xr:uid="{00000000-0005-0000-0000-00001F4C0000}"/>
    <cellStyle name="Output 2 4 2 2" xfId="6722" xr:uid="{00000000-0005-0000-0000-0000204C0000}"/>
    <cellStyle name="Output 2 4 2 2 2" xfId="20046" xr:uid="{00000000-0005-0000-0000-0000214C0000}"/>
    <cellStyle name="Output 2 4 2 2 2 2" xfId="25816" xr:uid="{00000000-0005-0000-0000-0000224C0000}"/>
    <cellStyle name="Output 2 4 2 2 2 3" xfId="33519" xr:uid="{00000000-0005-0000-0000-0000234C0000}"/>
    <cellStyle name="Output 2 4 2 2 3" xfId="18436" xr:uid="{00000000-0005-0000-0000-0000244C0000}"/>
    <cellStyle name="Output 2 4 2 2 3 2" xfId="24211" xr:uid="{00000000-0005-0000-0000-0000254C0000}"/>
    <cellStyle name="Output 2 4 2 2 3 3" xfId="31912" xr:uid="{00000000-0005-0000-0000-0000264C0000}"/>
    <cellStyle name="Output 2 4 2 2 4" xfId="16550" xr:uid="{00000000-0005-0000-0000-0000274C0000}"/>
    <cellStyle name="Output 2 4 2 2 4 2" xfId="30142" xr:uid="{00000000-0005-0000-0000-0000284C0000}"/>
    <cellStyle name="Output 2 4 2 2 5" xfId="22465" xr:uid="{00000000-0005-0000-0000-0000294C0000}"/>
    <cellStyle name="Output 2 4 2 2 5 2" xfId="35928" xr:uid="{00000000-0005-0000-0000-00002A4C0000}"/>
    <cellStyle name="Output 2 4 2 2 6" xfId="28217" xr:uid="{00000000-0005-0000-0000-00002B4C0000}"/>
    <cellStyle name="Output 2 4 2 2 7" xfId="11678" xr:uid="{00000000-0005-0000-0000-00002C4C0000}"/>
    <cellStyle name="Output 2 4 2 3" xfId="19097" xr:uid="{00000000-0005-0000-0000-00002D4C0000}"/>
    <cellStyle name="Output 2 4 2 3 2" xfId="24869" xr:uid="{00000000-0005-0000-0000-00002E4C0000}"/>
    <cellStyle name="Output 2 4 2 3 3" xfId="32571" xr:uid="{00000000-0005-0000-0000-00002F4C0000}"/>
    <cellStyle name="Output 2 4 2 4" xfId="17076" xr:uid="{00000000-0005-0000-0000-0000304C0000}"/>
    <cellStyle name="Output 2 4 2 4 2" xfId="22918" xr:uid="{00000000-0005-0000-0000-0000314C0000}"/>
    <cellStyle name="Output 2 4 2 4 2 2" xfId="36381" xr:uid="{00000000-0005-0000-0000-0000324C0000}"/>
    <cellStyle name="Output 2 4 2 4 3" xfId="30599" xr:uid="{00000000-0005-0000-0000-0000334C0000}"/>
    <cellStyle name="Output 2 4 2 5" xfId="15464" xr:uid="{00000000-0005-0000-0000-0000344C0000}"/>
    <cellStyle name="Output 2 4 2 5 2" xfId="29244" xr:uid="{00000000-0005-0000-0000-0000354C0000}"/>
    <cellStyle name="Output 2 4 2 6" xfId="21566" xr:uid="{00000000-0005-0000-0000-0000364C0000}"/>
    <cellStyle name="Output 2 4 2 6 2" xfId="35029" xr:uid="{00000000-0005-0000-0000-0000374C0000}"/>
    <cellStyle name="Output 2 4 2 7" xfId="27318" xr:uid="{00000000-0005-0000-0000-0000384C0000}"/>
    <cellStyle name="Output 2 4 2 8" xfId="11017" xr:uid="{00000000-0005-0000-0000-0000394C0000}"/>
    <cellStyle name="Output 2 4 3" xfId="5810" xr:uid="{00000000-0005-0000-0000-00003A4C0000}"/>
    <cellStyle name="Output 2 4 3 2" xfId="6897" xr:uid="{00000000-0005-0000-0000-00003B4C0000}"/>
    <cellStyle name="Output 2 4 3 2 2" xfId="20193" xr:uid="{00000000-0005-0000-0000-00003C4C0000}"/>
    <cellStyle name="Output 2 4 3 2 2 2" xfId="25963" xr:uid="{00000000-0005-0000-0000-00003D4C0000}"/>
    <cellStyle name="Output 2 4 3 2 2 3" xfId="33666" xr:uid="{00000000-0005-0000-0000-00003E4C0000}"/>
    <cellStyle name="Output 2 4 3 2 3" xfId="17885" xr:uid="{00000000-0005-0000-0000-00003F4C0000}"/>
    <cellStyle name="Output 2 4 3 2 3 2" xfId="23696" xr:uid="{00000000-0005-0000-0000-0000404C0000}"/>
    <cellStyle name="Output 2 4 3 2 3 2 2" xfId="37159" xr:uid="{00000000-0005-0000-0000-0000414C0000}"/>
    <cellStyle name="Output 2 4 3 2 3 3" xfId="31389" xr:uid="{00000000-0005-0000-0000-0000424C0000}"/>
    <cellStyle name="Output 2 4 3 2 4" xfId="16725" xr:uid="{00000000-0005-0000-0000-0000434C0000}"/>
    <cellStyle name="Output 2 4 3 2 4 2" xfId="30278" xr:uid="{00000000-0005-0000-0000-0000444C0000}"/>
    <cellStyle name="Output 2 4 3 2 5" xfId="22601" xr:uid="{00000000-0005-0000-0000-0000454C0000}"/>
    <cellStyle name="Output 2 4 3 2 5 2" xfId="36064" xr:uid="{00000000-0005-0000-0000-0000464C0000}"/>
    <cellStyle name="Output 2 4 3 2 6" xfId="28353" xr:uid="{00000000-0005-0000-0000-0000474C0000}"/>
    <cellStyle name="Output 2 4 3 2 7" xfId="11777" xr:uid="{00000000-0005-0000-0000-0000484C0000}"/>
    <cellStyle name="Output 2 4 3 3" xfId="19244" xr:uid="{00000000-0005-0000-0000-0000494C0000}"/>
    <cellStyle name="Output 2 4 3 3 2" xfId="25015" xr:uid="{00000000-0005-0000-0000-00004A4C0000}"/>
    <cellStyle name="Output 2 4 3 3 3" xfId="32717" xr:uid="{00000000-0005-0000-0000-00004B4C0000}"/>
    <cellStyle name="Output 2 4 3 4" xfId="18375" xr:uid="{00000000-0005-0000-0000-00004C4C0000}"/>
    <cellStyle name="Output 2 4 3 4 2" xfId="24154" xr:uid="{00000000-0005-0000-0000-00004D4C0000}"/>
    <cellStyle name="Output 2 4 3 4 3" xfId="31855" xr:uid="{00000000-0005-0000-0000-00004E4C0000}"/>
    <cellStyle name="Output 2 4 3 5" xfId="15639" xr:uid="{00000000-0005-0000-0000-00004F4C0000}"/>
    <cellStyle name="Output 2 4 3 5 2" xfId="29380" xr:uid="{00000000-0005-0000-0000-0000504C0000}"/>
    <cellStyle name="Output 2 4 3 6" xfId="21702" xr:uid="{00000000-0005-0000-0000-0000514C0000}"/>
    <cellStyle name="Output 2 4 3 6 2" xfId="35165" xr:uid="{00000000-0005-0000-0000-0000524C0000}"/>
    <cellStyle name="Output 2 4 3 7" xfId="27454" xr:uid="{00000000-0005-0000-0000-0000534C0000}"/>
    <cellStyle name="Output 2 4 3 8" xfId="11116" xr:uid="{00000000-0005-0000-0000-0000544C0000}"/>
    <cellStyle name="Output 2 4 4" xfId="6137" xr:uid="{00000000-0005-0000-0000-0000554C0000}"/>
    <cellStyle name="Output 2 4 4 2" xfId="19532" xr:uid="{00000000-0005-0000-0000-0000564C0000}"/>
    <cellStyle name="Output 2 4 4 2 2" xfId="25302" xr:uid="{00000000-0005-0000-0000-0000574C0000}"/>
    <cellStyle name="Output 2 4 4 2 3" xfId="33005" xr:uid="{00000000-0005-0000-0000-0000584C0000}"/>
    <cellStyle name="Output 2 4 4 3" xfId="20866" xr:uid="{00000000-0005-0000-0000-0000594C0000}"/>
    <cellStyle name="Output 2 4 4 3 2" xfId="26626" xr:uid="{00000000-0005-0000-0000-00005A4C0000}"/>
    <cellStyle name="Output 2 4 4 3 3" xfId="34331" xr:uid="{00000000-0005-0000-0000-00005B4C0000}"/>
    <cellStyle name="Output 2 4 4 4" xfId="15966" xr:uid="{00000000-0005-0000-0000-00005C4C0000}"/>
    <cellStyle name="Output 2 4 4 4 2" xfId="29653" xr:uid="{00000000-0005-0000-0000-00005D4C0000}"/>
    <cellStyle name="Output 2 4 4 5" xfId="21975" xr:uid="{00000000-0005-0000-0000-00005E4C0000}"/>
    <cellStyle name="Output 2 4 4 5 2" xfId="35438" xr:uid="{00000000-0005-0000-0000-00005F4C0000}"/>
    <cellStyle name="Output 2 4 4 6" xfId="27727" xr:uid="{00000000-0005-0000-0000-0000604C0000}"/>
    <cellStyle name="Output 2 4 4 7" xfId="11318" xr:uid="{00000000-0005-0000-0000-0000614C0000}"/>
    <cellStyle name="Output 2 4 5" xfId="18556" xr:uid="{00000000-0005-0000-0000-0000624C0000}"/>
    <cellStyle name="Output 2 4 5 2" xfId="24329" xr:uid="{00000000-0005-0000-0000-0000634C0000}"/>
    <cellStyle name="Output 2 4 5 3" xfId="32030" xr:uid="{00000000-0005-0000-0000-0000644C0000}"/>
    <cellStyle name="Output 2 4 6" xfId="17228" xr:uid="{00000000-0005-0000-0000-0000654C0000}"/>
    <cellStyle name="Output 2 4 6 2" xfId="23064" xr:uid="{00000000-0005-0000-0000-0000664C0000}"/>
    <cellStyle name="Output 2 4 6 2 2" xfId="36527" xr:uid="{00000000-0005-0000-0000-0000674C0000}"/>
    <cellStyle name="Output 2 4 6 3" xfId="30747" xr:uid="{00000000-0005-0000-0000-0000684C0000}"/>
    <cellStyle name="Output 2 4 7" xfId="14870" xr:uid="{00000000-0005-0000-0000-0000694C0000}"/>
    <cellStyle name="Output 2 4 7 2" xfId="28753" xr:uid="{00000000-0005-0000-0000-00006A4C0000}"/>
    <cellStyle name="Output 2 4 8" xfId="21074" xr:uid="{00000000-0005-0000-0000-00006B4C0000}"/>
    <cellStyle name="Output 2 4 8 2" xfId="34537" xr:uid="{00000000-0005-0000-0000-00006C4C0000}"/>
    <cellStyle name="Output 2 4 9" xfId="26828" xr:uid="{00000000-0005-0000-0000-00006D4C0000}"/>
    <cellStyle name="Output 2 5" xfId="7462" xr:uid="{00000000-0005-0000-0000-00006E4C0000}"/>
    <cellStyle name="Output 2 6" xfId="37355" xr:uid="{00000000-0005-0000-0000-00006F4C0000}"/>
    <cellStyle name="Output 3" xfId="1337" xr:uid="{00000000-0005-0000-0000-0000704C0000}"/>
    <cellStyle name="Output 3 2" xfId="5039" xr:uid="{00000000-0005-0000-0000-0000714C0000}"/>
    <cellStyle name="Output 3 2 2" xfId="10656" xr:uid="{00000000-0005-0000-0000-0000724C0000}"/>
    <cellStyle name="Output 3 3" xfId="7983" xr:uid="{00000000-0005-0000-0000-0000734C0000}"/>
    <cellStyle name="Output 4" xfId="1494" xr:uid="{00000000-0005-0000-0000-0000744C0000}"/>
    <cellStyle name="Output 4 2" xfId="8118" xr:uid="{00000000-0005-0000-0000-0000754C0000}"/>
    <cellStyle name="Output 5" xfId="11946" xr:uid="{00000000-0005-0000-0000-0000764C0000}"/>
    <cellStyle name="Output 6" xfId="7130" xr:uid="{00000000-0005-0000-0000-0000774C0000}"/>
    <cellStyle name="OUTPUT AMOUNTS" xfId="356" xr:uid="{00000000-0005-0000-0000-0000784C0000}"/>
    <cellStyle name="OUTPUT AMOUNTS 2" xfId="981" xr:uid="{00000000-0005-0000-0000-0000794C0000}"/>
    <cellStyle name="OUTPUT AMOUNTS 2 2" xfId="7692" xr:uid="{00000000-0005-0000-0000-00007A4C0000}"/>
    <cellStyle name="OUTPUT AMOUNTS 3" xfId="7254" xr:uid="{00000000-0005-0000-0000-00007B4C0000}"/>
    <cellStyle name="Output Column Headings" xfId="4009" xr:uid="{00000000-0005-0000-0000-00007C4C0000}"/>
    <cellStyle name="Output Line Items" xfId="4010" xr:uid="{00000000-0005-0000-0000-00007D4C0000}"/>
    <cellStyle name="Output Line Items 2" xfId="10052" xr:uid="{00000000-0005-0000-0000-00007E4C0000}"/>
    <cellStyle name="Output Report Heading" xfId="4011" xr:uid="{00000000-0005-0000-0000-00007F4C0000}"/>
    <cellStyle name="Output Report Title" xfId="4012" xr:uid="{00000000-0005-0000-0000-0000804C0000}"/>
    <cellStyle name="Page Head" xfId="4013" xr:uid="{00000000-0005-0000-0000-0000814C0000}"/>
    <cellStyle name="Page Head 2" xfId="10053" xr:uid="{00000000-0005-0000-0000-0000824C0000}"/>
    <cellStyle name="Page Title" xfId="357" xr:uid="{00000000-0005-0000-0000-0000834C0000}"/>
    <cellStyle name="Page Title 2" xfId="893" xr:uid="{00000000-0005-0000-0000-0000844C0000}"/>
    <cellStyle name="pb_page_heading_LS" xfId="358" xr:uid="{00000000-0005-0000-0000-0000854C0000}"/>
    <cellStyle name="Percen - Style3" xfId="4014" xr:uid="{00000000-0005-0000-0000-0000864C0000}"/>
    <cellStyle name="Percen - Style3 2" xfId="10054" xr:uid="{00000000-0005-0000-0000-0000874C0000}"/>
    <cellStyle name="Percen - Style4" xfId="4015" xr:uid="{00000000-0005-0000-0000-0000884C0000}"/>
    <cellStyle name="Percen - Style4 2" xfId="10055" xr:uid="{00000000-0005-0000-0000-0000894C0000}"/>
    <cellStyle name="Percent" xfId="4" builtinId="5"/>
    <cellStyle name="Percent (0)" xfId="4016" xr:uid="{00000000-0005-0000-0000-00008B4C0000}"/>
    <cellStyle name="Percent (1)" xfId="4017" xr:uid="{00000000-0005-0000-0000-00008C4C0000}"/>
    <cellStyle name="Percent (1) 2" xfId="10056" xr:uid="{00000000-0005-0000-0000-00008D4C0000}"/>
    <cellStyle name="Percent (2)" xfId="4018" xr:uid="{00000000-0005-0000-0000-00008E4C0000}"/>
    <cellStyle name="Percent (2) 2" xfId="10057" xr:uid="{00000000-0005-0000-0000-00008F4C0000}"/>
    <cellStyle name="Percent [2]" xfId="359" xr:uid="{00000000-0005-0000-0000-0000904C0000}"/>
    <cellStyle name="Percent [2] 2" xfId="982" xr:uid="{00000000-0005-0000-0000-0000914C0000}"/>
    <cellStyle name="Percent 10" xfId="4318" xr:uid="{00000000-0005-0000-0000-0000924C0000}"/>
    <cellStyle name="Percent 10 2" xfId="4979" xr:uid="{00000000-0005-0000-0000-0000934C0000}"/>
    <cellStyle name="Percent 10 3" xfId="4980" xr:uid="{00000000-0005-0000-0000-0000944C0000}"/>
    <cellStyle name="Percent 10 4" xfId="4978" xr:uid="{00000000-0005-0000-0000-0000954C0000}"/>
    <cellStyle name="Percent 11" xfId="4323" xr:uid="{00000000-0005-0000-0000-0000964C0000}"/>
    <cellStyle name="Percent 12" xfId="4320" xr:uid="{00000000-0005-0000-0000-0000974C0000}"/>
    <cellStyle name="Percent 13" xfId="4382" xr:uid="{00000000-0005-0000-0000-0000984C0000}"/>
    <cellStyle name="Percent 14" xfId="4744" xr:uid="{00000000-0005-0000-0000-0000994C0000}"/>
    <cellStyle name="Percent 14 2" xfId="14789" xr:uid="{00000000-0005-0000-0000-00009A4C0000}"/>
    <cellStyle name="Percent 14 3" xfId="37283" xr:uid="{00000000-0005-0000-0000-00009B4C0000}"/>
    <cellStyle name="Percent 15" xfId="4764" xr:uid="{00000000-0005-0000-0000-00009C4C0000}"/>
    <cellStyle name="Percent 15 2" xfId="14799" xr:uid="{00000000-0005-0000-0000-00009D4C0000}"/>
    <cellStyle name="Percent 16" xfId="4789" xr:uid="{00000000-0005-0000-0000-00009E4C0000}"/>
    <cellStyle name="Percent 16 2" xfId="14810" xr:uid="{00000000-0005-0000-0000-00009F4C0000}"/>
    <cellStyle name="Percent 17" xfId="4784" xr:uid="{00000000-0005-0000-0000-0000A04C0000}"/>
    <cellStyle name="Percent 17 2" xfId="14806" xr:uid="{00000000-0005-0000-0000-0000A14C0000}"/>
    <cellStyle name="Percent 18" xfId="5029" xr:uid="{00000000-0005-0000-0000-0000A24C0000}"/>
    <cellStyle name="Percent 19" xfId="7108" xr:uid="{00000000-0005-0000-0000-0000A34C0000}"/>
    <cellStyle name="Percent 2" xfId="14" xr:uid="{00000000-0005-0000-0000-0000A44C0000}"/>
    <cellStyle name="Percent 2 2" xfId="360" xr:uid="{00000000-0005-0000-0000-0000A54C0000}"/>
    <cellStyle name="Percent 2 2 2" xfId="4758" xr:uid="{00000000-0005-0000-0000-0000A64C0000}"/>
    <cellStyle name="Percent 2 2 2 2" xfId="14795" xr:uid="{00000000-0005-0000-0000-0000A74C0000}"/>
    <cellStyle name="Percent 2 2 3" xfId="4981" xr:uid="{00000000-0005-0000-0000-0000A84C0000}"/>
    <cellStyle name="Percent 2 3" xfId="1338" xr:uid="{00000000-0005-0000-0000-0000A94C0000}"/>
    <cellStyle name="Percent 2 3 2" xfId="4982" xr:uid="{00000000-0005-0000-0000-0000AA4C0000}"/>
    <cellStyle name="Percent 2 4" xfId="89" xr:uid="{00000000-0005-0000-0000-0000AB4C0000}"/>
    <cellStyle name="Percent 2 5" xfId="11979" xr:uid="{00000000-0005-0000-0000-0000AC4C0000}"/>
    <cellStyle name="Percent 2 6" xfId="7162" xr:uid="{00000000-0005-0000-0000-0000AD4C0000}"/>
    <cellStyle name="Percent 2 7" xfId="124" xr:uid="{00000000-0005-0000-0000-0000AE4C0000}"/>
    <cellStyle name="Percent 2 8" xfId="84" xr:uid="{00000000-0005-0000-0000-0000AF4C0000}"/>
    <cellStyle name="Percent 2 DP" xfId="361" xr:uid="{00000000-0005-0000-0000-0000B04C0000}"/>
    <cellStyle name="Percent 2 DP 2" xfId="7255" xr:uid="{00000000-0005-0000-0000-0000B14C0000}"/>
    <cellStyle name="Percent 20" xfId="37263" xr:uid="{00000000-0005-0000-0000-0000B24C0000}"/>
    <cellStyle name="Percent 21" xfId="37275" xr:uid="{00000000-0005-0000-0000-0000B34C0000}"/>
    <cellStyle name="Percent 21 2" xfId="37281" xr:uid="{00000000-0005-0000-0000-0000B44C0000}"/>
    <cellStyle name="Percent 22" xfId="37558" xr:uid="{00000000-0005-0000-0000-0000B54C0000}"/>
    <cellStyle name="Percent 23" xfId="37562" xr:uid="{00000000-0005-0000-0000-0000B64C0000}"/>
    <cellStyle name="Percent 24" xfId="37564" xr:uid="{00000000-0005-0000-0000-0000B74C0000}"/>
    <cellStyle name="Percent 25" xfId="37565" xr:uid="{00000000-0005-0000-0000-0000B84C0000}"/>
    <cellStyle name="Percent 26" xfId="37566" xr:uid="{00000000-0005-0000-0000-0000B94C0000}"/>
    <cellStyle name="Percent 27" xfId="37571" xr:uid="{00000000-0005-0000-0000-0000BA4C0000}"/>
    <cellStyle name="Percent 28" xfId="37577" xr:uid="{00000000-0005-0000-0000-0000BB4C0000}"/>
    <cellStyle name="Percent 29" xfId="37578" xr:uid="{00000000-0005-0000-0000-0000BC4C0000}"/>
    <cellStyle name="Percent 3" xfId="362" xr:uid="{00000000-0005-0000-0000-0000BD4C0000}"/>
    <cellStyle name="Percent 3 2" xfId="4019" xr:uid="{00000000-0005-0000-0000-0000BE4C0000}"/>
    <cellStyle name="Percent 3 2 2" xfId="4777" xr:uid="{00000000-0005-0000-0000-0000BF4C0000}"/>
    <cellStyle name="Percent 3 2 3" xfId="37482" xr:uid="{00000000-0005-0000-0000-0000C04C0000}"/>
    <cellStyle name="Percent 3 3" xfId="4769" xr:uid="{00000000-0005-0000-0000-0000C14C0000}"/>
    <cellStyle name="Percent 3 4" xfId="4983" xr:uid="{00000000-0005-0000-0000-0000C24C0000}"/>
    <cellStyle name="Percent 3 4 2" xfId="14878" xr:uid="{00000000-0005-0000-0000-0000C34C0000}"/>
    <cellStyle name="Percent 3 5" xfId="37358" xr:uid="{00000000-0005-0000-0000-0000C44C0000}"/>
    <cellStyle name="Percent 30" xfId="62" xr:uid="{00000000-0005-0000-0000-0000C54C0000}"/>
    <cellStyle name="Percent 34" xfId="13" xr:uid="{00000000-0005-0000-0000-0000C64C0000}"/>
    <cellStyle name="Percent 4" xfId="1526" xr:uid="{00000000-0005-0000-0000-0000C74C0000}"/>
    <cellStyle name="Percent 4 2" xfId="4779" xr:uid="{00000000-0005-0000-0000-0000C84C0000}"/>
    <cellStyle name="Percent 4 3" xfId="4984" xr:uid="{00000000-0005-0000-0000-0000C94C0000}"/>
    <cellStyle name="Percent 4 3 2" xfId="14879" xr:uid="{00000000-0005-0000-0000-0000CA4C0000}"/>
    <cellStyle name="Percent 4 4" xfId="37553" xr:uid="{00000000-0005-0000-0000-0000CB4C0000}"/>
    <cellStyle name="Percent 5" xfId="2172" xr:uid="{00000000-0005-0000-0000-0000CC4C0000}"/>
    <cellStyle name="Percent 5 2" xfId="4986" xr:uid="{00000000-0005-0000-0000-0000CD4C0000}"/>
    <cellStyle name="Percent 5 3" xfId="4985" xr:uid="{00000000-0005-0000-0000-0000CE4C0000}"/>
    <cellStyle name="Percent 6" xfId="4312" xr:uid="{00000000-0005-0000-0000-0000CF4C0000}"/>
    <cellStyle name="Percent 6 2" xfId="4987" xr:uid="{00000000-0005-0000-0000-0000D04C0000}"/>
    <cellStyle name="Percent 6 2 2" xfId="14880" xr:uid="{00000000-0005-0000-0000-0000D14C0000}"/>
    <cellStyle name="Percent 7" xfId="4322" xr:uid="{00000000-0005-0000-0000-0000D24C0000}"/>
    <cellStyle name="Percent 7 2" xfId="4988" xr:uid="{00000000-0005-0000-0000-0000D34C0000}"/>
    <cellStyle name="Percent 7 2 2" xfId="14881" xr:uid="{00000000-0005-0000-0000-0000D44C0000}"/>
    <cellStyle name="Percent 8" xfId="4321" xr:uid="{00000000-0005-0000-0000-0000D54C0000}"/>
    <cellStyle name="Percent 8 2" xfId="4989" xr:uid="{00000000-0005-0000-0000-0000D64C0000}"/>
    <cellStyle name="Percent 9" xfId="4319" xr:uid="{00000000-0005-0000-0000-0000D74C0000}"/>
    <cellStyle name="Percent 9 2" xfId="4990" xr:uid="{00000000-0005-0000-0000-0000D84C0000}"/>
    <cellStyle name="Percent 9 2 2" xfId="14882" xr:uid="{00000000-0005-0000-0000-0000D94C0000}"/>
    <cellStyle name="Percent Input" xfId="4020" xr:uid="{00000000-0005-0000-0000-0000DA4C0000}"/>
    <cellStyle name="Percent, 0 dec" xfId="363" xr:uid="{00000000-0005-0000-0000-0000DB4C0000}"/>
    <cellStyle name="Percent, 1 dec" xfId="364" xr:uid="{00000000-0005-0000-0000-0000DC4C0000}"/>
    <cellStyle name="Percent, 2 dec" xfId="365" xr:uid="{00000000-0005-0000-0000-0000DD4C0000}"/>
    <cellStyle name="Percent, bp" xfId="366" xr:uid="{00000000-0005-0000-0000-0000DE4C0000}"/>
    <cellStyle name="Percent[1]" xfId="367" xr:uid="{00000000-0005-0000-0000-0000DF4C0000}"/>
    <cellStyle name="Percent[1] 2" xfId="7256" xr:uid="{00000000-0005-0000-0000-0000E04C0000}"/>
    <cellStyle name="Percent[1D]" xfId="4021" xr:uid="{00000000-0005-0000-0000-0000E14C0000}"/>
    <cellStyle name="Percent[1D] 2" xfId="10058" xr:uid="{00000000-0005-0000-0000-0000E24C0000}"/>
    <cellStyle name="Percent[2]" xfId="368" xr:uid="{00000000-0005-0000-0000-0000E34C0000}"/>
    <cellStyle name="Percent[2] 2" xfId="7257" xr:uid="{00000000-0005-0000-0000-0000E44C0000}"/>
    <cellStyle name="Percent[2D]" xfId="4022" xr:uid="{00000000-0005-0000-0000-0000E54C0000}"/>
    <cellStyle name="Percent[2D] 2" xfId="10059" xr:uid="{00000000-0005-0000-0000-0000E64C0000}"/>
    <cellStyle name="percentage" xfId="4023" xr:uid="{00000000-0005-0000-0000-0000E74C0000}"/>
    <cellStyle name="Percentage 10" xfId="37325" xr:uid="{00000000-0005-0000-0000-0000E84C0000}"/>
    <cellStyle name="percentage 2" xfId="10060" xr:uid="{00000000-0005-0000-0000-0000E94C0000}"/>
    <cellStyle name="Percentage 2 2" xfId="37483" xr:uid="{00000000-0005-0000-0000-0000EA4C0000}"/>
    <cellStyle name="Percentage 3" xfId="37359" xr:uid="{00000000-0005-0000-0000-0000EB4C0000}"/>
    <cellStyle name="Percentage 4" xfId="37307" xr:uid="{00000000-0005-0000-0000-0000EC4C0000}"/>
    <cellStyle name="Percentage 5" xfId="37318" xr:uid="{00000000-0005-0000-0000-0000ED4C0000}"/>
    <cellStyle name="Percentage 6" xfId="37449" xr:uid="{00000000-0005-0000-0000-0000EE4C0000}"/>
    <cellStyle name="Percentage 7" xfId="37524" xr:uid="{00000000-0005-0000-0000-0000EF4C0000}"/>
    <cellStyle name="Percentage 8" xfId="37375" xr:uid="{00000000-0005-0000-0000-0000F04C0000}"/>
    <cellStyle name="Percentage 9" xfId="37534" xr:uid="{00000000-0005-0000-0000-0000F14C0000}"/>
    <cellStyle name="PERCENTUAL" xfId="4024" xr:uid="{00000000-0005-0000-0000-0000F24C0000}"/>
    <cellStyle name="PONTO" xfId="4025" xr:uid="{00000000-0005-0000-0000-0000F34C0000}"/>
    <cellStyle name="Porcen - Modelo1" xfId="4026" xr:uid="{00000000-0005-0000-0000-0000F44C0000}"/>
    <cellStyle name="Porcen - Modelo1 2" xfId="10061" xr:uid="{00000000-0005-0000-0000-0000F54C0000}"/>
    <cellStyle name="Porcen - Modelo8" xfId="4027" xr:uid="{00000000-0005-0000-0000-0000F64C0000}"/>
    <cellStyle name="Porcen - Modelo8 2" xfId="10062" xr:uid="{00000000-0005-0000-0000-0000F74C0000}"/>
    <cellStyle name="Porcentaje" xfId="4028" xr:uid="{00000000-0005-0000-0000-0000F84C0000}"/>
    <cellStyle name="Porcentaje 2" xfId="37484" xr:uid="{00000000-0005-0000-0000-0000F94C0000}"/>
    <cellStyle name="Pourcentage_~7418227" xfId="4029" xr:uid="{00000000-0005-0000-0000-0000FA4C0000}"/>
    <cellStyle name="PSChar" xfId="4030" xr:uid="{00000000-0005-0000-0000-0000FB4C0000}"/>
    <cellStyle name="PSChar 2" xfId="10063" xr:uid="{00000000-0005-0000-0000-0000FC4C0000}"/>
    <cellStyle name="PSDate" xfId="4031" xr:uid="{00000000-0005-0000-0000-0000FD4C0000}"/>
    <cellStyle name="PSDec" xfId="4032" xr:uid="{00000000-0005-0000-0000-0000FE4C0000}"/>
    <cellStyle name="PSHeading" xfId="4033" xr:uid="{00000000-0005-0000-0000-0000FF4C0000}"/>
    <cellStyle name="PSInt" xfId="4034" xr:uid="{00000000-0005-0000-0000-0000004D0000}"/>
    <cellStyle name="PSSpacer" xfId="4035" xr:uid="{00000000-0005-0000-0000-0000014D0000}"/>
    <cellStyle name="Publication_style" xfId="4991" xr:uid="{00000000-0005-0000-0000-0000024D0000}"/>
    <cellStyle name="Punto" xfId="4036" xr:uid="{00000000-0005-0000-0000-0000034D0000}"/>
    <cellStyle name="Punto0" xfId="4037" xr:uid="{00000000-0005-0000-0000-0000044D0000}"/>
    <cellStyle name="Punto0 - Modelo1" xfId="4038" xr:uid="{00000000-0005-0000-0000-0000054D0000}"/>
    <cellStyle name="Punto0 - Modelo1 2" xfId="10064" xr:uid="{00000000-0005-0000-0000-0000064D0000}"/>
    <cellStyle name="Punto0 - Modelo2" xfId="4039" xr:uid="{00000000-0005-0000-0000-0000074D0000}"/>
    <cellStyle name="Punto0 - Modelo2 2" xfId="10065" xr:uid="{00000000-0005-0000-0000-0000084D0000}"/>
    <cellStyle name="Punto0_16G" xfId="4040" xr:uid="{00000000-0005-0000-0000-0000094D0000}"/>
    <cellStyle name="Qty" xfId="4041" xr:uid="{00000000-0005-0000-0000-00000A4D0000}"/>
    <cellStyle name="Qty 2" xfId="10066" xr:uid="{00000000-0005-0000-0000-00000B4D0000}"/>
    <cellStyle name="Real $" xfId="369" xr:uid="{00000000-0005-0000-0000-00000C4D0000}"/>
    <cellStyle name="Real $ 2" xfId="4042" xr:uid="{00000000-0005-0000-0000-00000D4D0000}"/>
    <cellStyle name="realtime" xfId="370" xr:uid="{00000000-0005-0000-0000-00000E4D0000}"/>
    <cellStyle name="realtime 2" xfId="894" xr:uid="{00000000-0005-0000-0000-00000F4D0000}"/>
    <cellStyle name="Refdb standard" xfId="4992" xr:uid="{00000000-0005-0000-0000-0000104D0000}"/>
    <cellStyle name="Refdb standard 2" xfId="4993" xr:uid="{00000000-0005-0000-0000-0000114D0000}"/>
    <cellStyle name="result" xfId="371" xr:uid="{00000000-0005-0000-0000-0000124D0000}"/>
    <cellStyle name="result 2" xfId="895" xr:uid="{00000000-0005-0000-0000-0000134D0000}"/>
    <cellStyle name="RevList" xfId="4043" xr:uid="{00000000-0005-0000-0000-0000144D0000}"/>
    <cellStyle name="RevList 2" xfId="10067" xr:uid="{00000000-0005-0000-0000-0000154D0000}"/>
    <cellStyle name="RM" xfId="4044" xr:uid="{00000000-0005-0000-0000-0000164D0000}"/>
    <cellStyle name="RM 2" xfId="10068" xr:uid="{00000000-0005-0000-0000-0000174D0000}"/>
    <cellStyle name="RM 2 2" xfId="37485" xr:uid="{00000000-0005-0000-0000-0000184D0000}"/>
    <cellStyle name="Roll_up" xfId="4045" xr:uid="{00000000-0005-0000-0000-0000194D0000}"/>
    <cellStyle name="rt" xfId="372" xr:uid="{00000000-0005-0000-0000-00001A4D0000}"/>
    <cellStyle name="rt 2" xfId="896" xr:uid="{00000000-0005-0000-0000-00001B4D0000}"/>
    <cellStyle name="Russian Normal" xfId="373" xr:uid="{00000000-0005-0000-0000-00001C4D0000}"/>
    <cellStyle name="Russian Normal 2" xfId="4046" xr:uid="{00000000-0005-0000-0000-00001D4D0000}"/>
    <cellStyle name="Russian Normal 2 2" xfId="10069" xr:uid="{00000000-0005-0000-0000-00001E4D0000}"/>
    <cellStyle name="Russian Normal 3" xfId="7258" xr:uid="{00000000-0005-0000-0000-00001F4D0000}"/>
    <cellStyle name="s]_x000d__x000a_load=NWPOPUP.EXE_x000d__x000a_run=_x000d__x000a_Beep=yes_x000d__x000a_NullPort=None_x000d__x000a_BorderWidth=3_x000d__x000a_CursorBlinkRate=530_x000d__x000a_DoubleClickSpeed=452_x000d__x000a_Programs" xfId="4047" xr:uid="{00000000-0005-0000-0000-0000204D0000}"/>
    <cellStyle name="Sales Pricing" xfId="374" xr:uid="{00000000-0005-0000-0000-0000214D0000}"/>
    <cellStyle name="Sales Pricing 2" xfId="7259" xr:uid="{00000000-0005-0000-0000-0000224D0000}"/>
    <cellStyle name="Salida" xfId="4048" xr:uid="{00000000-0005-0000-0000-0000234D0000}"/>
    <cellStyle name="Salida 10" xfId="26747" xr:uid="{00000000-0005-0000-0000-0000244D0000}"/>
    <cellStyle name="Salida 11" xfId="10070" xr:uid="{00000000-0005-0000-0000-0000254D0000}"/>
    <cellStyle name="Salida 2" xfId="4195" xr:uid="{00000000-0005-0000-0000-0000264D0000}"/>
    <cellStyle name="Salida 2 10" xfId="10150" xr:uid="{00000000-0005-0000-0000-0000274D0000}"/>
    <cellStyle name="Salida 2 2" xfId="5202" xr:uid="{00000000-0005-0000-0000-0000284D0000}"/>
    <cellStyle name="Salida 2 2 2" xfId="5934" xr:uid="{00000000-0005-0000-0000-0000294D0000}"/>
    <cellStyle name="Salida 2 2 2 2" xfId="7021" xr:uid="{00000000-0005-0000-0000-00002A4D0000}"/>
    <cellStyle name="Salida 2 2 2 2 2" xfId="20317" xr:uid="{00000000-0005-0000-0000-00002B4D0000}"/>
    <cellStyle name="Salida 2 2 2 2 2 2" xfId="26087" xr:uid="{00000000-0005-0000-0000-00002C4D0000}"/>
    <cellStyle name="Salida 2 2 2 2 2 3" xfId="33790" xr:uid="{00000000-0005-0000-0000-00002D4D0000}"/>
    <cellStyle name="Salida 2 2 2 2 3" xfId="17836" xr:uid="{00000000-0005-0000-0000-00002E4D0000}"/>
    <cellStyle name="Salida 2 2 2 2 3 2" xfId="23649" xr:uid="{00000000-0005-0000-0000-00002F4D0000}"/>
    <cellStyle name="Salida 2 2 2 2 3 2 2" xfId="37112" xr:uid="{00000000-0005-0000-0000-0000304D0000}"/>
    <cellStyle name="Salida 2 2 2 2 3 3" xfId="31341" xr:uid="{00000000-0005-0000-0000-0000314D0000}"/>
    <cellStyle name="Salida 2 2 2 2 4" xfId="16849" xr:uid="{00000000-0005-0000-0000-0000324D0000}"/>
    <cellStyle name="Salida 2 2 2 2 4 2" xfId="30402" xr:uid="{00000000-0005-0000-0000-0000334D0000}"/>
    <cellStyle name="Salida 2 2 2 2 5" xfId="22725" xr:uid="{00000000-0005-0000-0000-0000344D0000}"/>
    <cellStyle name="Salida 2 2 2 2 5 2" xfId="36188" xr:uid="{00000000-0005-0000-0000-0000354D0000}"/>
    <cellStyle name="Salida 2 2 2 2 6" xfId="28477" xr:uid="{00000000-0005-0000-0000-0000364D0000}"/>
    <cellStyle name="Salida 2 2 2 2 7" xfId="11875" xr:uid="{00000000-0005-0000-0000-0000374D0000}"/>
    <cellStyle name="Salida 2 2 2 3" xfId="19368" xr:uid="{00000000-0005-0000-0000-0000384D0000}"/>
    <cellStyle name="Salida 2 2 2 3 2" xfId="25139" xr:uid="{00000000-0005-0000-0000-0000394D0000}"/>
    <cellStyle name="Salida 2 2 2 3 3" xfId="32841" xr:uid="{00000000-0005-0000-0000-00003A4D0000}"/>
    <cellStyle name="Salida 2 2 2 4" xfId="20416" xr:uid="{00000000-0005-0000-0000-00003B4D0000}"/>
    <cellStyle name="Salida 2 2 2 4 2" xfId="26184" xr:uid="{00000000-0005-0000-0000-00003C4D0000}"/>
    <cellStyle name="Salida 2 2 2 4 3" xfId="33888" xr:uid="{00000000-0005-0000-0000-00003D4D0000}"/>
    <cellStyle name="Salida 2 2 2 5" xfId="15763" xr:uid="{00000000-0005-0000-0000-00003E4D0000}"/>
    <cellStyle name="Salida 2 2 2 5 2" xfId="29504" xr:uid="{00000000-0005-0000-0000-00003F4D0000}"/>
    <cellStyle name="Salida 2 2 2 6" xfId="21826" xr:uid="{00000000-0005-0000-0000-0000404D0000}"/>
    <cellStyle name="Salida 2 2 2 6 2" xfId="35289" xr:uid="{00000000-0005-0000-0000-0000414D0000}"/>
    <cellStyle name="Salida 2 2 2 7" xfId="27578" xr:uid="{00000000-0005-0000-0000-0000424D0000}"/>
    <cellStyle name="Salida 2 2 2 8" xfId="11214" xr:uid="{00000000-0005-0000-0000-0000434D0000}"/>
    <cellStyle name="Salida 2 2 3" xfId="6291" xr:uid="{00000000-0005-0000-0000-0000444D0000}"/>
    <cellStyle name="Salida 2 2 3 2" xfId="19662" xr:uid="{00000000-0005-0000-0000-0000454D0000}"/>
    <cellStyle name="Salida 2 2 3 2 2" xfId="25432" xr:uid="{00000000-0005-0000-0000-0000464D0000}"/>
    <cellStyle name="Salida 2 2 3 2 3" xfId="33135" xr:uid="{00000000-0005-0000-0000-0000474D0000}"/>
    <cellStyle name="Salida 2 2 3 3" xfId="17541" xr:uid="{00000000-0005-0000-0000-0000484D0000}"/>
    <cellStyle name="Salida 2 2 3 3 2" xfId="23362" xr:uid="{00000000-0005-0000-0000-0000494D0000}"/>
    <cellStyle name="Salida 2 2 3 3 2 2" xfId="36825" xr:uid="{00000000-0005-0000-0000-00004A4D0000}"/>
    <cellStyle name="Salida 2 2 3 3 3" xfId="31050" xr:uid="{00000000-0005-0000-0000-00004B4D0000}"/>
    <cellStyle name="Salida 2 2 3 4" xfId="16120" xr:uid="{00000000-0005-0000-0000-00004C4D0000}"/>
    <cellStyle name="Salida 2 2 3 4 2" xfId="29777" xr:uid="{00000000-0005-0000-0000-00004D4D0000}"/>
    <cellStyle name="Salida 2 2 3 5" xfId="22099" xr:uid="{00000000-0005-0000-0000-00004E4D0000}"/>
    <cellStyle name="Salida 2 2 3 5 2" xfId="35562" xr:uid="{00000000-0005-0000-0000-00004F4D0000}"/>
    <cellStyle name="Salida 2 2 3 6" xfId="27851" xr:uid="{00000000-0005-0000-0000-0000504D0000}"/>
    <cellStyle name="Salida 2 2 3 7" xfId="11419" xr:uid="{00000000-0005-0000-0000-0000514D0000}"/>
    <cellStyle name="Salida 2 2 4" xfId="18709" xr:uid="{00000000-0005-0000-0000-0000524D0000}"/>
    <cellStyle name="Salida 2 2 4 2" xfId="24481" xr:uid="{00000000-0005-0000-0000-0000534D0000}"/>
    <cellStyle name="Salida 2 2 4 3" xfId="32183" xr:uid="{00000000-0005-0000-0000-0000544D0000}"/>
    <cellStyle name="Salida 2 2 5" xfId="20934" xr:uid="{00000000-0005-0000-0000-0000554D0000}"/>
    <cellStyle name="Salida 2 2 5 2" xfId="26692" xr:uid="{00000000-0005-0000-0000-0000564D0000}"/>
    <cellStyle name="Salida 2 2 5 3" xfId="34397" xr:uid="{00000000-0005-0000-0000-0000574D0000}"/>
    <cellStyle name="Salida 2 2 6" xfId="15032" xr:uid="{00000000-0005-0000-0000-0000584D0000}"/>
    <cellStyle name="Salida 2 2 6 2" xfId="28877" xr:uid="{00000000-0005-0000-0000-0000594D0000}"/>
    <cellStyle name="Salida 2 2 7" xfId="21198" xr:uid="{00000000-0005-0000-0000-00005A4D0000}"/>
    <cellStyle name="Salida 2 2 7 2" xfId="34661" xr:uid="{00000000-0005-0000-0000-00005B4D0000}"/>
    <cellStyle name="Salida 2 2 8" xfId="26952" xr:uid="{00000000-0005-0000-0000-00005C4D0000}"/>
    <cellStyle name="Salida 2 2 9" xfId="10756" xr:uid="{00000000-0005-0000-0000-00005D4D0000}"/>
    <cellStyle name="Salida 2 3" xfId="5576" xr:uid="{00000000-0005-0000-0000-00005E4D0000}"/>
    <cellStyle name="Salida 2 3 2" xfId="6663" xr:uid="{00000000-0005-0000-0000-00005F4D0000}"/>
    <cellStyle name="Salida 2 3 2 2" xfId="19998" xr:uid="{00000000-0005-0000-0000-0000604D0000}"/>
    <cellStyle name="Salida 2 3 2 2 2" xfId="25768" xr:uid="{00000000-0005-0000-0000-0000614D0000}"/>
    <cellStyle name="Salida 2 3 2 2 3" xfId="33471" xr:uid="{00000000-0005-0000-0000-0000624D0000}"/>
    <cellStyle name="Salida 2 3 2 3" xfId="18365" xr:uid="{00000000-0005-0000-0000-0000634D0000}"/>
    <cellStyle name="Salida 2 3 2 3 2" xfId="24145" xr:uid="{00000000-0005-0000-0000-0000644D0000}"/>
    <cellStyle name="Salida 2 3 2 3 3" xfId="31846" xr:uid="{00000000-0005-0000-0000-0000654D0000}"/>
    <cellStyle name="Salida 2 3 2 4" xfId="16491" xr:uid="{00000000-0005-0000-0000-0000664D0000}"/>
    <cellStyle name="Salida 2 3 2 4 2" xfId="30099" xr:uid="{00000000-0005-0000-0000-0000674D0000}"/>
    <cellStyle name="Salida 2 3 2 5" xfId="22422" xr:uid="{00000000-0005-0000-0000-0000684D0000}"/>
    <cellStyle name="Salida 2 3 2 5 2" xfId="35885" xr:uid="{00000000-0005-0000-0000-0000694D0000}"/>
    <cellStyle name="Salida 2 3 2 6" xfId="28174" xr:uid="{00000000-0005-0000-0000-00006A4D0000}"/>
    <cellStyle name="Salida 2 3 2 7" xfId="11670" xr:uid="{00000000-0005-0000-0000-00006B4D0000}"/>
    <cellStyle name="Salida 2 3 3" xfId="19051" xr:uid="{00000000-0005-0000-0000-00006C4D0000}"/>
    <cellStyle name="Salida 2 3 3 2" xfId="24823" xr:uid="{00000000-0005-0000-0000-00006D4D0000}"/>
    <cellStyle name="Salida 2 3 3 3" xfId="32525" xr:uid="{00000000-0005-0000-0000-00006E4D0000}"/>
    <cellStyle name="Salida 2 3 4" xfId="17544" xr:uid="{00000000-0005-0000-0000-00006F4D0000}"/>
    <cellStyle name="Salida 2 3 4 2" xfId="23365" xr:uid="{00000000-0005-0000-0000-0000704D0000}"/>
    <cellStyle name="Salida 2 3 4 2 2" xfId="36828" xr:uid="{00000000-0005-0000-0000-0000714D0000}"/>
    <cellStyle name="Salida 2 3 4 3" xfId="31053" xr:uid="{00000000-0005-0000-0000-0000724D0000}"/>
    <cellStyle name="Salida 2 3 5" xfId="15405" xr:uid="{00000000-0005-0000-0000-0000734D0000}"/>
    <cellStyle name="Salida 2 3 5 2" xfId="29201" xr:uid="{00000000-0005-0000-0000-0000744D0000}"/>
    <cellStyle name="Salida 2 3 6" xfId="21523" xr:uid="{00000000-0005-0000-0000-0000754D0000}"/>
    <cellStyle name="Salida 2 3 6 2" xfId="34986" xr:uid="{00000000-0005-0000-0000-0000764D0000}"/>
    <cellStyle name="Salida 2 3 7" xfId="27275" xr:uid="{00000000-0005-0000-0000-0000774D0000}"/>
    <cellStyle name="Salida 2 3 8" xfId="11009" xr:uid="{00000000-0005-0000-0000-0000784D0000}"/>
    <cellStyle name="Salida 2 4" xfId="6034" xr:uid="{00000000-0005-0000-0000-0000794D0000}"/>
    <cellStyle name="Salida 2 4 2" xfId="19447" xr:uid="{00000000-0005-0000-0000-00007A4D0000}"/>
    <cellStyle name="Salida 2 4 2 2" xfId="25217" xr:uid="{00000000-0005-0000-0000-00007B4D0000}"/>
    <cellStyle name="Salida 2 4 2 3" xfId="32920" xr:uid="{00000000-0005-0000-0000-00007C4D0000}"/>
    <cellStyle name="Salida 2 4 3" xfId="17454" xr:uid="{00000000-0005-0000-0000-00007D4D0000}"/>
    <cellStyle name="Salida 2 4 3 2" xfId="23278" xr:uid="{00000000-0005-0000-0000-00007E4D0000}"/>
    <cellStyle name="Salida 2 4 3 2 2" xfId="36741" xr:uid="{00000000-0005-0000-0000-00007F4D0000}"/>
    <cellStyle name="Salida 2 4 3 3" xfId="30966" xr:uid="{00000000-0005-0000-0000-0000804D0000}"/>
    <cellStyle name="Salida 2 4 4" xfId="15863" xr:uid="{00000000-0005-0000-0000-0000814D0000}"/>
    <cellStyle name="Salida 2 4 4 2" xfId="29575" xr:uid="{00000000-0005-0000-0000-0000824D0000}"/>
    <cellStyle name="Salida 2 4 5" xfId="21897" xr:uid="{00000000-0005-0000-0000-0000834D0000}"/>
    <cellStyle name="Salida 2 4 5 2" xfId="35360" xr:uid="{00000000-0005-0000-0000-0000844D0000}"/>
    <cellStyle name="Salida 2 4 6" xfId="27649" xr:uid="{00000000-0005-0000-0000-0000854D0000}"/>
    <cellStyle name="Salida 2 4 7" xfId="11277" xr:uid="{00000000-0005-0000-0000-0000864D0000}"/>
    <cellStyle name="Salida 2 5" xfId="18274" xr:uid="{00000000-0005-0000-0000-0000874D0000}"/>
    <cellStyle name="Salida 2 5 2" xfId="24056" xr:uid="{00000000-0005-0000-0000-0000884D0000}"/>
    <cellStyle name="Salida 2 5 3" xfId="31757" xr:uid="{00000000-0005-0000-0000-0000894D0000}"/>
    <cellStyle name="Salida 2 6" xfId="16945" xr:uid="{00000000-0005-0000-0000-00008A4D0000}"/>
    <cellStyle name="Salida 2 6 2" xfId="22796" xr:uid="{00000000-0005-0000-0000-00008B4D0000}"/>
    <cellStyle name="Salida 2 6 2 2" xfId="36259" xr:uid="{00000000-0005-0000-0000-00008C4D0000}"/>
    <cellStyle name="Salida 2 6 3" xfId="30474" xr:uid="{00000000-0005-0000-0000-00008D4D0000}"/>
    <cellStyle name="Salida 2 7" xfId="14279" xr:uid="{00000000-0005-0000-0000-00008E4D0000}"/>
    <cellStyle name="Salida 2 7 2" xfId="28653" xr:uid="{00000000-0005-0000-0000-00008F4D0000}"/>
    <cellStyle name="Salida 2 8" xfId="20996" xr:uid="{00000000-0005-0000-0000-0000904D0000}"/>
    <cellStyle name="Salida 2 8 2" xfId="34459" xr:uid="{00000000-0005-0000-0000-0000914D0000}"/>
    <cellStyle name="Salida 2 9" xfId="26752" xr:uid="{00000000-0005-0000-0000-0000924D0000}"/>
    <cellStyle name="Salida 3" xfId="5196" xr:uid="{00000000-0005-0000-0000-0000934D0000}"/>
    <cellStyle name="Salida 3 2" xfId="5928" xr:uid="{00000000-0005-0000-0000-0000944D0000}"/>
    <cellStyle name="Salida 3 2 2" xfId="7015" xr:uid="{00000000-0005-0000-0000-0000954D0000}"/>
    <cellStyle name="Salida 3 2 2 2" xfId="20311" xr:uid="{00000000-0005-0000-0000-0000964D0000}"/>
    <cellStyle name="Salida 3 2 2 2 2" xfId="26081" xr:uid="{00000000-0005-0000-0000-0000974D0000}"/>
    <cellStyle name="Salida 3 2 2 2 3" xfId="33784" xr:uid="{00000000-0005-0000-0000-0000984D0000}"/>
    <cellStyle name="Salida 3 2 2 3" xfId="17827" xr:uid="{00000000-0005-0000-0000-0000994D0000}"/>
    <cellStyle name="Salida 3 2 2 3 2" xfId="23640" xr:uid="{00000000-0005-0000-0000-00009A4D0000}"/>
    <cellStyle name="Salida 3 2 2 3 2 2" xfId="37103" xr:uid="{00000000-0005-0000-0000-00009B4D0000}"/>
    <cellStyle name="Salida 3 2 2 3 3" xfId="31332" xr:uid="{00000000-0005-0000-0000-00009C4D0000}"/>
    <cellStyle name="Salida 3 2 2 4" xfId="16843" xr:uid="{00000000-0005-0000-0000-00009D4D0000}"/>
    <cellStyle name="Salida 3 2 2 4 2" xfId="30396" xr:uid="{00000000-0005-0000-0000-00009E4D0000}"/>
    <cellStyle name="Salida 3 2 2 5" xfId="22719" xr:uid="{00000000-0005-0000-0000-00009F4D0000}"/>
    <cellStyle name="Salida 3 2 2 5 2" xfId="36182" xr:uid="{00000000-0005-0000-0000-0000A04D0000}"/>
    <cellStyle name="Salida 3 2 2 6" xfId="28471" xr:uid="{00000000-0005-0000-0000-0000A14D0000}"/>
    <cellStyle name="Salida 3 2 2 7" xfId="11869" xr:uid="{00000000-0005-0000-0000-0000A24D0000}"/>
    <cellStyle name="Salida 3 2 3" xfId="19362" xr:uid="{00000000-0005-0000-0000-0000A34D0000}"/>
    <cellStyle name="Salida 3 2 3 2" xfId="25133" xr:uid="{00000000-0005-0000-0000-0000A44D0000}"/>
    <cellStyle name="Salida 3 2 3 3" xfId="32835" xr:uid="{00000000-0005-0000-0000-0000A54D0000}"/>
    <cellStyle name="Salida 3 2 4" xfId="18267" xr:uid="{00000000-0005-0000-0000-0000A64D0000}"/>
    <cellStyle name="Salida 3 2 4 2" xfId="24049" xr:uid="{00000000-0005-0000-0000-0000A74D0000}"/>
    <cellStyle name="Salida 3 2 4 3" xfId="31750" xr:uid="{00000000-0005-0000-0000-0000A84D0000}"/>
    <cellStyle name="Salida 3 2 5" xfId="15757" xr:uid="{00000000-0005-0000-0000-0000A94D0000}"/>
    <cellStyle name="Salida 3 2 5 2" xfId="29498" xr:uid="{00000000-0005-0000-0000-0000AA4D0000}"/>
    <cellStyle name="Salida 3 2 6" xfId="21820" xr:uid="{00000000-0005-0000-0000-0000AB4D0000}"/>
    <cellStyle name="Salida 3 2 6 2" xfId="35283" xr:uid="{00000000-0005-0000-0000-0000AC4D0000}"/>
    <cellStyle name="Salida 3 2 7" xfId="27572" xr:uid="{00000000-0005-0000-0000-0000AD4D0000}"/>
    <cellStyle name="Salida 3 2 8" xfId="11208" xr:uid="{00000000-0005-0000-0000-0000AE4D0000}"/>
    <cellStyle name="Salida 3 3" xfId="6285" xr:uid="{00000000-0005-0000-0000-0000AF4D0000}"/>
    <cellStyle name="Salida 3 3 2" xfId="19656" xr:uid="{00000000-0005-0000-0000-0000B04D0000}"/>
    <cellStyle name="Salida 3 3 2 2" xfId="25426" xr:uid="{00000000-0005-0000-0000-0000B14D0000}"/>
    <cellStyle name="Salida 3 3 2 3" xfId="33129" xr:uid="{00000000-0005-0000-0000-0000B24D0000}"/>
    <cellStyle name="Salida 3 3 3" xfId="20553" xr:uid="{00000000-0005-0000-0000-0000B34D0000}"/>
    <cellStyle name="Salida 3 3 3 2" xfId="26318" xr:uid="{00000000-0005-0000-0000-0000B44D0000}"/>
    <cellStyle name="Salida 3 3 3 3" xfId="34022" xr:uid="{00000000-0005-0000-0000-0000B54D0000}"/>
    <cellStyle name="Salida 3 3 4" xfId="16114" xr:uid="{00000000-0005-0000-0000-0000B64D0000}"/>
    <cellStyle name="Salida 3 3 4 2" xfId="29771" xr:uid="{00000000-0005-0000-0000-0000B74D0000}"/>
    <cellStyle name="Salida 3 3 5" xfId="22093" xr:uid="{00000000-0005-0000-0000-0000B84D0000}"/>
    <cellStyle name="Salida 3 3 5 2" xfId="35556" xr:uid="{00000000-0005-0000-0000-0000B94D0000}"/>
    <cellStyle name="Salida 3 3 6" xfId="27845" xr:uid="{00000000-0005-0000-0000-0000BA4D0000}"/>
    <cellStyle name="Salida 3 3 7" xfId="11413" xr:uid="{00000000-0005-0000-0000-0000BB4D0000}"/>
    <cellStyle name="Salida 3 4" xfId="18703" xr:uid="{00000000-0005-0000-0000-0000BC4D0000}"/>
    <cellStyle name="Salida 3 4 2" xfId="24475" xr:uid="{00000000-0005-0000-0000-0000BD4D0000}"/>
    <cellStyle name="Salida 3 4 3" xfId="32177" xr:uid="{00000000-0005-0000-0000-0000BE4D0000}"/>
    <cellStyle name="Salida 3 5" xfId="17960" xr:uid="{00000000-0005-0000-0000-0000BF4D0000}"/>
    <cellStyle name="Salida 3 5 2" xfId="23769" xr:uid="{00000000-0005-0000-0000-0000C04D0000}"/>
    <cellStyle name="Salida 3 5 2 2" xfId="37232" xr:uid="{00000000-0005-0000-0000-0000C14D0000}"/>
    <cellStyle name="Salida 3 5 3" xfId="31464" xr:uid="{00000000-0005-0000-0000-0000C24D0000}"/>
    <cellStyle name="Salida 3 6" xfId="15026" xr:uid="{00000000-0005-0000-0000-0000C34D0000}"/>
    <cellStyle name="Salida 3 6 2" xfId="28871" xr:uid="{00000000-0005-0000-0000-0000C44D0000}"/>
    <cellStyle name="Salida 3 7" xfId="21192" xr:uid="{00000000-0005-0000-0000-0000C54D0000}"/>
    <cellStyle name="Salida 3 7 2" xfId="34655" xr:uid="{00000000-0005-0000-0000-0000C64D0000}"/>
    <cellStyle name="Salida 3 8" xfId="26946" xr:uid="{00000000-0005-0000-0000-0000C74D0000}"/>
    <cellStyle name="Salida 3 9" xfId="10750" xr:uid="{00000000-0005-0000-0000-0000C84D0000}"/>
    <cellStyle name="Salida 4" xfId="5427" xr:uid="{00000000-0005-0000-0000-0000C94D0000}"/>
    <cellStyle name="Salida 4 2" xfId="6514" xr:uid="{00000000-0005-0000-0000-0000CA4D0000}"/>
    <cellStyle name="Salida 4 2 2" xfId="19874" xr:uid="{00000000-0005-0000-0000-0000CB4D0000}"/>
    <cellStyle name="Salida 4 2 2 2" xfId="25644" xr:uid="{00000000-0005-0000-0000-0000CC4D0000}"/>
    <cellStyle name="Salida 4 2 2 3" xfId="33347" xr:uid="{00000000-0005-0000-0000-0000CD4D0000}"/>
    <cellStyle name="Salida 4 2 3" xfId="19622" xr:uid="{00000000-0005-0000-0000-0000CE4D0000}"/>
    <cellStyle name="Salida 4 2 3 2" xfId="25392" xr:uid="{00000000-0005-0000-0000-0000CF4D0000}"/>
    <cellStyle name="Salida 4 2 3 3" xfId="33095" xr:uid="{00000000-0005-0000-0000-0000D04D0000}"/>
    <cellStyle name="Salida 4 2 4" xfId="16343" xr:uid="{00000000-0005-0000-0000-0000D14D0000}"/>
    <cellStyle name="Salida 4 2 4 2" xfId="29982" xr:uid="{00000000-0005-0000-0000-0000D24D0000}"/>
    <cellStyle name="Salida 4 2 5" xfId="22304" xr:uid="{00000000-0005-0000-0000-0000D34D0000}"/>
    <cellStyle name="Salida 4 2 5 2" xfId="35767" xr:uid="{00000000-0005-0000-0000-0000D44D0000}"/>
    <cellStyle name="Salida 4 2 6" xfId="28056" xr:uid="{00000000-0005-0000-0000-0000D54D0000}"/>
    <cellStyle name="Salida 4 2 7" xfId="11574" xr:uid="{00000000-0005-0000-0000-0000D64D0000}"/>
    <cellStyle name="Salida 4 3" xfId="18922" xr:uid="{00000000-0005-0000-0000-0000D74D0000}"/>
    <cellStyle name="Salida 4 3 2" xfId="24694" xr:uid="{00000000-0005-0000-0000-0000D84D0000}"/>
    <cellStyle name="Salida 4 3 3" xfId="32396" xr:uid="{00000000-0005-0000-0000-0000D94D0000}"/>
    <cellStyle name="Salida 4 4" xfId="20471" xr:uid="{00000000-0005-0000-0000-0000DA4D0000}"/>
    <cellStyle name="Salida 4 4 2" xfId="26239" xr:uid="{00000000-0005-0000-0000-0000DB4D0000}"/>
    <cellStyle name="Salida 4 4 3" xfId="33943" xr:uid="{00000000-0005-0000-0000-0000DC4D0000}"/>
    <cellStyle name="Salida 4 5" xfId="15257" xr:uid="{00000000-0005-0000-0000-0000DD4D0000}"/>
    <cellStyle name="Salida 4 5 2" xfId="29084" xr:uid="{00000000-0005-0000-0000-0000DE4D0000}"/>
    <cellStyle name="Salida 4 6" xfId="21405" xr:uid="{00000000-0005-0000-0000-0000DF4D0000}"/>
    <cellStyle name="Salida 4 6 2" xfId="34868" xr:uid="{00000000-0005-0000-0000-0000E04D0000}"/>
    <cellStyle name="Salida 4 7" xfId="27157" xr:uid="{00000000-0005-0000-0000-0000E14D0000}"/>
    <cellStyle name="Salida 4 8" xfId="10913" xr:uid="{00000000-0005-0000-0000-0000E24D0000}"/>
    <cellStyle name="Salida 5" xfId="6026" xr:uid="{00000000-0005-0000-0000-0000E34D0000}"/>
    <cellStyle name="Salida 5 2" xfId="19439" xr:uid="{00000000-0005-0000-0000-0000E44D0000}"/>
    <cellStyle name="Salida 5 2 2" xfId="25209" xr:uid="{00000000-0005-0000-0000-0000E54D0000}"/>
    <cellStyle name="Salida 5 2 3" xfId="32912" xr:uid="{00000000-0005-0000-0000-0000E64D0000}"/>
    <cellStyle name="Salida 5 3" xfId="17770" xr:uid="{00000000-0005-0000-0000-0000E74D0000}"/>
    <cellStyle name="Salida 5 3 2" xfId="23585" xr:uid="{00000000-0005-0000-0000-0000E84D0000}"/>
    <cellStyle name="Salida 5 3 2 2" xfId="37048" xr:uid="{00000000-0005-0000-0000-0000E94D0000}"/>
    <cellStyle name="Salida 5 3 3" xfId="31276" xr:uid="{00000000-0005-0000-0000-0000EA4D0000}"/>
    <cellStyle name="Salida 5 4" xfId="15855" xr:uid="{00000000-0005-0000-0000-0000EB4D0000}"/>
    <cellStyle name="Salida 5 4 2" xfId="29567" xr:uid="{00000000-0005-0000-0000-0000EC4D0000}"/>
    <cellStyle name="Salida 5 5" xfId="21889" xr:uid="{00000000-0005-0000-0000-0000ED4D0000}"/>
    <cellStyle name="Salida 5 5 2" xfId="35352" xr:uid="{00000000-0005-0000-0000-0000EE4D0000}"/>
    <cellStyle name="Salida 5 6" xfId="27641" xr:uid="{00000000-0005-0000-0000-0000EF4D0000}"/>
    <cellStyle name="Salida 5 7" xfId="11269" xr:uid="{00000000-0005-0000-0000-0000F04D0000}"/>
    <cellStyle name="Salida 6" xfId="18215" xr:uid="{00000000-0005-0000-0000-0000F14D0000}"/>
    <cellStyle name="Salida 6 2" xfId="24008" xr:uid="{00000000-0005-0000-0000-0000F24D0000}"/>
    <cellStyle name="Salida 6 3" xfId="31707" xr:uid="{00000000-0005-0000-0000-0000F34D0000}"/>
    <cellStyle name="Salida 7" xfId="20362" xr:uid="{00000000-0005-0000-0000-0000F44D0000}"/>
    <cellStyle name="Salida 7 2" xfId="26132" xr:uid="{00000000-0005-0000-0000-0000F54D0000}"/>
    <cellStyle name="Salida 7 3" xfId="33835" xr:uid="{00000000-0005-0000-0000-0000F64D0000}"/>
    <cellStyle name="Salida 8" xfId="14258" xr:uid="{00000000-0005-0000-0000-0000F74D0000}"/>
    <cellStyle name="Salida 8 2" xfId="28643" xr:uid="{00000000-0005-0000-0000-0000F84D0000}"/>
    <cellStyle name="Salida 9" xfId="20989" xr:uid="{00000000-0005-0000-0000-0000F94D0000}"/>
    <cellStyle name="Salida 9 2" xfId="34452" xr:uid="{00000000-0005-0000-0000-0000FA4D0000}"/>
    <cellStyle name="salmon - Style1" xfId="4049" xr:uid="{00000000-0005-0000-0000-0000FB4D0000}"/>
    <cellStyle name="salmon - Style1 2" xfId="3408" xr:uid="{00000000-0005-0000-0000-0000FC4D0000}"/>
    <cellStyle name="salmon - Style1 2 10" xfId="9734" xr:uid="{00000000-0005-0000-0000-0000FD4D0000}"/>
    <cellStyle name="salmon - Style1 2 2" xfId="5163" xr:uid="{00000000-0005-0000-0000-0000FE4D0000}"/>
    <cellStyle name="salmon - Style1 2 2 2" xfId="5903" xr:uid="{00000000-0005-0000-0000-0000FF4D0000}"/>
    <cellStyle name="salmon - Style1 2 2 2 2" xfId="6990" xr:uid="{00000000-0005-0000-0000-0000004E0000}"/>
    <cellStyle name="salmon - Style1 2 2 2 2 2" xfId="20286" xr:uid="{00000000-0005-0000-0000-0000014E0000}"/>
    <cellStyle name="salmon - Style1 2 2 2 2 2 2" xfId="26056" xr:uid="{00000000-0005-0000-0000-0000024E0000}"/>
    <cellStyle name="salmon - Style1 2 2 2 2 2 3" xfId="33759" xr:uid="{00000000-0005-0000-0000-0000034E0000}"/>
    <cellStyle name="salmon - Style1 2 2 2 2 3" xfId="17639" xr:uid="{00000000-0005-0000-0000-0000044E0000}"/>
    <cellStyle name="salmon - Style1 2 2 2 2 3 2" xfId="23457" xr:uid="{00000000-0005-0000-0000-0000054E0000}"/>
    <cellStyle name="salmon - Style1 2 2 2 2 3 2 2" xfId="36920" xr:uid="{00000000-0005-0000-0000-0000064E0000}"/>
    <cellStyle name="salmon - Style1 2 2 2 2 3 3" xfId="31147" xr:uid="{00000000-0005-0000-0000-0000074E0000}"/>
    <cellStyle name="salmon - Style1 2 2 2 2 4" xfId="16818" xr:uid="{00000000-0005-0000-0000-0000084E0000}"/>
    <cellStyle name="salmon - Style1 2 2 2 2 4 2" xfId="30371" xr:uid="{00000000-0005-0000-0000-0000094E0000}"/>
    <cellStyle name="salmon - Style1 2 2 2 2 5" xfId="22694" xr:uid="{00000000-0005-0000-0000-00000A4E0000}"/>
    <cellStyle name="salmon - Style1 2 2 2 2 5 2" xfId="36157" xr:uid="{00000000-0005-0000-0000-00000B4E0000}"/>
    <cellStyle name="salmon - Style1 2 2 2 2 6" xfId="28446" xr:uid="{00000000-0005-0000-0000-00000C4E0000}"/>
    <cellStyle name="salmon - Style1 2 2 2 2 7" xfId="11846" xr:uid="{00000000-0005-0000-0000-00000D4E0000}"/>
    <cellStyle name="salmon - Style1 2 2 2 3" xfId="19337" xr:uid="{00000000-0005-0000-0000-00000E4E0000}"/>
    <cellStyle name="salmon - Style1 2 2 2 3 2" xfId="25108" xr:uid="{00000000-0005-0000-0000-00000F4E0000}"/>
    <cellStyle name="salmon - Style1 2 2 2 3 3" xfId="32810" xr:uid="{00000000-0005-0000-0000-0000104E0000}"/>
    <cellStyle name="salmon - Style1 2 2 2 4" xfId="18135" xr:uid="{00000000-0005-0000-0000-0000114E0000}"/>
    <cellStyle name="salmon - Style1 2 2 2 4 2" xfId="23935" xr:uid="{00000000-0005-0000-0000-0000124E0000}"/>
    <cellStyle name="salmon - Style1 2 2 2 4 3" xfId="31632" xr:uid="{00000000-0005-0000-0000-0000134E0000}"/>
    <cellStyle name="salmon - Style1 2 2 2 5" xfId="15732" xr:uid="{00000000-0005-0000-0000-0000144E0000}"/>
    <cellStyle name="salmon - Style1 2 2 2 5 2" xfId="29473" xr:uid="{00000000-0005-0000-0000-0000154E0000}"/>
    <cellStyle name="salmon - Style1 2 2 2 6" xfId="21795" xr:uid="{00000000-0005-0000-0000-0000164E0000}"/>
    <cellStyle name="salmon - Style1 2 2 2 6 2" xfId="35258" xr:uid="{00000000-0005-0000-0000-0000174E0000}"/>
    <cellStyle name="salmon - Style1 2 2 2 7" xfId="27547" xr:uid="{00000000-0005-0000-0000-0000184E0000}"/>
    <cellStyle name="salmon - Style1 2 2 2 8" xfId="11185" xr:uid="{00000000-0005-0000-0000-0000194E0000}"/>
    <cellStyle name="salmon - Style1 2 2 3" xfId="6252" xr:uid="{00000000-0005-0000-0000-00001A4E0000}"/>
    <cellStyle name="salmon - Style1 2 2 3 2" xfId="19630" xr:uid="{00000000-0005-0000-0000-00001B4E0000}"/>
    <cellStyle name="salmon - Style1 2 2 3 2 2" xfId="25400" xr:uid="{00000000-0005-0000-0000-00001C4E0000}"/>
    <cellStyle name="salmon - Style1 2 2 3 2 3" xfId="33103" xr:uid="{00000000-0005-0000-0000-00001D4E0000}"/>
    <cellStyle name="salmon - Style1 2 2 3 3" xfId="17310" xr:uid="{00000000-0005-0000-0000-00001E4E0000}"/>
    <cellStyle name="salmon - Style1 2 2 3 3 2" xfId="23139" xr:uid="{00000000-0005-0000-0000-00001F4E0000}"/>
    <cellStyle name="salmon - Style1 2 2 3 3 2 2" xfId="36602" xr:uid="{00000000-0005-0000-0000-0000204E0000}"/>
    <cellStyle name="salmon - Style1 2 2 3 3 3" xfId="30826" xr:uid="{00000000-0005-0000-0000-0000214E0000}"/>
    <cellStyle name="salmon - Style1 2 2 3 4" xfId="16081" xr:uid="{00000000-0005-0000-0000-0000224E0000}"/>
    <cellStyle name="salmon - Style1 2 2 3 4 2" xfId="29746" xr:uid="{00000000-0005-0000-0000-0000234E0000}"/>
    <cellStyle name="salmon - Style1 2 2 3 5" xfId="22068" xr:uid="{00000000-0005-0000-0000-0000244E0000}"/>
    <cellStyle name="salmon - Style1 2 2 3 5 2" xfId="35531" xr:uid="{00000000-0005-0000-0000-0000254E0000}"/>
    <cellStyle name="salmon - Style1 2 2 3 6" xfId="27820" xr:uid="{00000000-0005-0000-0000-0000264E0000}"/>
    <cellStyle name="salmon - Style1 2 2 3 7" xfId="11388" xr:uid="{00000000-0005-0000-0000-0000274E0000}"/>
    <cellStyle name="salmon - Style1 2 2 4" xfId="18675" xr:uid="{00000000-0005-0000-0000-0000284E0000}"/>
    <cellStyle name="salmon - Style1 2 2 4 2" xfId="24447" xr:uid="{00000000-0005-0000-0000-0000294E0000}"/>
    <cellStyle name="salmon - Style1 2 2 4 3" xfId="32149" xr:uid="{00000000-0005-0000-0000-00002A4E0000}"/>
    <cellStyle name="salmon - Style1 2 2 5" xfId="20797" xr:uid="{00000000-0005-0000-0000-00002B4E0000}"/>
    <cellStyle name="salmon - Style1 2 2 5 2" xfId="26558" xr:uid="{00000000-0005-0000-0000-00002C4E0000}"/>
    <cellStyle name="salmon - Style1 2 2 5 3" xfId="34263" xr:uid="{00000000-0005-0000-0000-00002D4E0000}"/>
    <cellStyle name="salmon - Style1 2 2 6" xfId="14993" xr:uid="{00000000-0005-0000-0000-00002E4E0000}"/>
    <cellStyle name="salmon - Style1 2 2 6 2" xfId="28846" xr:uid="{00000000-0005-0000-0000-00002F4E0000}"/>
    <cellStyle name="salmon - Style1 2 2 7" xfId="21167" xr:uid="{00000000-0005-0000-0000-0000304E0000}"/>
    <cellStyle name="salmon - Style1 2 2 7 2" xfId="34630" xr:uid="{00000000-0005-0000-0000-0000314E0000}"/>
    <cellStyle name="salmon - Style1 2 2 8" xfId="26921" xr:uid="{00000000-0005-0000-0000-0000324E0000}"/>
    <cellStyle name="salmon - Style1 2 2 9" xfId="10725" xr:uid="{00000000-0005-0000-0000-0000334E0000}"/>
    <cellStyle name="salmon - Style1 2 3" xfId="5286" xr:uid="{00000000-0005-0000-0000-0000344E0000}"/>
    <cellStyle name="salmon - Style1 2 3 2" xfId="6373" xr:uid="{00000000-0005-0000-0000-0000354E0000}"/>
    <cellStyle name="salmon - Style1 2 3 2 2" xfId="19739" xr:uid="{00000000-0005-0000-0000-0000364E0000}"/>
    <cellStyle name="salmon - Style1 2 3 2 2 2" xfId="25509" xr:uid="{00000000-0005-0000-0000-0000374E0000}"/>
    <cellStyle name="salmon - Style1 2 3 2 2 3" xfId="33212" xr:uid="{00000000-0005-0000-0000-0000384E0000}"/>
    <cellStyle name="salmon - Style1 2 3 2 3" xfId="20481" xr:uid="{00000000-0005-0000-0000-0000394E0000}"/>
    <cellStyle name="salmon - Style1 2 3 2 3 2" xfId="26249" xr:uid="{00000000-0005-0000-0000-00003A4E0000}"/>
    <cellStyle name="salmon - Style1 2 3 2 3 3" xfId="33953" xr:uid="{00000000-0005-0000-0000-00003B4E0000}"/>
    <cellStyle name="salmon - Style1 2 3 2 4" xfId="16202" xr:uid="{00000000-0005-0000-0000-00003C4E0000}"/>
    <cellStyle name="salmon - Style1 2 3 2 4 2" xfId="29849" xr:uid="{00000000-0005-0000-0000-00003D4E0000}"/>
    <cellStyle name="salmon - Style1 2 3 2 5" xfId="22171" xr:uid="{00000000-0005-0000-0000-00003E4E0000}"/>
    <cellStyle name="salmon - Style1 2 3 2 5 2" xfId="35634" xr:uid="{00000000-0005-0000-0000-00003F4E0000}"/>
    <cellStyle name="salmon - Style1 2 3 2 6" xfId="27923" xr:uid="{00000000-0005-0000-0000-0000404E0000}"/>
    <cellStyle name="salmon - Style1 2 3 2 7" xfId="11485" xr:uid="{00000000-0005-0000-0000-0000414E0000}"/>
    <cellStyle name="salmon - Style1 2 3 3" xfId="18787" xr:uid="{00000000-0005-0000-0000-0000424E0000}"/>
    <cellStyle name="salmon - Style1 2 3 3 2" xfId="24559" xr:uid="{00000000-0005-0000-0000-0000434E0000}"/>
    <cellStyle name="salmon - Style1 2 3 3 3" xfId="32261" xr:uid="{00000000-0005-0000-0000-0000444E0000}"/>
    <cellStyle name="salmon - Style1 2 3 4" xfId="17102" xr:uid="{00000000-0005-0000-0000-0000454E0000}"/>
    <cellStyle name="salmon - Style1 2 3 4 2" xfId="22943" xr:uid="{00000000-0005-0000-0000-0000464E0000}"/>
    <cellStyle name="salmon - Style1 2 3 4 2 2" xfId="36406" xr:uid="{00000000-0005-0000-0000-0000474E0000}"/>
    <cellStyle name="salmon - Style1 2 3 4 3" xfId="30624" xr:uid="{00000000-0005-0000-0000-0000484E0000}"/>
    <cellStyle name="salmon - Style1 2 3 5" xfId="15116" xr:uid="{00000000-0005-0000-0000-0000494E0000}"/>
    <cellStyle name="salmon - Style1 2 3 5 2" xfId="28951" xr:uid="{00000000-0005-0000-0000-00004A4E0000}"/>
    <cellStyle name="salmon - Style1 2 3 6" xfId="21272" xr:uid="{00000000-0005-0000-0000-00004B4E0000}"/>
    <cellStyle name="salmon - Style1 2 3 6 2" xfId="34735" xr:uid="{00000000-0005-0000-0000-00004C4E0000}"/>
    <cellStyle name="salmon - Style1 2 3 7" xfId="27024" xr:uid="{00000000-0005-0000-0000-00004D4E0000}"/>
    <cellStyle name="salmon - Style1 2 3 8" xfId="10824" xr:uid="{00000000-0005-0000-0000-00004E4E0000}"/>
    <cellStyle name="salmon - Style1 2 4" xfId="6002" xr:uid="{00000000-0005-0000-0000-00004F4E0000}"/>
    <cellStyle name="salmon - Style1 2 4 2" xfId="19422" xr:uid="{00000000-0005-0000-0000-0000504E0000}"/>
    <cellStyle name="salmon - Style1 2 4 2 2" xfId="25192" xr:uid="{00000000-0005-0000-0000-0000514E0000}"/>
    <cellStyle name="salmon - Style1 2 4 2 3" xfId="32895" xr:uid="{00000000-0005-0000-0000-0000524E0000}"/>
    <cellStyle name="salmon - Style1 2 4 3" xfId="18235" xr:uid="{00000000-0005-0000-0000-0000534E0000}"/>
    <cellStyle name="salmon - Style1 2 4 3 2" xfId="24024" xr:uid="{00000000-0005-0000-0000-0000544E0000}"/>
    <cellStyle name="salmon - Style1 2 4 3 3" xfId="31724" xr:uid="{00000000-0005-0000-0000-0000554E0000}"/>
    <cellStyle name="salmon - Style1 2 4 4" xfId="15831" xr:uid="{00000000-0005-0000-0000-0000564E0000}"/>
    <cellStyle name="salmon - Style1 2 4 4 2" xfId="29552" xr:uid="{00000000-0005-0000-0000-0000574E0000}"/>
    <cellStyle name="salmon - Style1 2 4 5" xfId="21874" xr:uid="{00000000-0005-0000-0000-0000584E0000}"/>
    <cellStyle name="salmon - Style1 2 4 5 2" xfId="35337" xr:uid="{00000000-0005-0000-0000-0000594E0000}"/>
    <cellStyle name="salmon - Style1 2 4 6" xfId="27626" xr:uid="{00000000-0005-0000-0000-00005A4E0000}"/>
    <cellStyle name="salmon - Style1 2 4 7" xfId="11254" xr:uid="{00000000-0005-0000-0000-00005B4E0000}"/>
    <cellStyle name="salmon - Style1 2 5" xfId="18006" xr:uid="{00000000-0005-0000-0000-00005C4E0000}"/>
    <cellStyle name="salmon - Style1 2 5 2" xfId="23812" xr:uid="{00000000-0005-0000-0000-00005D4E0000}"/>
    <cellStyle name="salmon - Style1 2 5 3" xfId="31509" xr:uid="{00000000-0005-0000-0000-00005E4E0000}"/>
    <cellStyle name="salmon - Style1 2 6" xfId="17829" xr:uid="{00000000-0005-0000-0000-00005F4E0000}"/>
    <cellStyle name="salmon - Style1 2 6 2" xfId="23642" xr:uid="{00000000-0005-0000-0000-0000604E0000}"/>
    <cellStyle name="salmon - Style1 2 6 2 2" xfId="37105" xr:uid="{00000000-0005-0000-0000-0000614E0000}"/>
    <cellStyle name="salmon - Style1 2 6 3" xfId="31334" xr:uid="{00000000-0005-0000-0000-0000624E0000}"/>
    <cellStyle name="salmon - Style1 2 7" xfId="14098" xr:uid="{00000000-0005-0000-0000-0000634E0000}"/>
    <cellStyle name="salmon - Style1 2 7 2" xfId="28605" xr:uid="{00000000-0005-0000-0000-0000644E0000}"/>
    <cellStyle name="salmon - Style1 2 8" xfId="20964" xr:uid="{00000000-0005-0000-0000-0000654E0000}"/>
    <cellStyle name="salmon - Style1 2 8 2" xfId="34427" xr:uid="{00000000-0005-0000-0000-0000664E0000}"/>
    <cellStyle name="salmon - Style1 2 9" xfId="26731" xr:uid="{00000000-0005-0000-0000-0000674E0000}"/>
    <cellStyle name="salmon - Style1 3" xfId="5596" xr:uid="{00000000-0005-0000-0000-0000684E0000}"/>
    <cellStyle name="salmon - Style1 3 2" xfId="6683" xr:uid="{00000000-0005-0000-0000-0000694E0000}"/>
    <cellStyle name="salmon - Style1 3 2 2" xfId="20009" xr:uid="{00000000-0005-0000-0000-00006A4E0000}"/>
    <cellStyle name="salmon - Style1 3 2 2 2" xfId="25779" xr:uid="{00000000-0005-0000-0000-00006B4E0000}"/>
    <cellStyle name="salmon - Style1 3 2 2 3" xfId="33482" xr:uid="{00000000-0005-0000-0000-00006C4E0000}"/>
    <cellStyle name="salmon - Style1 3 2 3" xfId="17788" xr:uid="{00000000-0005-0000-0000-00006D4E0000}"/>
    <cellStyle name="salmon - Style1 3 2 3 2" xfId="23603" xr:uid="{00000000-0005-0000-0000-00006E4E0000}"/>
    <cellStyle name="salmon - Style1 3 2 3 2 2" xfId="37066" xr:uid="{00000000-0005-0000-0000-00006F4E0000}"/>
    <cellStyle name="salmon - Style1 3 2 3 3" xfId="31294" xr:uid="{00000000-0005-0000-0000-0000704E0000}"/>
    <cellStyle name="salmon - Style1 3 2 4" xfId="16511" xr:uid="{00000000-0005-0000-0000-0000714E0000}"/>
    <cellStyle name="salmon - Style1 3 2 4 2" xfId="30107" xr:uid="{00000000-0005-0000-0000-0000724E0000}"/>
    <cellStyle name="salmon - Style1 3 2 5" xfId="22430" xr:uid="{00000000-0005-0000-0000-0000734E0000}"/>
    <cellStyle name="salmon - Style1 3 2 5 2" xfId="35893" xr:uid="{00000000-0005-0000-0000-0000744E0000}"/>
    <cellStyle name="salmon - Style1 3 2 6" xfId="28182" xr:uid="{00000000-0005-0000-0000-0000754E0000}"/>
    <cellStyle name="salmon - Style1 3 2 7" xfId="11675" xr:uid="{00000000-0005-0000-0000-0000764E0000}"/>
    <cellStyle name="salmon - Style1 3 3" xfId="19060" xr:uid="{00000000-0005-0000-0000-0000774E0000}"/>
    <cellStyle name="salmon - Style1 3 3 2" xfId="24832" xr:uid="{00000000-0005-0000-0000-0000784E0000}"/>
    <cellStyle name="salmon - Style1 3 3 3" xfId="32534" xr:uid="{00000000-0005-0000-0000-0000794E0000}"/>
    <cellStyle name="salmon - Style1 3 4" xfId="18042" xr:uid="{00000000-0005-0000-0000-00007A4E0000}"/>
    <cellStyle name="salmon - Style1 3 4 2" xfId="23846" xr:uid="{00000000-0005-0000-0000-00007B4E0000}"/>
    <cellStyle name="salmon - Style1 3 4 3" xfId="31543" xr:uid="{00000000-0005-0000-0000-00007C4E0000}"/>
    <cellStyle name="salmon - Style1 3 5" xfId="15425" xr:uid="{00000000-0005-0000-0000-00007D4E0000}"/>
    <cellStyle name="salmon - Style1 3 5 2" xfId="29209" xr:uid="{00000000-0005-0000-0000-00007E4E0000}"/>
    <cellStyle name="salmon - Style1 3 6" xfId="21531" xr:uid="{00000000-0005-0000-0000-00007F4E0000}"/>
    <cellStyle name="salmon - Style1 3 6 2" xfId="34994" xr:uid="{00000000-0005-0000-0000-0000804E0000}"/>
    <cellStyle name="salmon - Style1 3 7" xfId="27283" xr:uid="{00000000-0005-0000-0000-0000814E0000}"/>
    <cellStyle name="salmon - Style1 3 8" xfId="11014" xr:uid="{00000000-0005-0000-0000-0000824E0000}"/>
    <cellStyle name="salmon - Style1 4" xfId="18216" xr:uid="{00000000-0005-0000-0000-0000834E0000}"/>
    <cellStyle name="salmon - Style1 4 2" xfId="24009" xr:uid="{00000000-0005-0000-0000-0000844E0000}"/>
    <cellStyle name="salmon - Style1 4 3" xfId="31708" xr:uid="{00000000-0005-0000-0000-0000854E0000}"/>
    <cellStyle name="salmon - Style1 5" xfId="18096" xr:uid="{00000000-0005-0000-0000-0000864E0000}"/>
    <cellStyle name="salmon - Style1 5 2" xfId="23898" xr:uid="{00000000-0005-0000-0000-0000874E0000}"/>
    <cellStyle name="salmon - Style1 5 3" xfId="31595" xr:uid="{00000000-0005-0000-0000-0000884E0000}"/>
    <cellStyle name="salmon - Style1 6" xfId="20990" xr:uid="{00000000-0005-0000-0000-0000894E0000}"/>
    <cellStyle name="salmon - Style1 6 2" xfId="34453" xr:uid="{00000000-0005-0000-0000-00008A4E0000}"/>
    <cellStyle name="salmon - Style1 7" xfId="10071" xr:uid="{00000000-0005-0000-0000-00008B4E0000}"/>
    <cellStyle name="salmon - Style1 8" xfId="37360" xr:uid="{00000000-0005-0000-0000-00008C4E0000}"/>
    <cellStyle name="SAPBEXaggData" xfId="375" xr:uid="{00000000-0005-0000-0000-00008D4E0000}"/>
    <cellStyle name="SAPBEXaggData 2" xfId="612" xr:uid="{00000000-0005-0000-0000-00008E4E0000}"/>
    <cellStyle name="SAPBEXaggData 2 2" xfId="5079" xr:uid="{00000000-0005-0000-0000-00008F4E0000}"/>
    <cellStyle name="SAPBEXaggData 2 2 10" xfId="10683" xr:uid="{00000000-0005-0000-0000-0000904E0000}"/>
    <cellStyle name="SAPBEXaggData 2 2 2" xfId="5667" xr:uid="{00000000-0005-0000-0000-0000914E0000}"/>
    <cellStyle name="SAPBEXaggData 2 2 2 2" xfId="6754" xr:uid="{00000000-0005-0000-0000-0000924E0000}"/>
    <cellStyle name="SAPBEXaggData 2 2 2 2 2" xfId="20076" xr:uid="{00000000-0005-0000-0000-0000934E0000}"/>
    <cellStyle name="SAPBEXaggData 2 2 2 2 2 2" xfId="25846" xr:uid="{00000000-0005-0000-0000-0000944E0000}"/>
    <cellStyle name="SAPBEXaggData 2 2 2 2 2 3" xfId="33549" xr:uid="{00000000-0005-0000-0000-0000954E0000}"/>
    <cellStyle name="SAPBEXaggData 2 2 2 2 3" xfId="20753" xr:uid="{00000000-0005-0000-0000-0000964E0000}"/>
    <cellStyle name="SAPBEXaggData 2 2 2 2 3 2" xfId="26516" xr:uid="{00000000-0005-0000-0000-0000974E0000}"/>
    <cellStyle name="SAPBEXaggData 2 2 2 2 3 3" xfId="34221" xr:uid="{00000000-0005-0000-0000-0000984E0000}"/>
    <cellStyle name="SAPBEXaggData 2 2 2 2 4" xfId="16582" xr:uid="{00000000-0005-0000-0000-0000994E0000}"/>
    <cellStyle name="SAPBEXaggData 2 2 2 2 4 2" xfId="30169" xr:uid="{00000000-0005-0000-0000-00009A4E0000}"/>
    <cellStyle name="SAPBEXaggData 2 2 2 2 5" xfId="22492" xr:uid="{00000000-0005-0000-0000-00009B4E0000}"/>
    <cellStyle name="SAPBEXaggData 2 2 2 2 5 2" xfId="35955" xr:uid="{00000000-0005-0000-0000-00009C4E0000}"/>
    <cellStyle name="SAPBEXaggData 2 2 2 2 6" xfId="28244" xr:uid="{00000000-0005-0000-0000-00009D4E0000}"/>
    <cellStyle name="SAPBEXaggData 2 2 2 2 7" xfId="11704" xr:uid="{00000000-0005-0000-0000-00009E4E0000}"/>
    <cellStyle name="SAPBEXaggData 2 2 2 3" xfId="19126" xr:uid="{00000000-0005-0000-0000-00009F4E0000}"/>
    <cellStyle name="SAPBEXaggData 2 2 2 3 2" xfId="24897" xr:uid="{00000000-0005-0000-0000-0000A04E0000}"/>
    <cellStyle name="SAPBEXaggData 2 2 2 3 3" xfId="32599" xr:uid="{00000000-0005-0000-0000-0000A14E0000}"/>
    <cellStyle name="SAPBEXaggData 2 2 2 4" xfId="18670" xr:uid="{00000000-0005-0000-0000-0000A24E0000}"/>
    <cellStyle name="SAPBEXaggData 2 2 2 4 2" xfId="24442" xr:uid="{00000000-0005-0000-0000-0000A34E0000}"/>
    <cellStyle name="SAPBEXaggData 2 2 2 4 3" xfId="32144" xr:uid="{00000000-0005-0000-0000-0000A44E0000}"/>
    <cellStyle name="SAPBEXaggData 2 2 2 5" xfId="15496" xr:uid="{00000000-0005-0000-0000-0000A54E0000}"/>
    <cellStyle name="SAPBEXaggData 2 2 2 5 2" xfId="29271" xr:uid="{00000000-0005-0000-0000-0000A64E0000}"/>
    <cellStyle name="SAPBEXaggData 2 2 2 6" xfId="21593" xr:uid="{00000000-0005-0000-0000-0000A74E0000}"/>
    <cellStyle name="SAPBEXaggData 2 2 2 6 2" xfId="35056" xr:uid="{00000000-0005-0000-0000-0000A84E0000}"/>
    <cellStyle name="SAPBEXaggData 2 2 2 7" xfId="27345" xr:uid="{00000000-0005-0000-0000-0000A94E0000}"/>
    <cellStyle name="SAPBEXaggData 2 2 2 8" xfId="11043" xr:uid="{00000000-0005-0000-0000-0000AA4E0000}"/>
    <cellStyle name="SAPBEXaggData 2 2 3" xfId="5839" xr:uid="{00000000-0005-0000-0000-0000AB4E0000}"/>
    <cellStyle name="SAPBEXaggData 2 2 3 2" xfId="6926" xr:uid="{00000000-0005-0000-0000-0000AC4E0000}"/>
    <cellStyle name="SAPBEXaggData 2 2 3 2 2" xfId="20222" xr:uid="{00000000-0005-0000-0000-0000AD4E0000}"/>
    <cellStyle name="SAPBEXaggData 2 2 3 2 2 2" xfId="25992" xr:uid="{00000000-0005-0000-0000-0000AE4E0000}"/>
    <cellStyle name="SAPBEXaggData 2 2 3 2 2 3" xfId="33695" xr:uid="{00000000-0005-0000-0000-0000AF4E0000}"/>
    <cellStyle name="SAPBEXaggData 2 2 3 2 3" xfId="20783" xr:uid="{00000000-0005-0000-0000-0000B04E0000}"/>
    <cellStyle name="SAPBEXaggData 2 2 3 2 3 2" xfId="26544" xr:uid="{00000000-0005-0000-0000-0000B14E0000}"/>
    <cellStyle name="SAPBEXaggData 2 2 3 2 3 3" xfId="34249" xr:uid="{00000000-0005-0000-0000-0000B24E0000}"/>
    <cellStyle name="SAPBEXaggData 2 2 3 2 4" xfId="16754" xr:uid="{00000000-0005-0000-0000-0000B34E0000}"/>
    <cellStyle name="SAPBEXaggData 2 2 3 2 4 2" xfId="30307" xr:uid="{00000000-0005-0000-0000-0000B44E0000}"/>
    <cellStyle name="SAPBEXaggData 2 2 3 2 5" xfId="22630" xr:uid="{00000000-0005-0000-0000-0000B54E0000}"/>
    <cellStyle name="SAPBEXaggData 2 2 3 2 5 2" xfId="36093" xr:uid="{00000000-0005-0000-0000-0000B64E0000}"/>
    <cellStyle name="SAPBEXaggData 2 2 3 2 6" xfId="28382" xr:uid="{00000000-0005-0000-0000-0000B74E0000}"/>
    <cellStyle name="SAPBEXaggData 2 2 3 2 7" xfId="11805" xr:uid="{00000000-0005-0000-0000-0000B84E0000}"/>
    <cellStyle name="SAPBEXaggData 2 2 3 3" xfId="19273" xr:uid="{00000000-0005-0000-0000-0000B94E0000}"/>
    <cellStyle name="SAPBEXaggData 2 2 3 3 2" xfId="25044" xr:uid="{00000000-0005-0000-0000-0000BA4E0000}"/>
    <cellStyle name="SAPBEXaggData 2 2 3 3 3" xfId="32746" xr:uid="{00000000-0005-0000-0000-0000BB4E0000}"/>
    <cellStyle name="SAPBEXaggData 2 2 3 4" xfId="20536" xr:uid="{00000000-0005-0000-0000-0000BC4E0000}"/>
    <cellStyle name="SAPBEXaggData 2 2 3 4 2" xfId="26301" xr:uid="{00000000-0005-0000-0000-0000BD4E0000}"/>
    <cellStyle name="SAPBEXaggData 2 2 3 4 3" xfId="34005" xr:uid="{00000000-0005-0000-0000-0000BE4E0000}"/>
    <cellStyle name="SAPBEXaggData 2 2 3 5" xfId="15668" xr:uid="{00000000-0005-0000-0000-0000BF4E0000}"/>
    <cellStyle name="SAPBEXaggData 2 2 3 5 2" xfId="29409" xr:uid="{00000000-0005-0000-0000-0000C04E0000}"/>
    <cellStyle name="SAPBEXaggData 2 2 3 6" xfId="21731" xr:uid="{00000000-0005-0000-0000-0000C14E0000}"/>
    <cellStyle name="SAPBEXaggData 2 2 3 6 2" xfId="35194" xr:uid="{00000000-0005-0000-0000-0000C24E0000}"/>
    <cellStyle name="SAPBEXaggData 2 2 3 7" xfId="27483" xr:uid="{00000000-0005-0000-0000-0000C34E0000}"/>
    <cellStyle name="SAPBEXaggData 2 2 3 8" xfId="11144" xr:uid="{00000000-0005-0000-0000-0000C44E0000}"/>
    <cellStyle name="SAPBEXaggData 2 2 4" xfId="6171" xr:uid="{00000000-0005-0000-0000-0000C54E0000}"/>
    <cellStyle name="SAPBEXaggData 2 2 4 2" xfId="19562" xr:uid="{00000000-0005-0000-0000-0000C64E0000}"/>
    <cellStyle name="SAPBEXaggData 2 2 4 2 2" xfId="25332" xr:uid="{00000000-0005-0000-0000-0000C74E0000}"/>
    <cellStyle name="SAPBEXaggData 2 2 4 2 3" xfId="33035" xr:uid="{00000000-0005-0000-0000-0000C84E0000}"/>
    <cellStyle name="SAPBEXaggData 2 2 4 3" xfId="18240" xr:uid="{00000000-0005-0000-0000-0000C94E0000}"/>
    <cellStyle name="SAPBEXaggData 2 2 4 3 2" xfId="24029" xr:uid="{00000000-0005-0000-0000-0000CA4E0000}"/>
    <cellStyle name="SAPBEXaggData 2 2 4 3 3" xfId="31729" xr:uid="{00000000-0005-0000-0000-0000CB4E0000}"/>
    <cellStyle name="SAPBEXaggData 2 2 4 4" xfId="16000" xr:uid="{00000000-0005-0000-0000-0000CC4E0000}"/>
    <cellStyle name="SAPBEXaggData 2 2 4 4 2" xfId="29682" xr:uid="{00000000-0005-0000-0000-0000CD4E0000}"/>
    <cellStyle name="SAPBEXaggData 2 2 4 5" xfId="22004" xr:uid="{00000000-0005-0000-0000-0000CE4E0000}"/>
    <cellStyle name="SAPBEXaggData 2 2 4 5 2" xfId="35467" xr:uid="{00000000-0005-0000-0000-0000CF4E0000}"/>
    <cellStyle name="SAPBEXaggData 2 2 4 6" xfId="27756" xr:uid="{00000000-0005-0000-0000-0000D04E0000}"/>
    <cellStyle name="SAPBEXaggData 2 2 4 7" xfId="11346" xr:uid="{00000000-0005-0000-0000-0000D14E0000}"/>
    <cellStyle name="SAPBEXaggData 2 2 5" xfId="18610" xr:uid="{00000000-0005-0000-0000-0000D24E0000}"/>
    <cellStyle name="SAPBEXaggData 2 2 5 2" xfId="24382" xr:uid="{00000000-0005-0000-0000-0000D34E0000}"/>
    <cellStyle name="SAPBEXaggData 2 2 5 3" xfId="32084" xr:uid="{00000000-0005-0000-0000-0000D44E0000}"/>
    <cellStyle name="SAPBEXaggData 2 2 6" xfId="17923" xr:uid="{00000000-0005-0000-0000-0000D54E0000}"/>
    <cellStyle name="SAPBEXaggData 2 2 6 2" xfId="23733" xr:uid="{00000000-0005-0000-0000-0000D64E0000}"/>
    <cellStyle name="SAPBEXaggData 2 2 6 2 2" xfId="37196" xr:uid="{00000000-0005-0000-0000-0000D74E0000}"/>
    <cellStyle name="SAPBEXaggData 2 2 6 3" xfId="31427" xr:uid="{00000000-0005-0000-0000-0000D84E0000}"/>
    <cellStyle name="SAPBEXaggData 2 2 7" xfId="14909" xr:uid="{00000000-0005-0000-0000-0000D94E0000}"/>
    <cellStyle name="SAPBEXaggData 2 2 7 2" xfId="28782" xr:uid="{00000000-0005-0000-0000-0000DA4E0000}"/>
    <cellStyle name="SAPBEXaggData 2 2 8" xfId="21103" xr:uid="{00000000-0005-0000-0000-0000DB4E0000}"/>
    <cellStyle name="SAPBEXaggData 2 2 8 2" xfId="34566" xr:uid="{00000000-0005-0000-0000-0000DC4E0000}"/>
    <cellStyle name="SAPBEXaggData 2 2 9" xfId="26857" xr:uid="{00000000-0005-0000-0000-0000DD4E0000}"/>
    <cellStyle name="SAPBEXaggData 2 3" xfId="5289" xr:uid="{00000000-0005-0000-0000-0000DE4E0000}"/>
    <cellStyle name="SAPBEXaggData 2 3 2" xfId="6376" xr:uid="{00000000-0005-0000-0000-0000DF4E0000}"/>
    <cellStyle name="SAPBEXaggData 2 3 2 2" xfId="19742" xr:uid="{00000000-0005-0000-0000-0000E04E0000}"/>
    <cellStyle name="SAPBEXaggData 2 3 2 2 2" xfId="25512" xr:uid="{00000000-0005-0000-0000-0000E14E0000}"/>
    <cellStyle name="SAPBEXaggData 2 3 2 2 3" xfId="33215" xr:uid="{00000000-0005-0000-0000-0000E24E0000}"/>
    <cellStyle name="SAPBEXaggData 2 3 2 3" xfId="17643" xr:uid="{00000000-0005-0000-0000-0000E34E0000}"/>
    <cellStyle name="SAPBEXaggData 2 3 2 3 2" xfId="23461" xr:uid="{00000000-0005-0000-0000-0000E44E0000}"/>
    <cellStyle name="SAPBEXaggData 2 3 2 3 2 2" xfId="36924" xr:uid="{00000000-0005-0000-0000-0000E54E0000}"/>
    <cellStyle name="SAPBEXaggData 2 3 2 3 3" xfId="31151" xr:uid="{00000000-0005-0000-0000-0000E64E0000}"/>
    <cellStyle name="SAPBEXaggData 2 3 2 4" xfId="16205" xr:uid="{00000000-0005-0000-0000-0000E74E0000}"/>
    <cellStyle name="SAPBEXaggData 2 3 2 4 2" xfId="29852" xr:uid="{00000000-0005-0000-0000-0000E84E0000}"/>
    <cellStyle name="SAPBEXaggData 2 3 2 5" xfId="22174" xr:uid="{00000000-0005-0000-0000-0000E94E0000}"/>
    <cellStyle name="SAPBEXaggData 2 3 2 5 2" xfId="35637" xr:uid="{00000000-0005-0000-0000-0000EA4E0000}"/>
    <cellStyle name="SAPBEXaggData 2 3 2 6" xfId="27926" xr:uid="{00000000-0005-0000-0000-0000EB4E0000}"/>
    <cellStyle name="SAPBEXaggData 2 3 2 7" xfId="11488" xr:uid="{00000000-0005-0000-0000-0000EC4E0000}"/>
    <cellStyle name="SAPBEXaggData 2 3 3" xfId="18790" xr:uid="{00000000-0005-0000-0000-0000ED4E0000}"/>
    <cellStyle name="SAPBEXaggData 2 3 3 2" xfId="24562" xr:uid="{00000000-0005-0000-0000-0000EE4E0000}"/>
    <cellStyle name="SAPBEXaggData 2 3 3 3" xfId="32264" xr:uid="{00000000-0005-0000-0000-0000EF4E0000}"/>
    <cellStyle name="SAPBEXaggData 2 3 4" xfId="20689" xr:uid="{00000000-0005-0000-0000-0000F04E0000}"/>
    <cellStyle name="SAPBEXaggData 2 3 4 2" xfId="26452" xr:uid="{00000000-0005-0000-0000-0000F14E0000}"/>
    <cellStyle name="SAPBEXaggData 2 3 4 3" xfId="34157" xr:uid="{00000000-0005-0000-0000-0000F24E0000}"/>
    <cellStyle name="SAPBEXaggData 2 3 5" xfId="15119" xr:uid="{00000000-0005-0000-0000-0000F34E0000}"/>
    <cellStyle name="SAPBEXaggData 2 3 5 2" xfId="28954" xr:uid="{00000000-0005-0000-0000-0000F44E0000}"/>
    <cellStyle name="SAPBEXaggData 2 3 6" xfId="21275" xr:uid="{00000000-0005-0000-0000-0000F54E0000}"/>
    <cellStyle name="SAPBEXaggData 2 3 6 2" xfId="34738" xr:uid="{00000000-0005-0000-0000-0000F64E0000}"/>
    <cellStyle name="SAPBEXaggData 2 3 7" xfId="27027" xr:uid="{00000000-0005-0000-0000-0000F74E0000}"/>
    <cellStyle name="SAPBEXaggData 2 3 8" xfId="10827" xr:uid="{00000000-0005-0000-0000-0000F84E0000}"/>
    <cellStyle name="SAPBEXaggData 2 4" xfId="5457" xr:uid="{00000000-0005-0000-0000-0000F94E0000}"/>
    <cellStyle name="SAPBEXaggData 2 4 2" xfId="6544" xr:uid="{00000000-0005-0000-0000-0000FA4E0000}"/>
    <cellStyle name="SAPBEXaggData 2 4 2 2" xfId="19902" xr:uid="{00000000-0005-0000-0000-0000FB4E0000}"/>
    <cellStyle name="SAPBEXaggData 2 4 2 2 2" xfId="25672" xr:uid="{00000000-0005-0000-0000-0000FC4E0000}"/>
    <cellStyle name="SAPBEXaggData 2 4 2 2 3" xfId="33375" xr:uid="{00000000-0005-0000-0000-0000FD4E0000}"/>
    <cellStyle name="SAPBEXaggData 2 4 2 3" xfId="20480" xr:uid="{00000000-0005-0000-0000-0000FE4E0000}"/>
    <cellStyle name="SAPBEXaggData 2 4 2 3 2" xfId="26248" xr:uid="{00000000-0005-0000-0000-0000FF4E0000}"/>
    <cellStyle name="SAPBEXaggData 2 4 2 3 3" xfId="33952" xr:uid="{00000000-0005-0000-0000-0000004F0000}"/>
    <cellStyle name="SAPBEXaggData 2 4 2 4" xfId="16373" xr:uid="{00000000-0005-0000-0000-0000014F0000}"/>
    <cellStyle name="SAPBEXaggData 2 4 2 4 2" xfId="30009" xr:uid="{00000000-0005-0000-0000-0000024F0000}"/>
    <cellStyle name="SAPBEXaggData 2 4 2 5" xfId="22331" xr:uid="{00000000-0005-0000-0000-0000034F0000}"/>
    <cellStyle name="SAPBEXaggData 2 4 2 5 2" xfId="35794" xr:uid="{00000000-0005-0000-0000-0000044F0000}"/>
    <cellStyle name="SAPBEXaggData 2 4 2 6" xfId="28083" xr:uid="{00000000-0005-0000-0000-0000054F0000}"/>
    <cellStyle name="SAPBEXaggData 2 4 2 7" xfId="11593" xr:uid="{00000000-0005-0000-0000-0000064F0000}"/>
    <cellStyle name="SAPBEXaggData 2 4 3" xfId="18951" xr:uid="{00000000-0005-0000-0000-0000074F0000}"/>
    <cellStyle name="SAPBEXaggData 2 4 3 2" xfId="24723" xr:uid="{00000000-0005-0000-0000-0000084F0000}"/>
    <cellStyle name="SAPBEXaggData 2 4 3 3" xfId="32425" xr:uid="{00000000-0005-0000-0000-0000094F0000}"/>
    <cellStyle name="SAPBEXaggData 2 4 4" xfId="17812" xr:uid="{00000000-0005-0000-0000-00000A4F0000}"/>
    <cellStyle name="SAPBEXaggData 2 4 4 2" xfId="23626" xr:uid="{00000000-0005-0000-0000-00000B4F0000}"/>
    <cellStyle name="SAPBEXaggData 2 4 4 2 2" xfId="37089" xr:uid="{00000000-0005-0000-0000-00000C4F0000}"/>
    <cellStyle name="SAPBEXaggData 2 4 4 3" xfId="31318" xr:uid="{00000000-0005-0000-0000-00000D4F0000}"/>
    <cellStyle name="SAPBEXaggData 2 4 5" xfId="15287" xr:uid="{00000000-0005-0000-0000-00000E4F0000}"/>
    <cellStyle name="SAPBEXaggData 2 4 5 2" xfId="29111" xr:uid="{00000000-0005-0000-0000-00000F4F0000}"/>
    <cellStyle name="SAPBEXaggData 2 4 6" xfId="21432" xr:uid="{00000000-0005-0000-0000-0000104F0000}"/>
    <cellStyle name="SAPBEXaggData 2 4 6 2" xfId="34895" xr:uid="{00000000-0005-0000-0000-0000114F0000}"/>
    <cellStyle name="SAPBEXaggData 2 4 7" xfId="27184" xr:uid="{00000000-0005-0000-0000-0000124F0000}"/>
    <cellStyle name="SAPBEXaggData 2 4 8" xfId="10932" xr:uid="{00000000-0005-0000-0000-0000134F0000}"/>
    <cellStyle name="SAPBEXaggData 2 5" xfId="17123" xr:uid="{00000000-0005-0000-0000-0000144F0000}"/>
    <cellStyle name="SAPBEXaggData 2 5 2" xfId="22964" xr:uid="{00000000-0005-0000-0000-0000154F0000}"/>
    <cellStyle name="SAPBEXaggData 2 5 2 2" xfId="36427" xr:uid="{00000000-0005-0000-0000-0000164F0000}"/>
    <cellStyle name="SAPBEXaggData 2 5 3" xfId="30645" xr:uid="{00000000-0005-0000-0000-0000174F0000}"/>
    <cellStyle name="SAPBEXaggData 2 6" xfId="18466" xr:uid="{00000000-0005-0000-0000-0000184F0000}"/>
    <cellStyle name="SAPBEXaggData 2 6 2" xfId="24241" xr:uid="{00000000-0005-0000-0000-0000194F0000}"/>
    <cellStyle name="SAPBEXaggData 2 6 3" xfId="31942" xr:uid="{00000000-0005-0000-0000-00001A4F0000}"/>
    <cellStyle name="SAPBEXaggData 2 7" xfId="14859" xr:uid="{00000000-0005-0000-0000-00001B4F0000}"/>
    <cellStyle name="SAPBEXaggData 2 7 2" xfId="28744" xr:uid="{00000000-0005-0000-0000-00001C4F0000}"/>
    <cellStyle name="SAPBEXaggData 2 8" xfId="7463" xr:uid="{00000000-0005-0000-0000-00001D4F0000}"/>
    <cellStyle name="SAPBEXaggData 3" xfId="4384" xr:uid="{00000000-0005-0000-0000-00001E4F0000}"/>
    <cellStyle name="SAPBEXaggData 3 10" xfId="10302" xr:uid="{00000000-0005-0000-0000-00001F4F0000}"/>
    <cellStyle name="SAPBEXaggData 3 2" xfId="5212" xr:uid="{00000000-0005-0000-0000-0000204F0000}"/>
    <cellStyle name="SAPBEXaggData 3 2 2" xfId="5943" xr:uid="{00000000-0005-0000-0000-0000214F0000}"/>
    <cellStyle name="SAPBEXaggData 3 2 2 2" xfId="7030" xr:uid="{00000000-0005-0000-0000-0000224F0000}"/>
    <cellStyle name="SAPBEXaggData 3 2 2 2 2" xfId="20326" xr:uid="{00000000-0005-0000-0000-0000234F0000}"/>
    <cellStyle name="SAPBEXaggData 3 2 2 2 2 2" xfId="26096" xr:uid="{00000000-0005-0000-0000-0000244F0000}"/>
    <cellStyle name="SAPBEXaggData 3 2 2 2 2 3" xfId="33799" xr:uid="{00000000-0005-0000-0000-0000254F0000}"/>
    <cellStyle name="SAPBEXaggData 3 2 2 2 3" xfId="20897" xr:uid="{00000000-0005-0000-0000-0000264F0000}"/>
    <cellStyle name="SAPBEXaggData 3 2 2 2 3 2" xfId="26657" xr:uid="{00000000-0005-0000-0000-0000274F0000}"/>
    <cellStyle name="SAPBEXaggData 3 2 2 2 3 3" xfId="34362" xr:uid="{00000000-0005-0000-0000-0000284F0000}"/>
    <cellStyle name="SAPBEXaggData 3 2 2 2 4" xfId="16858" xr:uid="{00000000-0005-0000-0000-0000294F0000}"/>
    <cellStyle name="SAPBEXaggData 3 2 2 2 4 2" xfId="30411" xr:uid="{00000000-0005-0000-0000-00002A4F0000}"/>
    <cellStyle name="SAPBEXaggData 3 2 2 2 5" xfId="22734" xr:uid="{00000000-0005-0000-0000-00002B4F0000}"/>
    <cellStyle name="SAPBEXaggData 3 2 2 2 5 2" xfId="36197" xr:uid="{00000000-0005-0000-0000-00002C4F0000}"/>
    <cellStyle name="SAPBEXaggData 3 2 2 2 6" xfId="28486" xr:uid="{00000000-0005-0000-0000-00002D4F0000}"/>
    <cellStyle name="SAPBEXaggData 3 2 2 2 7" xfId="11882" xr:uid="{00000000-0005-0000-0000-00002E4F0000}"/>
    <cellStyle name="SAPBEXaggData 3 2 2 3" xfId="19377" xr:uid="{00000000-0005-0000-0000-00002F4F0000}"/>
    <cellStyle name="SAPBEXaggData 3 2 2 3 2" xfId="25148" xr:uid="{00000000-0005-0000-0000-0000304F0000}"/>
    <cellStyle name="SAPBEXaggData 3 2 2 3 3" xfId="32850" xr:uid="{00000000-0005-0000-0000-0000314F0000}"/>
    <cellStyle name="SAPBEXaggData 3 2 2 4" xfId="18143" xr:uid="{00000000-0005-0000-0000-0000324F0000}"/>
    <cellStyle name="SAPBEXaggData 3 2 2 4 2" xfId="23943" xr:uid="{00000000-0005-0000-0000-0000334F0000}"/>
    <cellStyle name="SAPBEXaggData 3 2 2 4 3" xfId="31640" xr:uid="{00000000-0005-0000-0000-0000344F0000}"/>
    <cellStyle name="SAPBEXaggData 3 2 2 5" xfId="15772" xr:uid="{00000000-0005-0000-0000-0000354F0000}"/>
    <cellStyle name="SAPBEXaggData 3 2 2 5 2" xfId="29513" xr:uid="{00000000-0005-0000-0000-0000364F0000}"/>
    <cellStyle name="SAPBEXaggData 3 2 2 6" xfId="21835" xr:uid="{00000000-0005-0000-0000-0000374F0000}"/>
    <cellStyle name="SAPBEXaggData 3 2 2 6 2" xfId="35298" xr:uid="{00000000-0005-0000-0000-0000384F0000}"/>
    <cellStyle name="SAPBEXaggData 3 2 2 7" xfId="27587" xr:uid="{00000000-0005-0000-0000-0000394F0000}"/>
    <cellStyle name="SAPBEXaggData 3 2 2 8" xfId="11221" xr:uid="{00000000-0005-0000-0000-00003A4F0000}"/>
    <cellStyle name="SAPBEXaggData 3 2 3" xfId="6300" xr:uid="{00000000-0005-0000-0000-00003B4F0000}"/>
    <cellStyle name="SAPBEXaggData 3 2 3 2" xfId="19671" xr:uid="{00000000-0005-0000-0000-00003C4F0000}"/>
    <cellStyle name="SAPBEXaggData 3 2 3 2 2" xfId="25441" xr:uid="{00000000-0005-0000-0000-00003D4F0000}"/>
    <cellStyle name="SAPBEXaggData 3 2 3 2 3" xfId="33144" xr:uid="{00000000-0005-0000-0000-00003E4F0000}"/>
    <cellStyle name="SAPBEXaggData 3 2 3 3" xfId="16937" xr:uid="{00000000-0005-0000-0000-00003F4F0000}"/>
    <cellStyle name="SAPBEXaggData 3 2 3 3 2" xfId="22788" xr:uid="{00000000-0005-0000-0000-0000404F0000}"/>
    <cellStyle name="SAPBEXaggData 3 2 3 3 2 2" xfId="36251" xr:uid="{00000000-0005-0000-0000-0000414F0000}"/>
    <cellStyle name="SAPBEXaggData 3 2 3 3 3" xfId="30466" xr:uid="{00000000-0005-0000-0000-0000424F0000}"/>
    <cellStyle name="SAPBEXaggData 3 2 3 4" xfId="16129" xr:uid="{00000000-0005-0000-0000-0000434F0000}"/>
    <cellStyle name="SAPBEXaggData 3 2 3 4 2" xfId="29786" xr:uid="{00000000-0005-0000-0000-0000444F0000}"/>
    <cellStyle name="SAPBEXaggData 3 2 3 5" xfId="22108" xr:uid="{00000000-0005-0000-0000-0000454F0000}"/>
    <cellStyle name="SAPBEXaggData 3 2 3 5 2" xfId="35571" xr:uid="{00000000-0005-0000-0000-0000464F0000}"/>
    <cellStyle name="SAPBEXaggData 3 2 3 6" xfId="27860" xr:uid="{00000000-0005-0000-0000-0000474F0000}"/>
    <cellStyle name="SAPBEXaggData 3 2 3 7" xfId="11426" xr:uid="{00000000-0005-0000-0000-0000484F0000}"/>
    <cellStyle name="SAPBEXaggData 3 2 4" xfId="18719" xr:uid="{00000000-0005-0000-0000-0000494F0000}"/>
    <cellStyle name="SAPBEXaggData 3 2 4 2" xfId="24491" xr:uid="{00000000-0005-0000-0000-00004A4F0000}"/>
    <cellStyle name="SAPBEXaggData 3 2 4 3" xfId="32193" xr:uid="{00000000-0005-0000-0000-00004B4F0000}"/>
    <cellStyle name="SAPBEXaggData 3 2 5" xfId="18380" xr:uid="{00000000-0005-0000-0000-00004C4F0000}"/>
    <cellStyle name="SAPBEXaggData 3 2 5 2" xfId="24159" xr:uid="{00000000-0005-0000-0000-00004D4F0000}"/>
    <cellStyle name="SAPBEXaggData 3 2 5 3" xfId="31860" xr:uid="{00000000-0005-0000-0000-00004E4F0000}"/>
    <cellStyle name="SAPBEXaggData 3 2 6" xfId="15042" xr:uid="{00000000-0005-0000-0000-00004F4F0000}"/>
    <cellStyle name="SAPBEXaggData 3 2 6 2" xfId="28887" xr:uid="{00000000-0005-0000-0000-0000504F0000}"/>
    <cellStyle name="SAPBEXaggData 3 2 7" xfId="21208" xr:uid="{00000000-0005-0000-0000-0000514F0000}"/>
    <cellStyle name="SAPBEXaggData 3 2 7 2" xfId="34671" xr:uid="{00000000-0005-0000-0000-0000524F0000}"/>
    <cellStyle name="SAPBEXaggData 3 2 8" xfId="26961" xr:uid="{00000000-0005-0000-0000-0000534F0000}"/>
    <cellStyle name="SAPBEXaggData 3 2 9" xfId="10764" xr:uid="{00000000-0005-0000-0000-0000544F0000}"/>
    <cellStyle name="SAPBEXaggData 3 3" xfId="5497" xr:uid="{00000000-0005-0000-0000-0000554F0000}"/>
    <cellStyle name="SAPBEXaggData 3 3 2" xfId="6584" xr:uid="{00000000-0005-0000-0000-0000564F0000}"/>
    <cellStyle name="SAPBEXaggData 3 3 2 2" xfId="19935" xr:uid="{00000000-0005-0000-0000-0000574F0000}"/>
    <cellStyle name="SAPBEXaggData 3 3 2 2 2" xfId="25705" xr:uid="{00000000-0005-0000-0000-0000584F0000}"/>
    <cellStyle name="SAPBEXaggData 3 3 2 2 3" xfId="33408" xr:uid="{00000000-0005-0000-0000-0000594F0000}"/>
    <cellStyle name="SAPBEXaggData 3 3 2 3" xfId="17676" xr:uid="{00000000-0005-0000-0000-00005A4F0000}"/>
    <cellStyle name="SAPBEXaggData 3 3 2 3 2" xfId="23491" xr:uid="{00000000-0005-0000-0000-00005B4F0000}"/>
    <cellStyle name="SAPBEXaggData 3 3 2 3 2 2" xfId="36954" xr:uid="{00000000-0005-0000-0000-00005C4F0000}"/>
    <cellStyle name="SAPBEXaggData 3 3 2 3 3" xfId="31182" xr:uid="{00000000-0005-0000-0000-00005D4F0000}"/>
    <cellStyle name="SAPBEXaggData 3 3 2 4" xfId="16413" xr:uid="{00000000-0005-0000-0000-00005E4F0000}"/>
    <cellStyle name="SAPBEXaggData 3 3 2 4 2" xfId="30040" xr:uid="{00000000-0005-0000-0000-00005F4F0000}"/>
    <cellStyle name="SAPBEXaggData 3 3 2 5" xfId="22362" xr:uid="{00000000-0005-0000-0000-0000604F0000}"/>
    <cellStyle name="SAPBEXaggData 3 3 2 5 2" xfId="35825" xr:uid="{00000000-0005-0000-0000-0000614F0000}"/>
    <cellStyle name="SAPBEXaggData 3 3 2 6" xfId="28114" xr:uid="{00000000-0005-0000-0000-0000624F0000}"/>
    <cellStyle name="SAPBEXaggData 3 3 2 7" xfId="11615" xr:uid="{00000000-0005-0000-0000-0000634F0000}"/>
    <cellStyle name="SAPBEXaggData 3 3 3" xfId="18984" xr:uid="{00000000-0005-0000-0000-0000644F0000}"/>
    <cellStyle name="SAPBEXaggData 3 3 3 2" xfId="24756" xr:uid="{00000000-0005-0000-0000-0000654F0000}"/>
    <cellStyle name="SAPBEXaggData 3 3 3 3" xfId="32458" xr:uid="{00000000-0005-0000-0000-0000664F0000}"/>
    <cellStyle name="SAPBEXaggData 3 3 4" xfId="17205" xr:uid="{00000000-0005-0000-0000-0000674F0000}"/>
    <cellStyle name="SAPBEXaggData 3 3 4 2" xfId="23042" xr:uid="{00000000-0005-0000-0000-0000684F0000}"/>
    <cellStyle name="SAPBEXaggData 3 3 4 2 2" xfId="36505" xr:uid="{00000000-0005-0000-0000-0000694F0000}"/>
    <cellStyle name="SAPBEXaggData 3 3 4 3" xfId="30725" xr:uid="{00000000-0005-0000-0000-00006A4F0000}"/>
    <cellStyle name="SAPBEXaggData 3 3 5" xfId="15327" xr:uid="{00000000-0005-0000-0000-00006B4F0000}"/>
    <cellStyle name="SAPBEXaggData 3 3 5 2" xfId="29142" xr:uid="{00000000-0005-0000-0000-00006C4F0000}"/>
    <cellStyle name="SAPBEXaggData 3 3 6" xfId="21463" xr:uid="{00000000-0005-0000-0000-00006D4F0000}"/>
    <cellStyle name="SAPBEXaggData 3 3 6 2" xfId="34926" xr:uid="{00000000-0005-0000-0000-00006E4F0000}"/>
    <cellStyle name="SAPBEXaggData 3 3 7" xfId="27215" xr:uid="{00000000-0005-0000-0000-00006F4F0000}"/>
    <cellStyle name="SAPBEXaggData 3 3 8" xfId="10954" xr:uid="{00000000-0005-0000-0000-0000704F0000}"/>
    <cellStyle name="SAPBEXaggData 3 4" xfId="6043" xr:uid="{00000000-0005-0000-0000-0000714F0000}"/>
    <cellStyle name="SAPBEXaggData 3 4 2" xfId="19456" xr:uid="{00000000-0005-0000-0000-0000724F0000}"/>
    <cellStyle name="SAPBEXaggData 3 4 2 2" xfId="25226" xr:uid="{00000000-0005-0000-0000-0000734F0000}"/>
    <cellStyle name="SAPBEXaggData 3 4 2 3" xfId="32929" xr:uid="{00000000-0005-0000-0000-0000744F0000}"/>
    <cellStyle name="SAPBEXaggData 3 4 3" xfId="20439" xr:uid="{00000000-0005-0000-0000-0000754F0000}"/>
    <cellStyle name="SAPBEXaggData 3 4 3 2" xfId="26207" xr:uid="{00000000-0005-0000-0000-0000764F0000}"/>
    <cellStyle name="SAPBEXaggData 3 4 3 3" xfId="33911" xr:uid="{00000000-0005-0000-0000-0000774F0000}"/>
    <cellStyle name="SAPBEXaggData 3 4 4" xfId="15872" xr:uid="{00000000-0005-0000-0000-0000784F0000}"/>
    <cellStyle name="SAPBEXaggData 3 4 4 2" xfId="29584" xr:uid="{00000000-0005-0000-0000-0000794F0000}"/>
    <cellStyle name="SAPBEXaggData 3 4 5" xfId="21906" xr:uid="{00000000-0005-0000-0000-00007A4F0000}"/>
    <cellStyle name="SAPBEXaggData 3 4 5 2" xfId="35369" xr:uid="{00000000-0005-0000-0000-00007B4F0000}"/>
    <cellStyle name="SAPBEXaggData 3 4 6" xfId="27658" xr:uid="{00000000-0005-0000-0000-00007C4F0000}"/>
    <cellStyle name="SAPBEXaggData 3 4 7" xfId="11284" xr:uid="{00000000-0005-0000-0000-00007D4F0000}"/>
    <cellStyle name="SAPBEXaggData 3 5" xfId="18329" xr:uid="{00000000-0005-0000-0000-00007E4F0000}"/>
    <cellStyle name="SAPBEXaggData 3 5 2" xfId="24109" xr:uid="{00000000-0005-0000-0000-00007F4F0000}"/>
    <cellStyle name="SAPBEXaggData 3 5 3" xfId="31810" xr:uid="{00000000-0005-0000-0000-0000804F0000}"/>
    <cellStyle name="SAPBEXaggData 3 6" xfId="20831" xr:uid="{00000000-0005-0000-0000-0000814F0000}"/>
    <cellStyle name="SAPBEXaggData 3 6 2" xfId="26591" xr:uid="{00000000-0005-0000-0000-0000824F0000}"/>
    <cellStyle name="SAPBEXaggData 3 6 3" xfId="34296" xr:uid="{00000000-0005-0000-0000-0000834F0000}"/>
    <cellStyle name="SAPBEXaggData 3 7" xfId="14444" xr:uid="{00000000-0005-0000-0000-0000844F0000}"/>
    <cellStyle name="SAPBEXaggData 3 7 2" xfId="28664" xr:uid="{00000000-0005-0000-0000-0000854F0000}"/>
    <cellStyle name="SAPBEXaggData 3 8" xfId="21006" xr:uid="{00000000-0005-0000-0000-0000864F0000}"/>
    <cellStyle name="SAPBEXaggData 3 8 2" xfId="34469" xr:uid="{00000000-0005-0000-0000-0000874F0000}"/>
    <cellStyle name="SAPBEXaggData 3 9" xfId="26761" xr:uid="{00000000-0005-0000-0000-0000884F0000}"/>
    <cellStyle name="SAPBEXaggData 4" xfId="5744" xr:uid="{00000000-0005-0000-0000-0000894F0000}"/>
    <cellStyle name="SAPBEXaggData 4 2" xfId="6831" xr:uid="{00000000-0005-0000-0000-00008A4F0000}"/>
    <cellStyle name="SAPBEXaggData 4 2 2" xfId="20140" xr:uid="{00000000-0005-0000-0000-00008B4F0000}"/>
    <cellStyle name="SAPBEXaggData 4 2 2 2" xfId="25910" xr:uid="{00000000-0005-0000-0000-00008C4F0000}"/>
    <cellStyle name="SAPBEXaggData 4 2 2 3" xfId="33613" xr:uid="{00000000-0005-0000-0000-00008D4F0000}"/>
    <cellStyle name="SAPBEXaggData 4 2 3" xfId="17214" xr:uid="{00000000-0005-0000-0000-00008E4F0000}"/>
    <cellStyle name="SAPBEXaggData 4 2 3 2" xfId="23050" xr:uid="{00000000-0005-0000-0000-00008F4F0000}"/>
    <cellStyle name="SAPBEXaggData 4 2 3 2 2" xfId="36513" xr:uid="{00000000-0005-0000-0000-0000904F0000}"/>
    <cellStyle name="SAPBEXaggData 4 2 3 3" xfId="30733" xr:uid="{00000000-0005-0000-0000-0000914F0000}"/>
    <cellStyle name="SAPBEXaggData 4 2 4" xfId="16659" xr:uid="{00000000-0005-0000-0000-0000924F0000}"/>
    <cellStyle name="SAPBEXaggData 4 2 4 2" xfId="30229" xr:uid="{00000000-0005-0000-0000-0000934F0000}"/>
    <cellStyle name="SAPBEXaggData 4 2 5" xfId="22552" xr:uid="{00000000-0005-0000-0000-0000944F0000}"/>
    <cellStyle name="SAPBEXaggData 4 2 5 2" xfId="36015" xr:uid="{00000000-0005-0000-0000-0000954F0000}"/>
    <cellStyle name="SAPBEXaggData 4 2 6" xfId="28304" xr:uid="{00000000-0005-0000-0000-0000964F0000}"/>
    <cellStyle name="SAPBEXaggData 4 2 7" xfId="11744" xr:uid="{00000000-0005-0000-0000-0000974F0000}"/>
    <cellStyle name="SAPBEXaggData 4 3" xfId="19191" xr:uid="{00000000-0005-0000-0000-0000984F0000}"/>
    <cellStyle name="SAPBEXaggData 4 3 2" xfId="24962" xr:uid="{00000000-0005-0000-0000-0000994F0000}"/>
    <cellStyle name="SAPBEXaggData 4 3 3" xfId="32664" xr:uid="{00000000-0005-0000-0000-00009A4F0000}"/>
    <cellStyle name="SAPBEXaggData 4 4" xfId="20454" xr:uid="{00000000-0005-0000-0000-00009B4F0000}"/>
    <cellStyle name="SAPBEXaggData 4 4 2" xfId="26222" xr:uid="{00000000-0005-0000-0000-00009C4F0000}"/>
    <cellStyle name="SAPBEXaggData 4 4 3" xfId="33926" xr:uid="{00000000-0005-0000-0000-00009D4F0000}"/>
    <cellStyle name="SAPBEXaggData 4 5" xfId="15573" xr:uid="{00000000-0005-0000-0000-00009E4F0000}"/>
    <cellStyle name="SAPBEXaggData 4 5 2" xfId="29331" xr:uid="{00000000-0005-0000-0000-00009F4F0000}"/>
    <cellStyle name="SAPBEXaggData 4 6" xfId="21653" xr:uid="{00000000-0005-0000-0000-0000A04F0000}"/>
    <cellStyle name="SAPBEXaggData 4 6 2" xfId="35116" xr:uid="{00000000-0005-0000-0000-0000A14F0000}"/>
    <cellStyle name="SAPBEXaggData 4 7" xfId="27405" xr:uid="{00000000-0005-0000-0000-0000A24F0000}"/>
    <cellStyle name="SAPBEXaggData 4 8" xfId="11083" xr:uid="{00000000-0005-0000-0000-0000A34F0000}"/>
    <cellStyle name="SAPBEXaggData 5" xfId="17009" xr:uid="{00000000-0005-0000-0000-0000A44F0000}"/>
    <cellStyle name="SAPBEXaggData 5 2" xfId="22855" xr:uid="{00000000-0005-0000-0000-0000A54F0000}"/>
    <cellStyle name="SAPBEXaggData 5 2 2" xfId="36318" xr:uid="{00000000-0005-0000-0000-0000A64F0000}"/>
    <cellStyle name="SAPBEXaggData 5 3" xfId="30536" xr:uid="{00000000-0005-0000-0000-0000A74F0000}"/>
    <cellStyle name="SAPBEXaggData 6" xfId="18300" xr:uid="{00000000-0005-0000-0000-0000A84F0000}"/>
    <cellStyle name="SAPBEXaggData 6 2" xfId="24082" xr:uid="{00000000-0005-0000-0000-0000A94F0000}"/>
    <cellStyle name="SAPBEXaggData 6 3" xfId="31783" xr:uid="{00000000-0005-0000-0000-0000AA4F0000}"/>
    <cellStyle name="SAPBEXaggData 7" xfId="12128" xr:uid="{00000000-0005-0000-0000-0000AB4F0000}"/>
    <cellStyle name="SAPBEXaggData 7 2" xfId="28574" xr:uid="{00000000-0005-0000-0000-0000AC4F0000}"/>
    <cellStyle name="SAPBEXaggData 8" xfId="7260" xr:uid="{00000000-0005-0000-0000-0000AD4F0000}"/>
    <cellStyle name="SAPBEXaggData 9" xfId="37361" xr:uid="{00000000-0005-0000-0000-0000AE4F0000}"/>
    <cellStyle name="SAPBEXaggDataEmph" xfId="376" xr:uid="{00000000-0005-0000-0000-0000AF4F0000}"/>
    <cellStyle name="SAPBEXaggDataEmph 10" xfId="37362" xr:uid="{00000000-0005-0000-0000-0000B04F0000}"/>
    <cellStyle name="SAPBEXaggDataEmph 2" xfId="613" xr:uid="{00000000-0005-0000-0000-0000B14F0000}"/>
    <cellStyle name="SAPBEXaggDataEmph 2 2" xfId="5080" xr:uid="{00000000-0005-0000-0000-0000B24F0000}"/>
    <cellStyle name="SAPBEXaggDataEmph 2 2 10" xfId="10684" xr:uid="{00000000-0005-0000-0000-0000B34F0000}"/>
    <cellStyle name="SAPBEXaggDataEmph 2 2 2" xfId="5668" xr:uid="{00000000-0005-0000-0000-0000B44F0000}"/>
    <cellStyle name="SAPBEXaggDataEmph 2 2 2 2" xfId="6755" xr:uid="{00000000-0005-0000-0000-0000B54F0000}"/>
    <cellStyle name="SAPBEXaggDataEmph 2 2 2 2 2" xfId="20077" xr:uid="{00000000-0005-0000-0000-0000B64F0000}"/>
    <cellStyle name="SAPBEXaggDataEmph 2 2 2 2 2 2" xfId="25847" xr:uid="{00000000-0005-0000-0000-0000B74F0000}"/>
    <cellStyle name="SAPBEXaggDataEmph 2 2 2 2 2 3" xfId="33550" xr:uid="{00000000-0005-0000-0000-0000B84F0000}"/>
    <cellStyle name="SAPBEXaggDataEmph 2 2 2 2 3" xfId="17392" xr:uid="{00000000-0005-0000-0000-0000B94F0000}"/>
    <cellStyle name="SAPBEXaggDataEmph 2 2 2 2 3 2" xfId="23218" xr:uid="{00000000-0005-0000-0000-0000BA4F0000}"/>
    <cellStyle name="SAPBEXaggDataEmph 2 2 2 2 3 2 2" xfId="36681" xr:uid="{00000000-0005-0000-0000-0000BB4F0000}"/>
    <cellStyle name="SAPBEXaggDataEmph 2 2 2 2 3 3" xfId="30906" xr:uid="{00000000-0005-0000-0000-0000BC4F0000}"/>
    <cellStyle name="SAPBEXaggDataEmph 2 2 2 2 4" xfId="16583" xr:uid="{00000000-0005-0000-0000-0000BD4F0000}"/>
    <cellStyle name="SAPBEXaggDataEmph 2 2 2 2 4 2" xfId="30170" xr:uid="{00000000-0005-0000-0000-0000BE4F0000}"/>
    <cellStyle name="SAPBEXaggDataEmph 2 2 2 2 5" xfId="22493" xr:uid="{00000000-0005-0000-0000-0000BF4F0000}"/>
    <cellStyle name="SAPBEXaggDataEmph 2 2 2 2 5 2" xfId="35956" xr:uid="{00000000-0005-0000-0000-0000C04F0000}"/>
    <cellStyle name="SAPBEXaggDataEmph 2 2 2 2 6" xfId="28245" xr:uid="{00000000-0005-0000-0000-0000C14F0000}"/>
    <cellStyle name="SAPBEXaggDataEmph 2 2 2 2 7" xfId="11705" xr:uid="{00000000-0005-0000-0000-0000C24F0000}"/>
    <cellStyle name="SAPBEXaggDataEmph 2 2 2 3" xfId="19127" xr:uid="{00000000-0005-0000-0000-0000C34F0000}"/>
    <cellStyle name="SAPBEXaggDataEmph 2 2 2 3 2" xfId="24898" xr:uid="{00000000-0005-0000-0000-0000C44F0000}"/>
    <cellStyle name="SAPBEXaggDataEmph 2 2 2 3 3" xfId="32600" xr:uid="{00000000-0005-0000-0000-0000C54F0000}"/>
    <cellStyle name="SAPBEXaggDataEmph 2 2 2 4" xfId="20927" xr:uid="{00000000-0005-0000-0000-0000C64F0000}"/>
    <cellStyle name="SAPBEXaggDataEmph 2 2 2 4 2" xfId="26687" xr:uid="{00000000-0005-0000-0000-0000C74F0000}"/>
    <cellStyle name="SAPBEXaggDataEmph 2 2 2 4 3" xfId="34392" xr:uid="{00000000-0005-0000-0000-0000C84F0000}"/>
    <cellStyle name="SAPBEXaggDataEmph 2 2 2 5" xfId="15497" xr:uid="{00000000-0005-0000-0000-0000C94F0000}"/>
    <cellStyle name="SAPBEXaggDataEmph 2 2 2 5 2" xfId="29272" xr:uid="{00000000-0005-0000-0000-0000CA4F0000}"/>
    <cellStyle name="SAPBEXaggDataEmph 2 2 2 6" xfId="21594" xr:uid="{00000000-0005-0000-0000-0000CB4F0000}"/>
    <cellStyle name="SAPBEXaggDataEmph 2 2 2 6 2" xfId="35057" xr:uid="{00000000-0005-0000-0000-0000CC4F0000}"/>
    <cellStyle name="SAPBEXaggDataEmph 2 2 2 7" xfId="27346" xr:uid="{00000000-0005-0000-0000-0000CD4F0000}"/>
    <cellStyle name="SAPBEXaggDataEmph 2 2 2 8" xfId="11044" xr:uid="{00000000-0005-0000-0000-0000CE4F0000}"/>
    <cellStyle name="SAPBEXaggDataEmph 2 2 3" xfId="5840" xr:uid="{00000000-0005-0000-0000-0000CF4F0000}"/>
    <cellStyle name="SAPBEXaggDataEmph 2 2 3 2" xfId="6927" xr:uid="{00000000-0005-0000-0000-0000D04F0000}"/>
    <cellStyle name="SAPBEXaggDataEmph 2 2 3 2 2" xfId="20223" xr:uid="{00000000-0005-0000-0000-0000D14F0000}"/>
    <cellStyle name="SAPBEXaggDataEmph 2 2 3 2 2 2" xfId="25993" xr:uid="{00000000-0005-0000-0000-0000D24F0000}"/>
    <cellStyle name="SAPBEXaggDataEmph 2 2 3 2 2 3" xfId="33696" xr:uid="{00000000-0005-0000-0000-0000D34F0000}"/>
    <cellStyle name="SAPBEXaggDataEmph 2 2 3 2 3" xfId="18264" xr:uid="{00000000-0005-0000-0000-0000D44F0000}"/>
    <cellStyle name="SAPBEXaggDataEmph 2 2 3 2 3 2" xfId="24046" xr:uid="{00000000-0005-0000-0000-0000D54F0000}"/>
    <cellStyle name="SAPBEXaggDataEmph 2 2 3 2 3 3" xfId="31747" xr:uid="{00000000-0005-0000-0000-0000D64F0000}"/>
    <cellStyle name="SAPBEXaggDataEmph 2 2 3 2 4" xfId="16755" xr:uid="{00000000-0005-0000-0000-0000D74F0000}"/>
    <cellStyle name="SAPBEXaggDataEmph 2 2 3 2 4 2" xfId="30308" xr:uid="{00000000-0005-0000-0000-0000D84F0000}"/>
    <cellStyle name="SAPBEXaggDataEmph 2 2 3 2 5" xfId="22631" xr:uid="{00000000-0005-0000-0000-0000D94F0000}"/>
    <cellStyle name="SAPBEXaggDataEmph 2 2 3 2 5 2" xfId="36094" xr:uid="{00000000-0005-0000-0000-0000DA4F0000}"/>
    <cellStyle name="SAPBEXaggDataEmph 2 2 3 2 6" xfId="28383" xr:uid="{00000000-0005-0000-0000-0000DB4F0000}"/>
    <cellStyle name="SAPBEXaggDataEmph 2 2 3 2 7" xfId="11806" xr:uid="{00000000-0005-0000-0000-0000DC4F0000}"/>
    <cellStyle name="SAPBEXaggDataEmph 2 2 3 3" xfId="19274" xr:uid="{00000000-0005-0000-0000-0000DD4F0000}"/>
    <cellStyle name="SAPBEXaggDataEmph 2 2 3 3 2" xfId="25045" xr:uid="{00000000-0005-0000-0000-0000DE4F0000}"/>
    <cellStyle name="SAPBEXaggDataEmph 2 2 3 3 3" xfId="32747" xr:uid="{00000000-0005-0000-0000-0000DF4F0000}"/>
    <cellStyle name="SAPBEXaggDataEmph 2 2 3 4" xfId="17774" xr:uid="{00000000-0005-0000-0000-0000E04F0000}"/>
    <cellStyle name="SAPBEXaggDataEmph 2 2 3 4 2" xfId="23589" xr:uid="{00000000-0005-0000-0000-0000E14F0000}"/>
    <cellStyle name="SAPBEXaggDataEmph 2 2 3 4 2 2" xfId="37052" xr:uid="{00000000-0005-0000-0000-0000E24F0000}"/>
    <cellStyle name="SAPBEXaggDataEmph 2 2 3 4 3" xfId="31280" xr:uid="{00000000-0005-0000-0000-0000E34F0000}"/>
    <cellStyle name="SAPBEXaggDataEmph 2 2 3 5" xfId="15669" xr:uid="{00000000-0005-0000-0000-0000E44F0000}"/>
    <cellStyle name="SAPBEXaggDataEmph 2 2 3 5 2" xfId="29410" xr:uid="{00000000-0005-0000-0000-0000E54F0000}"/>
    <cellStyle name="SAPBEXaggDataEmph 2 2 3 6" xfId="21732" xr:uid="{00000000-0005-0000-0000-0000E64F0000}"/>
    <cellStyle name="SAPBEXaggDataEmph 2 2 3 6 2" xfId="35195" xr:uid="{00000000-0005-0000-0000-0000E74F0000}"/>
    <cellStyle name="SAPBEXaggDataEmph 2 2 3 7" xfId="27484" xr:uid="{00000000-0005-0000-0000-0000E84F0000}"/>
    <cellStyle name="SAPBEXaggDataEmph 2 2 3 8" xfId="11145" xr:uid="{00000000-0005-0000-0000-0000E94F0000}"/>
    <cellStyle name="SAPBEXaggDataEmph 2 2 4" xfId="6172" xr:uid="{00000000-0005-0000-0000-0000EA4F0000}"/>
    <cellStyle name="SAPBEXaggDataEmph 2 2 4 2" xfId="19563" xr:uid="{00000000-0005-0000-0000-0000EB4F0000}"/>
    <cellStyle name="SAPBEXaggDataEmph 2 2 4 2 2" xfId="25333" xr:uid="{00000000-0005-0000-0000-0000EC4F0000}"/>
    <cellStyle name="SAPBEXaggDataEmph 2 2 4 2 3" xfId="33036" xr:uid="{00000000-0005-0000-0000-0000ED4F0000}"/>
    <cellStyle name="SAPBEXaggDataEmph 2 2 4 3" xfId="20903" xr:uid="{00000000-0005-0000-0000-0000EE4F0000}"/>
    <cellStyle name="SAPBEXaggDataEmph 2 2 4 3 2" xfId="26663" xr:uid="{00000000-0005-0000-0000-0000EF4F0000}"/>
    <cellStyle name="SAPBEXaggDataEmph 2 2 4 3 3" xfId="34368" xr:uid="{00000000-0005-0000-0000-0000F04F0000}"/>
    <cellStyle name="SAPBEXaggDataEmph 2 2 4 4" xfId="16001" xr:uid="{00000000-0005-0000-0000-0000F14F0000}"/>
    <cellStyle name="SAPBEXaggDataEmph 2 2 4 4 2" xfId="29683" xr:uid="{00000000-0005-0000-0000-0000F24F0000}"/>
    <cellStyle name="SAPBEXaggDataEmph 2 2 4 5" xfId="22005" xr:uid="{00000000-0005-0000-0000-0000F34F0000}"/>
    <cellStyle name="SAPBEXaggDataEmph 2 2 4 5 2" xfId="35468" xr:uid="{00000000-0005-0000-0000-0000F44F0000}"/>
    <cellStyle name="SAPBEXaggDataEmph 2 2 4 6" xfId="27757" xr:uid="{00000000-0005-0000-0000-0000F54F0000}"/>
    <cellStyle name="SAPBEXaggDataEmph 2 2 4 7" xfId="11347" xr:uid="{00000000-0005-0000-0000-0000F64F0000}"/>
    <cellStyle name="SAPBEXaggDataEmph 2 2 5" xfId="18611" xr:uid="{00000000-0005-0000-0000-0000F74F0000}"/>
    <cellStyle name="SAPBEXaggDataEmph 2 2 5 2" xfId="24383" xr:uid="{00000000-0005-0000-0000-0000F84F0000}"/>
    <cellStyle name="SAPBEXaggDataEmph 2 2 5 3" xfId="32085" xr:uid="{00000000-0005-0000-0000-0000F94F0000}"/>
    <cellStyle name="SAPBEXaggDataEmph 2 2 6" xfId="20846" xr:uid="{00000000-0005-0000-0000-0000FA4F0000}"/>
    <cellStyle name="SAPBEXaggDataEmph 2 2 6 2" xfId="26606" xr:uid="{00000000-0005-0000-0000-0000FB4F0000}"/>
    <cellStyle name="SAPBEXaggDataEmph 2 2 6 3" xfId="34311" xr:uid="{00000000-0005-0000-0000-0000FC4F0000}"/>
    <cellStyle name="SAPBEXaggDataEmph 2 2 7" xfId="14910" xr:uid="{00000000-0005-0000-0000-0000FD4F0000}"/>
    <cellStyle name="SAPBEXaggDataEmph 2 2 7 2" xfId="28783" xr:uid="{00000000-0005-0000-0000-0000FE4F0000}"/>
    <cellStyle name="SAPBEXaggDataEmph 2 2 8" xfId="21104" xr:uid="{00000000-0005-0000-0000-0000FF4F0000}"/>
    <cellStyle name="SAPBEXaggDataEmph 2 2 8 2" xfId="34567" xr:uid="{00000000-0005-0000-0000-000000500000}"/>
    <cellStyle name="SAPBEXaggDataEmph 2 2 9" xfId="26858" xr:uid="{00000000-0005-0000-0000-000001500000}"/>
    <cellStyle name="SAPBEXaggDataEmph 2 3" xfId="5290" xr:uid="{00000000-0005-0000-0000-000002500000}"/>
    <cellStyle name="SAPBEXaggDataEmph 2 3 2" xfId="6377" xr:uid="{00000000-0005-0000-0000-000003500000}"/>
    <cellStyle name="SAPBEXaggDataEmph 2 3 2 2" xfId="19743" xr:uid="{00000000-0005-0000-0000-000004500000}"/>
    <cellStyle name="SAPBEXaggDataEmph 2 3 2 2 2" xfId="25513" xr:uid="{00000000-0005-0000-0000-000005500000}"/>
    <cellStyle name="SAPBEXaggDataEmph 2 3 2 2 3" xfId="33216" xr:uid="{00000000-0005-0000-0000-000006500000}"/>
    <cellStyle name="SAPBEXaggDataEmph 2 3 2 3" xfId="18414" xr:uid="{00000000-0005-0000-0000-000007500000}"/>
    <cellStyle name="SAPBEXaggDataEmph 2 3 2 3 2" xfId="24192" xr:uid="{00000000-0005-0000-0000-000008500000}"/>
    <cellStyle name="SAPBEXaggDataEmph 2 3 2 3 3" xfId="31893" xr:uid="{00000000-0005-0000-0000-000009500000}"/>
    <cellStyle name="SAPBEXaggDataEmph 2 3 2 4" xfId="16206" xr:uid="{00000000-0005-0000-0000-00000A500000}"/>
    <cellStyle name="SAPBEXaggDataEmph 2 3 2 4 2" xfId="29853" xr:uid="{00000000-0005-0000-0000-00000B500000}"/>
    <cellStyle name="SAPBEXaggDataEmph 2 3 2 5" xfId="22175" xr:uid="{00000000-0005-0000-0000-00000C500000}"/>
    <cellStyle name="SAPBEXaggDataEmph 2 3 2 5 2" xfId="35638" xr:uid="{00000000-0005-0000-0000-00000D500000}"/>
    <cellStyle name="SAPBEXaggDataEmph 2 3 2 6" xfId="27927" xr:uid="{00000000-0005-0000-0000-00000E500000}"/>
    <cellStyle name="SAPBEXaggDataEmph 2 3 2 7" xfId="11489" xr:uid="{00000000-0005-0000-0000-00000F500000}"/>
    <cellStyle name="SAPBEXaggDataEmph 2 3 3" xfId="18791" xr:uid="{00000000-0005-0000-0000-000010500000}"/>
    <cellStyle name="SAPBEXaggDataEmph 2 3 3 2" xfId="24563" xr:uid="{00000000-0005-0000-0000-000011500000}"/>
    <cellStyle name="SAPBEXaggDataEmph 2 3 3 3" xfId="32265" xr:uid="{00000000-0005-0000-0000-000012500000}"/>
    <cellStyle name="SAPBEXaggDataEmph 2 3 4" xfId="20709" xr:uid="{00000000-0005-0000-0000-000013500000}"/>
    <cellStyle name="SAPBEXaggDataEmph 2 3 4 2" xfId="26472" xr:uid="{00000000-0005-0000-0000-000014500000}"/>
    <cellStyle name="SAPBEXaggDataEmph 2 3 4 3" xfId="34177" xr:uid="{00000000-0005-0000-0000-000015500000}"/>
    <cellStyle name="SAPBEXaggDataEmph 2 3 5" xfId="15120" xr:uid="{00000000-0005-0000-0000-000016500000}"/>
    <cellStyle name="SAPBEXaggDataEmph 2 3 5 2" xfId="28955" xr:uid="{00000000-0005-0000-0000-000017500000}"/>
    <cellStyle name="SAPBEXaggDataEmph 2 3 6" xfId="21276" xr:uid="{00000000-0005-0000-0000-000018500000}"/>
    <cellStyle name="SAPBEXaggDataEmph 2 3 6 2" xfId="34739" xr:uid="{00000000-0005-0000-0000-000019500000}"/>
    <cellStyle name="SAPBEXaggDataEmph 2 3 7" xfId="27028" xr:uid="{00000000-0005-0000-0000-00001A500000}"/>
    <cellStyle name="SAPBEXaggDataEmph 2 3 8" xfId="10828" xr:uid="{00000000-0005-0000-0000-00001B500000}"/>
    <cellStyle name="SAPBEXaggDataEmph 2 4" xfId="5396" xr:uid="{00000000-0005-0000-0000-00001C500000}"/>
    <cellStyle name="SAPBEXaggDataEmph 2 4 2" xfId="6483" xr:uid="{00000000-0005-0000-0000-00001D500000}"/>
    <cellStyle name="SAPBEXaggDataEmph 2 4 2 2" xfId="19847" xr:uid="{00000000-0005-0000-0000-00001E500000}"/>
    <cellStyle name="SAPBEXaggDataEmph 2 4 2 2 2" xfId="25617" xr:uid="{00000000-0005-0000-0000-00001F500000}"/>
    <cellStyle name="SAPBEXaggDataEmph 2 4 2 2 3" xfId="33320" xr:uid="{00000000-0005-0000-0000-000020500000}"/>
    <cellStyle name="SAPBEXaggDataEmph 2 4 2 3" xfId="18158" xr:uid="{00000000-0005-0000-0000-000021500000}"/>
    <cellStyle name="SAPBEXaggDataEmph 2 4 2 3 2" xfId="23956" xr:uid="{00000000-0005-0000-0000-000022500000}"/>
    <cellStyle name="SAPBEXaggDataEmph 2 4 2 3 3" xfId="31654" xr:uid="{00000000-0005-0000-0000-000023500000}"/>
    <cellStyle name="SAPBEXaggDataEmph 2 4 2 4" xfId="16312" xr:uid="{00000000-0005-0000-0000-000024500000}"/>
    <cellStyle name="SAPBEXaggDataEmph 2 4 2 4 2" xfId="29957" xr:uid="{00000000-0005-0000-0000-000025500000}"/>
    <cellStyle name="SAPBEXaggDataEmph 2 4 2 5" xfId="22279" xr:uid="{00000000-0005-0000-0000-000026500000}"/>
    <cellStyle name="SAPBEXaggDataEmph 2 4 2 5 2" xfId="35742" xr:uid="{00000000-0005-0000-0000-000027500000}"/>
    <cellStyle name="SAPBEXaggDataEmph 2 4 2 6" xfId="28031" xr:uid="{00000000-0005-0000-0000-000028500000}"/>
    <cellStyle name="SAPBEXaggDataEmph 2 4 2 7" xfId="11556" xr:uid="{00000000-0005-0000-0000-000029500000}"/>
    <cellStyle name="SAPBEXaggDataEmph 2 4 3" xfId="18896" xr:uid="{00000000-0005-0000-0000-00002A500000}"/>
    <cellStyle name="SAPBEXaggDataEmph 2 4 3 2" xfId="24668" xr:uid="{00000000-0005-0000-0000-00002B500000}"/>
    <cellStyle name="SAPBEXaggDataEmph 2 4 3 3" xfId="32370" xr:uid="{00000000-0005-0000-0000-00002C500000}"/>
    <cellStyle name="SAPBEXaggDataEmph 2 4 4" xfId="20589" xr:uid="{00000000-0005-0000-0000-00002D500000}"/>
    <cellStyle name="SAPBEXaggDataEmph 2 4 4 2" xfId="26353" xr:uid="{00000000-0005-0000-0000-00002E500000}"/>
    <cellStyle name="SAPBEXaggDataEmph 2 4 4 3" xfId="34058" xr:uid="{00000000-0005-0000-0000-00002F500000}"/>
    <cellStyle name="SAPBEXaggDataEmph 2 4 5" xfId="15226" xr:uid="{00000000-0005-0000-0000-000030500000}"/>
    <cellStyle name="SAPBEXaggDataEmph 2 4 5 2" xfId="29059" xr:uid="{00000000-0005-0000-0000-000031500000}"/>
    <cellStyle name="SAPBEXaggDataEmph 2 4 6" xfId="21380" xr:uid="{00000000-0005-0000-0000-000032500000}"/>
    <cellStyle name="SAPBEXaggDataEmph 2 4 6 2" xfId="34843" xr:uid="{00000000-0005-0000-0000-000033500000}"/>
    <cellStyle name="SAPBEXaggDataEmph 2 4 7" xfId="27132" xr:uid="{00000000-0005-0000-0000-000034500000}"/>
    <cellStyle name="SAPBEXaggDataEmph 2 4 8" xfId="10895" xr:uid="{00000000-0005-0000-0000-000035500000}"/>
    <cellStyle name="SAPBEXaggDataEmph 2 5" xfId="17124" xr:uid="{00000000-0005-0000-0000-000036500000}"/>
    <cellStyle name="SAPBEXaggDataEmph 2 5 2" xfId="22965" xr:uid="{00000000-0005-0000-0000-000037500000}"/>
    <cellStyle name="SAPBEXaggDataEmph 2 5 2 2" xfId="36428" xr:uid="{00000000-0005-0000-0000-000038500000}"/>
    <cellStyle name="SAPBEXaggDataEmph 2 5 3" xfId="30646" xr:uid="{00000000-0005-0000-0000-000039500000}"/>
    <cellStyle name="SAPBEXaggDataEmph 2 6" xfId="20503" xr:uid="{00000000-0005-0000-0000-00003A500000}"/>
    <cellStyle name="SAPBEXaggDataEmph 2 6 2" xfId="26270" xr:uid="{00000000-0005-0000-0000-00003B500000}"/>
    <cellStyle name="SAPBEXaggDataEmph 2 6 3" xfId="33974" xr:uid="{00000000-0005-0000-0000-00003C500000}"/>
    <cellStyle name="SAPBEXaggDataEmph 2 7" xfId="14794" xr:uid="{00000000-0005-0000-0000-00003D500000}"/>
    <cellStyle name="SAPBEXaggDataEmph 2 7 2" xfId="28701" xr:uid="{00000000-0005-0000-0000-00003E500000}"/>
    <cellStyle name="SAPBEXaggDataEmph 2 8" xfId="7464" xr:uid="{00000000-0005-0000-0000-00003F500000}"/>
    <cellStyle name="SAPBEXaggDataEmph 3" xfId="897" xr:uid="{00000000-0005-0000-0000-000040500000}"/>
    <cellStyle name="SAPBEXaggDataEmph 3 2" xfId="5111" xr:uid="{00000000-0005-0000-0000-000041500000}"/>
    <cellStyle name="SAPBEXaggDataEmph 3 2 10" xfId="10715" xr:uid="{00000000-0005-0000-0000-000042500000}"/>
    <cellStyle name="SAPBEXaggDataEmph 3 2 2" xfId="5699" xr:uid="{00000000-0005-0000-0000-000043500000}"/>
    <cellStyle name="SAPBEXaggDataEmph 3 2 2 2" xfId="6786" xr:uid="{00000000-0005-0000-0000-000044500000}"/>
    <cellStyle name="SAPBEXaggDataEmph 3 2 2 2 2" xfId="20108" xr:uid="{00000000-0005-0000-0000-000045500000}"/>
    <cellStyle name="SAPBEXaggDataEmph 3 2 2 2 2 2" xfId="25878" xr:uid="{00000000-0005-0000-0000-000046500000}"/>
    <cellStyle name="SAPBEXaggDataEmph 3 2 2 2 2 3" xfId="33581" xr:uid="{00000000-0005-0000-0000-000047500000}"/>
    <cellStyle name="SAPBEXaggDataEmph 3 2 2 2 3" xfId="18583" xr:uid="{00000000-0005-0000-0000-000048500000}"/>
    <cellStyle name="SAPBEXaggDataEmph 3 2 2 2 3 2" xfId="24355" xr:uid="{00000000-0005-0000-0000-000049500000}"/>
    <cellStyle name="SAPBEXaggDataEmph 3 2 2 2 3 3" xfId="32057" xr:uid="{00000000-0005-0000-0000-00004A500000}"/>
    <cellStyle name="SAPBEXaggDataEmph 3 2 2 2 4" xfId="16614" xr:uid="{00000000-0005-0000-0000-00004B500000}"/>
    <cellStyle name="SAPBEXaggDataEmph 3 2 2 2 4 2" xfId="30201" xr:uid="{00000000-0005-0000-0000-00004C500000}"/>
    <cellStyle name="SAPBEXaggDataEmph 3 2 2 2 5" xfId="22524" xr:uid="{00000000-0005-0000-0000-00004D500000}"/>
    <cellStyle name="SAPBEXaggDataEmph 3 2 2 2 5 2" xfId="35987" xr:uid="{00000000-0005-0000-0000-00004E500000}"/>
    <cellStyle name="SAPBEXaggDataEmph 3 2 2 2 6" xfId="28276" xr:uid="{00000000-0005-0000-0000-00004F500000}"/>
    <cellStyle name="SAPBEXaggDataEmph 3 2 2 2 7" xfId="11736" xr:uid="{00000000-0005-0000-0000-000050500000}"/>
    <cellStyle name="SAPBEXaggDataEmph 3 2 2 3" xfId="19158" xr:uid="{00000000-0005-0000-0000-000051500000}"/>
    <cellStyle name="SAPBEXaggDataEmph 3 2 2 3 2" xfId="24929" xr:uid="{00000000-0005-0000-0000-000052500000}"/>
    <cellStyle name="SAPBEXaggDataEmph 3 2 2 3 3" xfId="32631" xr:uid="{00000000-0005-0000-0000-000053500000}"/>
    <cellStyle name="SAPBEXaggDataEmph 3 2 2 4" xfId="18146" xr:uid="{00000000-0005-0000-0000-000054500000}"/>
    <cellStyle name="SAPBEXaggDataEmph 3 2 2 4 2" xfId="23946" xr:uid="{00000000-0005-0000-0000-000055500000}"/>
    <cellStyle name="SAPBEXaggDataEmph 3 2 2 4 3" xfId="31643" xr:uid="{00000000-0005-0000-0000-000056500000}"/>
    <cellStyle name="SAPBEXaggDataEmph 3 2 2 5" xfId="15528" xr:uid="{00000000-0005-0000-0000-000057500000}"/>
    <cellStyle name="SAPBEXaggDataEmph 3 2 2 5 2" xfId="29303" xr:uid="{00000000-0005-0000-0000-000058500000}"/>
    <cellStyle name="SAPBEXaggDataEmph 3 2 2 6" xfId="21625" xr:uid="{00000000-0005-0000-0000-000059500000}"/>
    <cellStyle name="SAPBEXaggDataEmph 3 2 2 6 2" xfId="35088" xr:uid="{00000000-0005-0000-0000-00005A500000}"/>
    <cellStyle name="SAPBEXaggDataEmph 3 2 2 7" xfId="27377" xr:uid="{00000000-0005-0000-0000-00005B500000}"/>
    <cellStyle name="SAPBEXaggDataEmph 3 2 2 8" xfId="11075" xr:uid="{00000000-0005-0000-0000-00005C500000}"/>
    <cellStyle name="SAPBEXaggDataEmph 3 2 3" xfId="5871" xr:uid="{00000000-0005-0000-0000-00005D500000}"/>
    <cellStyle name="SAPBEXaggDataEmph 3 2 3 2" xfId="6958" xr:uid="{00000000-0005-0000-0000-00005E500000}"/>
    <cellStyle name="SAPBEXaggDataEmph 3 2 3 2 2" xfId="20254" xr:uid="{00000000-0005-0000-0000-00005F500000}"/>
    <cellStyle name="SAPBEXaggDataEmph 3 2 3 2 2 2" xfId="26024" xr:uid="{00000000-0005-0000-0000-000060500000}"/>
    <cellStyle name="SAPBEXaggDataEmph 3 2 3 2 2 3" xfId="33727" xr:uid="{00000000-0005-0000-0000-000061500000}"/>
    <cellStyle name="SAPBEXaggDataEmph 3 2 3 2 3" xfId="20904" xr:uid="{00000000-0005-0000-0000-000062500000}"/>
    <cellStyle name="SAPBEXaggDataEmph 3 2 3 2 3 2" xfId="26664" xr:uid="{00000000-0005-0000-0000-000063500000}"/>
    <cellStyle name="SAPBEXaggDataEmph 3 2 3 2 3 3" xfId="34369" xr:uid="{00000000-0005-0000-0000-000064500000}"/>
    <cellStyle name="SAPBEXaggDataEmph 3 2 3 2 4" xfId="16786" xr:uid="{00000000-0005-0000-0000-000065500000}"/>
    <cellStyle name="SAPBEXaggDataEmph 3 2 3 2 4 2" xfId="30339" xr:uid="{00000000-0005-0000-0000-000066500000}"/>
    <cellStyle name="SAPBEXaggDataEmph 3 2 3 2 5" xfId="22662" xr:uid="{00000000-0005-0000-0000-000067500000}"/>
    <cellStyle name="SAPBEXaggDataEmph 3 2 3 2 5 2" xfId="36125" xr:uid="{00000000-0005-0000-0000-000068500000}"/>
    <cellStyle name="SAPBEXaggDataEmph 3 2 3 2 6" xfId="28414" xr:uid="{00000000-0005-0000-0000-000069500000}"/>
    <cellStyle name="SAPBEXaggDataEmph 3 2 3 2 7" xfId="11837" xr:uid="{00000000-0005-0000-0000-00006A500000}"/>
    <cellStyle name="SAPBEXaggDataEmph 3 2 3 3" xfId="19305" xr:uid="{00000000-0005-0000-0000-00006B500000}"/>
    <cellStyle name="SAPBEXaggDataEmph 3 2 3 3 2" xfId="25076" xr:uid="{00000000-0005-0000-0000-00006C500000}"/>
    <cellStyle name="SAPBEXaggDataEmph 3 2 3 3 3" xfId="32778" xr:uid="{00000000-0005-0000-0000-00006D500000}"/>
    <cellStyle name="SAPBEXaggDataEmph 3 2 3 4" xfId="16918" xr:uid="{00000000-0005-0000-0000-00006E500000}"/>
    <cellStyle name="SAPBEXaggDataEmph 3 2 3 4 2" xfId="22774" xr:uid="{00000000-0005-0000-0000-00006F500000}"/>
    <cellStyle name="SAPBEXaggDataEmph 3 2 3 4 2 2" xfId="36237" xr:uid="{00000000-0005-0000-0000-000070500000}"/>
    <cellStyle name="SAPBEXaggDataEmph 3 2 3 4 3" xfId="30452" xr:uid="{00000000-0005-0000-0000-000071500000}"/>
    <cellStyle name="SAPBEXaggDataEmph 3 2 3 5" xfId="15700" xr:uid="{00000000-0005-0000-0000-000072500000}"/>
    <cellStyle name="SAPBEXaggDataEmph 3 2 3 5 2" xfId="29441" xr:uid="{00000000-0005-0000-0000-000073500000}"/>
    <cellStyle name="SAPBEXaggDataEmph 3 2 3 6" xfId="21763" xr:uid="{00000000-0005-0000-0000-000074500000}"/>
    <cellStyle name="SAPBEXaggDataEmph 3 2 3 6 2" xfId="35226" xr:uid="{00000000-0005-0000-0000-000075500000}"/>
    <cellStyle name="SAPBEXaggDataEmph 3 2 3 7" xfId="27515" xr:uid="{00000000-0005-0000-0000-000076500000}"/>
    <cellStyle name="SAPBEXaggDataEmph 3 2 3 8" xfId="11176" xr:uid="{00000000-0005-0000-0000-000077500000}"/>
    <cellStyle name="SAPBEXaggDataEmph 3 2 4" xfId="6203" xr:uid="{00000000-0005-0000-0000-000078500000}"/>
    <cellStyle name="SAPBEXaggDataEmph 3 2 4 2" xfId="19594" xr:uid="{00000000-0005-0000-0000-000079500000}"/>
    <cellStyle name="SAPBEXaggDataEmph 3 2 4 2 2" xfId="25364" xr:uid="{00000000-0005-0000-0000-00007A500000}"/>
    <cellStyle name="SAPBEXaggDataEmph 3 2 4 2 3" xfId="33067" xr:uid="{00000000-0005-0000-0000-00007B500000}"/>
    <cellStyle name="SAPBEXaggDataEmph 3 2 4 3" xfId="17336" xr:uid="{00000000-0005-0000-0000-00007C500000}"/>
    <cellStyle name="SAPBEXaggDataEmph 3 2 4 3 2" xfId="23165" xr:uid="{00000000-0005-0000-0000-00007D500000}"/>
    <cellStyle name="SAPBEXaggDataEmph 3 2 4 3 2 2" xfId="36628" xr:uid="{00000000-0005-0000-0000-00007E500000}"/>
    <cellStyle name="SAPBEXaggDataEmph 3 2 4 3 3" xfId="30852" xr:uid="{00000000-0005-0000-0000-00007F500000}"/>
    <cellStyle name="SAPBEXaggDataEmph 3 2 4 4" xfId="16032" xr:uid="{00000000-0005-0000-0000-000080500000}"/>
    <cellStyle name="SAPBEXaggDataEmph 3 2 4 4 2" xfId="29714" xr:uid="{00000000-0005-0000-0000-000081500000}"/>
    <cellStyle name="SAPBEXaggDataEmph 3 2 4 5" xfId="22036" xr:uid="{00000000-0005-0000-0000-000082500000}"/>
    <cellStyle name="SAPBEXaggDataEmph 3 2 4 5 2" xfId="35499" xr:uid="{00000000-0005-0000-0000-000083500000}"/>
    <cellStyle name="SAPBEXaggDataEmph 3 2 4 6" xfId="27788" xr:uid="{00000000-0005-0000-0000-000084500000}"/>
    <cellStyle name="SAPBEXaggDataEmph 3 2 4 7" xfId="11378" xr:uid="{00000000-0005-0000-0000-000085500000}"/>
    <cellStyle name="SAPBEXaggDataEmph 3 2 5" xfId="18642" xr:uid="{00000000-0005-0000-0000-000086500000}"/>
    <cellStyle name="SAPBEXaggDataEmph 3 2 5 2" xfId="24414" xr:uid="{00000000-0005-0000-0000-000087500000}"/>
    <cellStyle name="SAPBEXaggDataEmph 3 2 5 3" xfId="32116" xr:uid="{00000000-0005-0000-0000-000088500000}"/>
    <cellStyle name="SAPBEXaggDataEmph 3 2 6" xfId="20421" xr:uid="{00000000-0005-0000-0000-000089500000}"/>
    <cellStyle name="SAPBEXaggDataEmph 3 2 6 2" xfId="26189" xr:uid="{00000000-0005-0000-0000-00008A500000}"/>
    <cellStyle name="SAPBEXaggDataEmph 3 2 6 3" xfId="33893" xr:uid="{00000000-0005-0000-0000-00008B500000}"/>
    <cellStyle name="SAPBEXaggDataEmph 3 2 7" xfId="14941" xr:uid="{00000000-0005-0000-0000-00008C500000}"/>
    <cellStyle name="SAPBEXaggDataEmph 3 2 7 2" xfId="28814" xr:uid="{00000000-0005-0000-0000-00008D500000}"/>
    <cellStyle name="SAPBEXaggDataEmph 3 2 8" xfId="21135" xr:uid="{00000000-0005-0000-0000-00008E500000}"/>
    <cellStyle name="SAPBEXaggDataEmph 3 2 8 2" xfId="34598" xr:uid="{00000000-0005-0000-0000-00008F500000}"/>
    <cellStyle name="SAPBEXaggDataEmph 3 2 9" xfId="26889" xr:uid="{00000000-0005-0000-0000-000090500000}"/>
    <cellStyle name="SAPBEXaggDataEmph 3 3" xfId="5332" xr:uid="{00000000-0005-0000-0000-000091500000}"/>
    <cellStyle name="SAPBEXaggDataEmph 3 3 2" xfId="6419" xr:uid="{00000000-0005-0000-0000-000092500000}"/>
    <cellStyle name="SAPBEXaggDataEmph 3 3 2 2" xfId="19784" xr:uid="{00000000-0005-0000-0000-000093500000}"/>
    <cellStyle name="SAPBEXaggDataEmph 3 3 2 2 2" xfId="25554" xr:uid="{00000000-0005-0000-0000-000094500000}"/>
    <cellStyle name="SAPBEXaggDataEmph 3 3 2 2 3" xfId="33257" xr:uid="{00000000-0005-0000-0000-000095500000}"/>
    <cellStyle name="SAPBEXaggDataEmph 3 3 2 3" xfId="17409" xr:uid="{00000000-0005-0000-0000-000096500000}"/>
    <cellStyle name="SAPBEXaggDataEmph 3 3 2 3 2" xfId="23235" xr:uid="{00000000-0005-0000-0000-000097500000}"/>
    <cellStyle name="SAPBEXaggDataEmph 3 3 2 3 2 2" xfId="36698" xr:uid="{00000000-0005-0000-0000-000098500000}"/>
    <cellStyle name="SAPBEXaggDataEmph 3 3 2 3 3" xfId="30923" xr:uid="{00000000-0005-0000-0000-000099500000}"/>
    <cellStyle name="SAPBEXaggDataEmph 3 3 2 4" xfId="16248" xr:uid="{00000000-0005-0000-0000-00009A500000}"/>
    <cellStyle name="SAPBEXaggDataEmph 3 3 2 4 2" xfId="29894" xr:uid="{00000000-0005-0000-0000-00009B500000}"/>
    <cellStyle name="SAPBEXaggDataEmph 3 3 2 5" xfId="22216" xr:uid="{00000000-0005-0000-0000-00009C500000}"/>
    <cellStyle name="SAPBEXaggDataEmph 3 3 2 5 2" xfId="35679" xr:uid="{00000000-0005-0000-0000-00009D500000}"/>
    <cellStyle name="SAPBEXaggDataEmph 3 3 2 6" xfId="27968" xr:uid="{00000000-0005-0000-0000-00009E500000}"/>
    <cellStyle name="SAPBEXaggDataEmph 3 3 2 7" xfId="11528" xr:uid="{00000000-0005-0000-0000-00009F500000}"/>
    <cellStyle name="SAPBEXaggDataEmph 3 3 3" xfId="18833" xr:uid="{00000000-0005-0000-0000-0000A0500000}"/>
    <cellStyle name="SAPBEXaggDataEmph 3 3 3 2" xfId="24605" xr:uid="{00000000-0005-0000-0000-0000A1500000}"/>
    <cellStyle name="SAPBEXaggDataEmph 3 3 3 3" xfId="32307" xr:uid="{00000000-0005-0000-0000-0000A2500000}"/>
    <cellStyle name="SAPBEXaggDataEmph 3 3 4" xfId="20693" xr:uid="{00000000-0005-0000-0000-0000A3500000}"/>
    <cellStyle name="SAPBEXaggDataEmph 3 3 4 2" xfId="26456" xr:uid="{00000000-0005-0000-0000-0000A4500000}"/>
    <cellStyle name="SAPBEXaggDataEmph 3 3 4 3" xfId="34161" xr:uid="{00000000-0005-0000-0000-0000A5500000}"/>
    <cellStyle name="SAPBEXaggDataEmph 3 3 5" xfId="15162" xr:uid="{00000000-0005-0000-0000-0000A6500000}"/>
    <cellStyle name="SAPBEXaggDataEmph 3 3 5 2" xfId="28996" xr:uid="{00000000-0005-0000-0000-0000A7500000}"/>
    <cellStyle name="SAPBEXaggDataEmph 3 3 6" xfId="21317" xr:uid="{00000000-0005-0000-0000-0000A8500000}"/>
    <cellStyle name="SAPBEXaggDataEmph 3 3 6 2" xfId="34780" xr:uid="{00000000-0005-0000-0000-0000A9500000}"/>
    <cellStyle name="SAPBEXaggDataEmph 3 3 7" xfId="27069" xr:uid="{00000000-0005-0000-0000-0000AA500000}"/>
    <cellStyle name="SAPBEXaggDataEmph 3 3 8" xfId="10867" xr:uid="{00000000-0005-0000-0000-0000AB500000}"/>
    <cellStyle name="SAPBEXaggDataEmph 3 4" xfId="5454" xr:uid="{00000000-0005-0000-0000-0000AC500000}"/>
    <cellStyle name="SAPBEXaggDataEmph 3 4 2" xfId="6541" xr:uid="{00000000-0005-0000-0000-0000AD500000}"/>
    <cellStyle name="SAPBEXaggDataEmph 3 4 2 2" xfId="19899" xr:uid="{00000000-0005-0000-0000-0000AE500000}"/>
    <cellStyle name="SAPBEXaggDataEmph 3 4 2 2 2" xfId="25669" xr:uid="{00000000-0005-0000-0000-0000AF500000}"/>
    <cellStyle name="SAPBEXaggDataEmph 3 4 2 2 3" xfId="33372" xr:uid="{00000000-0005-0000-0000-0000B0500000}"/>
    <cellStyle name="SAPBEXaggDataEmph 3 4 2 3" xfId="17327" xr:uid="{00000000-0005-0000-0000-0000B1500000}"/>
    <cellStyle name="SAPBEXaggDataEmph 3 4 2 3 2" xfId="23156" xr:uid="{00000000-0005-0000-0000-0000B2500000}"/>
    <cellStyle name="SAPBEXaggDataEmph 3 4 2 3 2 2" xfId="36619" xr:uid="{00000000-0005-0000-0000-0000B3500000}"/>
    <cellStyle name="SAPBEXaggDataEmph 3 4 2 3 3" xfId="30843" xr:uid="{00000000-0005-0000-0000-0000B4500000}"/>
    <cellStyle name="SAPBEXaggDataEmph 3 4 2 4" xfId="16370" xr:uid="{00000000-0005-0000-0000-0000B5500000}"/>
    <cellStyle name="SAPBEXaggDataEmph 3 4 2 4 2" xfId="30006" xr:uid="{00000000-0005-0000-0000-0000B6500000}"/>
    <cellStyle name="SAPBEXaggDataEmph 3 4 2 5" xfId="22328" xr:uid="{00000000-0005-0000-0000-0000B7500000}"/>
    <cellStyle name="SAPBEXaggDataEmph 3 4 2 5 2" xfId="35791" xr:uid="{00000000-0005-0000-0000-0000B8500000}"/>
    <cellStyle name="SAPBEXaggDataEmph 3 4 2 6" xfId="28080" xr:uid="{00000000-0005-0000-0000-0000B9500000}"/>
    <cellStyle name="SAPBEXaggDataEmph 3 4 2 7" xfId="11590" xr:uid="{00000000-0005-0000-0000-0000BA500000}"/>
    <cellStyle name="SAPBEXaggDataEmph 3 4 3" xfId="18948" xr:uid="{00000000-0005-0000-0000-0000BB500000}"/>
    <cellStyle name="SAPBEXaggDataEmph 3 4 3 2" xfId="24720" xr:uid="{00000000-0005-0000-0000-0000BC500000}"/>
    <cellStyle name="SAPBEXaggDataEmph 3 4 3 3" xfId="32422" xr:uid="{00000000-0005-0000-0000-0000BD500000}"/>
    <cellStyle name="SAPBEXaggDataEmph 3 4 4" xfId="17611" xr:uid="{00000000-0005-0000-0000-0000BE500000}"/>
    <cellStyle name="SAPBEXaggDataEmph 3 4 4 2" xfId="23429" xr:uid="{00000000-0005-0000-0000-0000BF500000}"/>
    <cellStyle name="SAPBEXaggDataEmph 3 4 4 2 2" xfId="36892" xr:uid="{00000000-0005-0000-0000-0000C0500000}"/>
    <cellStyle name="SAPBEXaggDataEmph 3 4 4 3" xfId="31119" xr:uid="{00000000-0005-0000-0000-0000C1500000}"/>
    <cellStyle name="SAPBEXaggDataEmph 3 4 5" xfId="15284" xr:uid="{00000000-0005-0000-0000-0000C2500000}"/>
    <cellStyle name="SAPBEXaggDataEmph 3 4 5 2" xfId="29108" xr:uid="{00000000-0005-0000-0000-0000C3500000}"/>
    <cellStyle name="SAPBEXaggDataEmph 3 4 6" xfId="21429" xr:uid="{00000000-0005-0000-0000-0000C4500000}"/>
    <cellStyle name="SAPBEXaggDataEmph 3 4 6 2" xfId="34892" xr:uid="{00000000-0005-0000-0000-0000C5500000}"/>
    <cellStyle name="SAPBEXaggDataEmph 3 4 7" xfId="27181" xr:uid="{00000000-0005-0000-0000-0000C6500000}"/>
    <cellStyle name="SAPBEXaggDataEmph 3 4 8" xfId="10929" xr:uid="{00000000-0005-0000-0000-0000C7500000}"/>
    <cellStyle name="SAPBEXaggDataEmph 3 5" xfId="17242" xr:uid="{00000000-0005-0000-0000-0000C8500000}"/>
    <cellStyle name="SAPBEXaggDataEmph 3 5 2" xfId="23076" xr:uid="{00000000-0005-0000-0000-0000C9500000}"/>
    <cellStyle name="SAPBEXaggDataEmph 3 5 2 2" xfId="36539" xr:uid="{00000000-0005-0000-0000-0000CA500000}"/>
    <cellStyle name="SAPBEXaggDataEmph 3 5 3" xfId="30761" xr:uid="{00000000-0005-0000-0000-0000CB500000}"/>
    <cellStyle name="SAPBEXaggDataEmph 3 6" xfId="20409" xr:uid="{00000000-0005-0000-0000-0000CC500000}"/>
    <cellStyle name="SAPBEXaggDataEmph 3 6 2" xfId="26178" xr:uid="{00000000-0005-0000-0000-0000CD500000}"/>
    <cellStyle name="SAPBEXaggDataEmph 3 6 3" xfId="33882" xr:uid="{00000000-0005-0000-0000-0000CE500000}"/>
    <cellStyle name="SAPBEXaggDataEmph 3 7" xfId="14442" xr:uid="{00000000-0005-0000-0000-0000CF500000}"/>
    <cellStyle name="SAPBEXaggDataEmph 3 7 2" xfId="28663" xr:uid="{00000000-0005-0000-0000-0000D0500000}"/>
    <cellStyle name="SAPBEXaggDataEmph 3 8" xfId="7659" xr:uid="{00000000-0005-0000-0000-0000D1500000}"/>
    <cellStyle name="SAPBEXaggDataEmph 4" xfId="4549" xr:uid="{00000000-0005-0000-0000-0000D2500000}"/>
    <cellStyle name="SAPBEXaggDataEmph 4 10" xfId="10447" xr:uid="{00000000-0005-0000-0000-0000D3500000}"/>
    <cellStyle name="SAPBEXaggDataEmph 4 2" xfId="5229" xr:uid="{00000000-0005-0000-0000-0000D4500000}"/>
    <cellStyle name="SAPBEXaggDataEmph 4 2 2" xfId="5952" xr:uid="{00000000-0005-0000-0000-0000D5500000}"/>
    <cellStyle name="SAPBEXaggDataEmph 4 2 2 2" xfId="7039" xr:uid="{00000000-0005-0000-0000-0000D6500000}"/>
    <cellStyle name="SAPBEXaggDataEmph 4 2 2 2 2" xfId="20335" xr:uid="{00000000-0005-0000-0000-0000D7500000}"/>
    <cellStyle name="SAPBEXaggDataEmph 4 2 2 2 2 2" xfId="26105" xr:uid="{00000000-0005-0000-0000-0000D8500000}"/>
    <cellStyle name="SAPBEXaggDataEmph 4 2 2 2 2 3" xfId="33808" xr:uid="{00000000-0005-0000-0000-0000D9500000}"/>
    <cellStyle name="SAPBEXaggDataEmph 4 2 2 2 3" xfId="17117" xr:uid="{00000000-0005-0000-0000-0000DA500000}"/>
    <cellStyle name="SAPBEXaggDataEmph 4 2 2 2 3 2" xfId="22958" xr:uid="{00000000-0005-0000-0000-0000DB500000}"/>
    <cellStyle name="SAPBEXaggDataEmph 4 2 2 2 3 2 2" xfId="36421" xr:uid="{00000000-0005-0000-0000-0000DC500000}"/>
    <cellStyle name="SAPBEXaggDataEmph 4 2 2 2 3 3" xfId="30639" xr:uid="{00000000-0005-0000-0000-0000DD500000}"/>
    <cellStyle name="SAPBEXaggDataEmph 4 2 2 2 4" xfId="16867" xr:uid="{00000000-0005-0000-0000-0000DE500000}"/>
    <cellStyle name="SAPBEXaggDataEmph 4 2 2 2 4 2" xfId="30420" xr:uid="{00000000-0005-0000-0000-0000DF500000}"/>
    <cellStyle name="SAPBEXaggDataEmph 4 2 2 2 5" xfId="22743" xr:uid="{00000000-0005-0000-0000-0000E0500000}"/>
    <cellStyle name="SAPBEXaggDataEmph 4 2 2 2 5 2" xfId="36206" xr:uid="{00000000-0005-0000-0000-0000E1500000}"/>
    <cellStyle name="SAPBEXaggDataEmph 4 2 2 2 6" xfId="28495" xr:uid="{00000000-0005-0000-0000-0000E2500000}"/>
    <cellStyle name="SAPBEXaggDataEmph 4 2 2 2 7" xfId="11890" xr:uid="{00000000-0005-0000-0000-0000E3500000}"/>
    <cellStyle name="SAPBEXaggDataEmph 4 2 2 3" xfId="19386" xr:uid="{00000000-0005-0000-0000-0000E4500000}"/>
    <cellStyle name="SAPBEXaggDataEmph 4 2 2 3 2" xfId="25157" xr:uid="{00000000-0005-0000-0000-0000E5500000}"/>
    <cellStyle name="SAPBEXaggDataEmph 4 2 2 3 3" xfId="32859" xr:uid="{00000000-0005-0000-0000-0000E6500000}"/>
    <cellStyle name="SAPBEXaggDataEmph 4 2 2 4" xfId="19415" xr:uid="{00000000-0005-0000-0000-0000E7500000}"/>
    <cellStyle name="SAPBEXaggDataEmph 4 2 2 4 2" xfId="25186" xr:uid="{00000000-0005-0000-0000-0000E8500000}"/>
    <cellStyle name="SAPBEXaggDataEmph 4 2 2 4 3" xfId="32888" xr:uid="{00000000-0005-0000-0000-0000E9500000}"/>
    <cellStyle name="SAPBEXaggDataEmph 4 2 2 5" xfId="15781" xr:uid="{00000000-0005-0000-0000-0000EA500000}"/>
    <cellStyle name="SAPBEXaggDataEmph 4 2 2 5 2" xfId="29522" xr:uid="{00000000-0005-0000-0000-0000EB500000}"/>
    <cellStyle name="SAPBEXaggDataEmph 4 2 2 6" xfId="21844" xr:uid="{00000000-0005-0000-0000-0000EC500000}"/>
    <cellStyle name="SAPBEXaggDataEmph 4 2 2 6 2" xfId="35307" xr:uid="{00000000-0005-0000-0000-0000ED500000}"/>
    <cellStyle name="SAPBEXaggDataEmph 4 2 2 7" xfId="27596" xr:uid="{00000000-0005-0000-0000-0000EE500000}"/>
    <cellStyle name="SAPBEXaggDataEmph 4 2 2 8" xfId="11229" xr:uid="{00000000-0005-0000-0000-0000EF500000}"/>
    <cellStyle name="SAPBEXaggDataEmph 4 2 3" xfId="6317" xr:uid="{00000000-0005-0000-0000-0000F0500000}"/>
    <cellStyle name="SAPBEXaggDataEmph 4 2 3 2" xfId="19684" xr:uid="{00000000-0005-0000-0000-0000F1500000}"/>
    <cellStyle name="SAPBEXaggDataEmph 4 2 3 2 2" xfId="25454" xr:uid="{00000000-0005-0000-0000-0000F2500000}"/>
    <cellStyle name="SAPBEXaggDataEmph 4 2 3 2 3" xfId="33157" xr:uid="{00000000-0005-0000-0000-0000F3500000}"/>
    <cellStyle name="SAPBEXaggDataEmph 4 2 3 3" xfId="18044" xr:uid="{00000000-0005-0000-0000-0000F4500000}"/>
    <cellStyle name="SAPBEXaggDataEmph 4 2 3 3 2" xfId="23848" xr:uid="{00000000-0005-0000-0000-0000F5500000}"/>
    <cellStyle name="SAPBEXaggDataEmph 4 2 3 3 3" xfId="31545" xr:uid="{00000000-0005-0000-0000-0000F6500000}"/>
    <cellStyle name="SAPBEXaggDataEmph 4 2 3 4" xfId="16146" xr:uid="{00000000-0005-0000-0000-0000F7500000}"/>
    <cellStyle name="SAPBEXaggDataEmph 4 2 3 4 2" xfId="29795" xr:uid="{00000000-0005-0000-0000-0000F8500000}"/>
    <cellStyle name="SAPBEXaggDataEmph 4 2 3 5" xfId="22117" xr:uid="{00000000-0005-0000-0000-0000F9500000}"/>
    <cellStyle name="SAPBEXaggDataEmph 4 2 3 5 2" xfId="35580" xr:uid="{00000000-0005-0000-0000-0000FA500000}"/>
    <cellStyle name="SAPBEXaggDataEmph 4 2 3 6" xfId="27869" xr:uid="{00000000-0005-0000-0000-0000FB500000}"/>
    <cellStyle name="SAPBEXaggDataEmph 4 2 3 7" xfId="11436" xr:uid="{00000000-0005-0000-0000-0000FC500000}"/>
    <cellStyle name="SAPBEXaggDataEmph 4 2 4" xfId="18732" xr:uid="{00000000-0005-0000-0000-0000FD500000}"/>
    <cellStyle name="SAPBEXaggDataEmph 4 2 4 2" xfId="24504" xr:uid="{00000000-0005-0000-0000-0000FE500000}"/>
    <cellStyle name="SAPBEXaggDataEmph 4 2 4 3" xfId="32206" xr:uid="{00000000-0005-0000-0000-0000FF500000}"/>
    <cellStyle name="SAPBEXaggDataEmph 4 2 5" xfId="17697" xr:uid="{00000000-0005-0000-0000-000000510000}"/>
    <cellStyle name="SAPBEXaggDataEmph 4 2 5 2" xfId="23512" xr:uid="{00000000-0005-0000-0000-000001510000}"/>
    <cellStyle name="SAPBEXaggDataEmph 4 2 5 2 2" xfId="36975" xr:uid="{00000000-0005-0000-0000-000002510000}"/>
    <cellStyle name="SAPBEXaggDataEmph 4 2 5 3" xfId="31203" xr:uid="{00000000-0005-0000-0000-000003510000}"/>
    <cellStyle name="SAPBEXaggDataEmph 4 2 6" xfId="15059" xr:uid="{00000000-0005-0000-0000-000004510000}"/>
    <cellStyle name="SAPBEXaggDataEmph 4 2 6 2" xfId="28896" xr:uid="{00000000-0005-0000-0000-000005510000}"/>
    <cellStyle name="SAPBEXaggDataEmph 4 2 7" xfId="21217" xr:uid="{00000000-0005-0000-0000-000006510000}"/>
    <cellStyle name="SAPBEXaggDataEmph 4 2 7 2" xfId="34680" xr:uid="{00000000-0005-0000-0000-000007510000}"/>
    <cellStyle name="SAPBEXaggDataEmph 4 2 8" xfId="26970" xr:uid="{00000000-0005-0000-0000-000008510000}"/>
    <cellStyle name="SAPBEXaggDataEmph 4 2 9" xfId="10774" xr:uid="{00000000-0005-0000-0000-000009510000}"/>
    <cellStyle name="SAPBEXaggDataEmph 4 3" xfId="5575" xr:uid="{00000000-0005-0000-0000-00000A510000}"/>
    <cellStyle name="SAPBEXaggDataEmph 4 3 2" xfId="6662" xr:uid="{00000000-0005-0000-0000-00000B510000}"/>
    <cellStyle name="SAPBEXaggDataEmph 4 3 2 2" xfId="19997" xr:uid="{00000000-0005-0000-0000-00000C510000}"/>
    <cellStyle name="SAPBEXaggDataEmph 4 3 2 2 2" xfId="25767" xr:uid="{00000000-0005-0000-0000-00000D510000}"/>
    <cellStyle name="SAPBEXaggDataEmph 4 3 2 2 3" xfId="33470" xr:uid="{00000000-0005-0000-0000-00000E510000}"/>
    <cellStyle name="SAPBEXaggDataEmph 4 3 2 3" xfId="20563" xr:uid="{00000000-0005-0000-0000-00000F510000}"/>
    <cellStyle name="SAPBEXaggDataEmph 4 3 2 3 2" xfId="26328" xr:uid="{00000000-0005-0000-0000-000010510000}"/>
    <cellStyle name="SAPBEXaggDataEmph 4 3 2 3 3" xfId="34032" xr:uid="{00000000-0005-0000-0000-000011510000}"/>
    <cellStyle name="SAPBEXaggDataEmph 4 3 2 4" xfId="16490" xr:uid="{00000000-0005-0000-0000-000012510000}"/>
    <cellStyle name="SAPBEXaggDataEmph 4 3 2 4 2" xfId="30098" xr:uid="{00000000-0005-0000-0000-000013510000}"/>
    <cellStyle name="SAPBEXaggDataEmph 4 3 2 5" xfId="22421" xr:uid="{00000000-0005-0000-0000-000014510000}"/>
    <cellStyle name="SAPBEXaggDataEmph 4 3 2 5 2" xfId="35884" xr:uid="{00000000-0005-0000-0000-000015510000}"/>
    <cellStyle name="SAPBEXaggDataEmph 4 3 2 6" xfId="28173" xr:uid="{00000000-0005-0000-0000-000016510000}"/>
    <cellStyle name="SAPBEXaggDataEmph 4 3 2 7" xfId="11669" xr:uid="{00000000-0005-0000-0000-000017510000}"/>
    <cellStyle name="SAPBEXaggDataEmph 4 3 3" xfId="19050" xr:uid="{00000000-0005-0000-0000-000018510000}"/>
    <cellStyle name="SAPBEXaggDataEmph 4 3 3 2" xfId="24822" xr:uid="{00000000-0005-0000-0000-000019510000}"/>
    <cellStyle name="SAPBEXaggDataEmph 4 3 3 3" xfId="32524" xr:uid="{00000000-0005-0000-0000-00001A510000}"/>
    <cellStyle name="SAPBEXaggDataEmph 4 3 4" xfId="18093" xr:uid="{00000000-0005-0000-0000-00001B510000}"/>
    <cellStyle name="SAPBEXaggDataEmph 4 3 4 2" xfId="23895" xr:uid="{00000000-0005-0000-0000-00001C510000}"/>
    <cellStyle name="SAPBEXaggDataEmph 4 3 4 3" xfId="31592" xr:uid="{00000000-0005-0000-0000-00001D510000}"/>
    <cellStyle name="SAPBEXaggDataEmph 4 3 5" xfId="15404" xr:uid="{00000000-0005-0000-0000-00001E510000}"/>
    <cellStyle name="SAPBEXaggDataEmph 4 3 5 2" xfId="29200" xr:uid="{00000000-0005-0000-0000-00001F510000}"/>
    <cellStyle name="SAPBEXaggDataEmph 4 3 6" xfId="21522" xr:uid="{00000000-0005-0000-0000-000020510000}"/>
    <cellStyle name="SAPBEXaggDataEmph 4 3 6 2" xfId="34985" xr:uid="{00000000-0005-0000-0000-000021510000}"/>
    <cellStyle name="SAPBEXaggDataEmph 4 3 7" xfId="27274" xr:uid="{00000000-0005-0000-0000-000022510000}"/>
    <cellStyle name="SAPBEXaggDataEmph 4 3 8" xfId="11008" xr:uid="{00000000-0005-0000-0000-000023510000}"/>
    <cellStyle name="SAPBEXaggDataEmph 4 4" xfId="6061" xr:uid="{00000000-0005-0000-0000-000024510000}"/>
    <cellStyle name="SAPBEXaggDataEmph 4 4 2" xfId="19468" xr:uid="{00000000-0005-0000-0000-000025510000}"/>
    <cellStyle name="SAPBEXaggDataEmph 4 4 2 2" xfId="25238" xr:uid="{00000000-0005-0000-0000-000026510000}"/>
    <cellStyle name="SAPBEXaggDataEmph 4 4 2 3" xfId="32941" xr:uid="{00000000-0005-0000-0000-000027510000}"/>
    <cellStyle name="SAPBEXaggDataEmph 4 4 3" xfId="20449" xr:uid="{00000000-0005-0000-0000-000028510000}"/>
    <cellStyle name="SAPBEXaggDataEmph 4 4 3 2" xfId="26217" xr:uid="{00000000-0005-0000-0000-000029510000}"/>
    <cellStyle name="SAPBEXaggDataEmph 4 4 3 3" xfId="33921" xr:uid="{00000000-0005-0000-0000-00002A510000}"/>
    <cellStyle name="SAPBEXaggDataEmph 4 4 4" xfId="15890" xr:uid="{00000000-0005-0000-0000-00002B510000}"/>
    <cellStyle name="SAPBEXaggDataEmph 4 4 4 2" xfId="29593" xr:uid="{00000000-0005-0000-0000-00002C510000}"/>
    <cellStyle name="SAPBEXaggDataEmph 4 4 5" xfId="21915" xr:uid="{00000000-0005-0000-0000-00002D510000}"/>
    <cellStyle name="SAPBEXaggDataEmph 4 4 5 2" xfId="35378" xr:uid="{00000000-0005-0000-0000-00002E510000}"/>
    <cellStyle name="SAPBEXaggDataEmph 4 4 6" xfId="27667" xr:uid="{00000000-0005-0000-0000-00002F510000}"/>
    <cellStyle name="SAPBEXaggDataEmph 4 4 7" xfId="11294" xr:uid="{00000000-0005-0000-0000-000030510000}"/>
    <cellStyle name="SAPBEXaggDataEmph 4 5" xfId="18384" xr:uid="{00000000-0005-0000-0000-000031510000}"/>
    <cellStyle name="SAPBEXaggDataEmph 4 5 2" xfId="24163" xr:uid="{00000000-0005-0000-0000-000032510000}"/>
    <cellStyle name="SAPBEXaggDataEmph 4 5 3" xfId="31864" xr:uid="{00000000-0005-0000-0000-000033510000}"/>
    <cellStyle name="SAPBEXaggDataEmph 4 6" xfId="17225" xr:uid="{00000000-0005-0000-0000-000034510000}"/>
    <cellStyle name="SAPBEXaggDataEmph 4 6 2" xfId="23061" xr:uid="{00000000-0005-0000-0000-000035510000}"/>
    <cellStyle name="SAPBEXaggDataEmph 4 6 2 2" xfId="36524" xr:uid="{00000000-0005-0000-0000-000036510000}"/>
    <cellStyle name="SAPBEXaggDataEmph 4 6 3" xfId="30744" xr:uid="{00000000-0005-0000-0000-000037510000}"/>
    <cellStyle name="SAPBEXaggDataEmph 4 7" xfId="14605" xr:uid="{00000000-0005-0000-0000-000038510000}"/>
    <cellStyle name="SAPBEXaggDataEmph 4 7 2" xfId="28672" xr:uid="{00000000-0005-0000-0000-000039510000}"/>
    <cellStyle name="SAPBEXaggDataEmph 4 8" xfId="21014" xr:uid="{00000000-0005-0000-0000-00003A510000}"/>
    <cellStyle name="SAPBEXaggDataEmph 4 8 2" xfId="34477" xr:uid="{00000000-0005-0000-0000-00003B510000}"/>
    <cellStyle name="SAPBEXaggDataEmph 4 9" xfId="26769" xr:uid="{00000000-0005-0000-0000-00003C510000}"/>
    <cellStyle name="SAPBEXaggDataEmph 5" xfId="5489" xr:uid="{00000000-0005-0000-0000-00003D510000}"/>
    <cellStyle name="SAPBEXaggDataEmph 5 2" xfId="6576" xr:uid="{00000000-0005-0000-0000-00003E510000}"/>
    <cellStyle name="SAPBEXaggDataEmph 5 2 2" xfId="19927" xr:uid="{00000000-0005-0000-0000-00003F510000}"/>
    <cellStyle name="SAPBEXaggDataEmph 5 2 2 2" xfId="25697" xr:uid="{00000000-0005-0000-0000-000040510000}"/>
    <cellStyle name="SAPBEXaggDataEmph 5 2 2 3" xfId="33400" xr:uid="{00000000-0005-0000-0000-000041510000}"/>
    <cellStyle name="SAPBEXaggDataEmph 5 2 3" xfId="18317" xr:uid="{00000000-0005-0000-0000-000042510000}"/>
    <cellStyle name="SAPBEXaggDataEmph 5 2 3 2" xfId="24097" xr:uid="{00000000-0005-0000-0000-000043510000}"/>
    <cellStyle name="SAPBEXaggDataEmph 5 2 3 3" xfId="31798" xr:uid="{00000000-0005-0000-0000-000044510000}"/>
    <cellStyle name="SAPBEXaggDataEmph 5 2 4" xfId="16405" xr:uid="{00000000-0005-0000-0000-000045510000}"/>
    <cellStyle name="SAPBEXaggDataEmph 5 2 4 2" xfId="30032" xr:uid="{00000000-0005-0000-0000-000046510000}"/>
    <cellStyle name="SAPBEXaggDataEmph 5 2 5" xfId="22354" xr:uid="{00000000-0005-0000-0000-000047510000}"/>
    <cellStyle name="SAPBEXaggDataEmph 5 2 5 2" xfId="35817" xr:uid="{00000000-0005-0000-0000-000048510000}"/>
    <cellStyle name="SAPBEXaggDataEmph 5 2 6" xfId="28106" xr:uid="{00000000-0005-0000-0000-000049510000}"/>
    <cellStyle name="SAPBEXaggDataEmph 5 2 7" xfId="11609" xr:uid="{00000000-0005-0000-0000-00004A510000}"/>
    <cellStyle name="SAPBEXaggDataEmph 5 3" xfId="18976" xr:uid="{00000000-0005-0000-0000-00004B510000}"/>
    <cellStyle name="SAPBEXaggDataEmph 5 3 2" xfId="24748" xr:uid="{00000000-0005-0000-0000-00004C510000}"/>
    <cellStyle name="SAPBEXaggDataEmph 5 3 3" xfId="32450" xr:uid="{00000000-0005-0000-0000-00004D510000}"/>
    <cellStyle name="SAPBEXaggDataEmph 5 4" xfId="20519" xr:uid="{00000000-0005-0000-0000-00004E510000}"/>
    <cellStyle name="SAPBEXaggDataEmph 5 4 2" xfId="26284" xr:uid="{00000000-0005-0000-0000-00004F510000}"/>
    <cellStyle name="SAPBEXaggDataEmph 5 4 3" xfId="33988" xr:uid="{00000000-0005-0000-0000-000050510000}"/>
    <cellStyle name="SAPBEXaggDataEmph 5 5" xfId="15319" xr:uid="{00000000-0005-0000-0000-000051510000}"/>
    <cellStyle name="SAPBEXaggDataEmph 5 5 2" xfId="29134" xr:uid="{00000000-0005-0000-0000-000052510000}"/>
    <cellStyle name="SAPBEXaggDataEmph 5 6" xfId="21455" xr:uid="{00000000-0005-0000-0000-000053510000}"/>
    <cellStyle name="SAPBEXaggDataEmph 5 6 2" xfId="34918" xr:uid="{00000000-0005-0000-0000-000054510000}"/>
    <cellStyle name="SAPBEXaggDataEmph 5 7" xfId="27207" xr:uid="{00000000-0005-0000-0000-000055510000}"/>
    <cellStyle name="SAPBEXaggDataEmph 5 8" xfId="10948" xr:uid="{00000000-0005-0000-0000-000056510000}"/>
    <cellStyle name="SAPBEXaggDataEmph 6" xfId="17010" xr:uid="{00000000-0005-0000-0000-000057510000}"/>
    <cellStyle name="SAPBEXaggDataEmph 6 2" xfId="22856" xr:uid="{00000000-0005-0000-0000-000058510000}"/>
    <cellStyle name="SAPBEXaggDataEmph 6 2 2" xfId="36319" xr:uid="{00000000-0005-0000-0000-000059510000}"/>
    <cellStyle name="SAPBEXaggDataEmph 6 3" xfId="30537" xr:uid="{00000000-0005-0000-0000-00005A510000}"/>
    <cellStyle name="SAPBEXaggDataEmph 7" xfId="18478" xr:uid="{00000000-0005-0000-0000-00005B510000}"/>
    <cellStyle name="SAPBEXaggDataEmph 7 2" xfId="24253" xr:uid="{00000000-0005-0000-0000-00005C510000}"/>
    <cellStyle name="SAPBEXaggDataEmph 7 3" xfId="31954" xr:uid="{00000000-0005-0000-0000-00005D510000}"/>
    <cellStyle name="SAPBEXaggDataEmph 8" xfId="12013" xr:uid="{00000000-0005-0000-0000-00005E510000}"/>
    <cellStyle name="SAPBEXaggDataEmph 8 2" xfId="28550" xr:uid="{00000000-0005-0000-0000-00005F510000}"/>
    <cellStyle name="SAPBEXaggDataEmph 9" xfId="7261" xr:uid="{00000000-0005-0000-0000-000060510000}"/>
    <cellStyle name="SAPBEXaggItem" xfId="377" xr:uid="{00000000-0005-0000-0000-000061510000}"/>
    <cellStyle name="SAPBEXaggItem 10" xfId="37363" xr:uid="{00000000-0005-0000-0000-000062510000}"/>
    <cellStyle name="SAPBEXaggItem 2" xfId="614" xr:uid="{00000000-0005-0000-0000-000063510000}"/>
    <cellStyle name="SAPBEXaggItem 2 2" xfId="5081" xr:uid="{00000000-0005-0000-0000-000064510000}"/>
    <cellStyle name="SAPBEXaggItem 2 2 10" xfId="10685" xr:uid="{00000000-0005-0000-0000-000065510000}"/>
    <cellStyle name="SAPBEXaggItem 2 2 2" xfId="5669" xr:uid="{00000000-0005-0000-0000-000066510000}"/>
    <cellStyle name="SAPBEXaggItem 2 2 2 2" xfId="6756" xr:uid="{00000000-0005-0000-0000-000067510000}"/>
    <cellStyle name="SAPBEXaggItem 2 2 2 2 2" xfId="20078" xr:uid="{00000000-0005-0000-0000-000068510000}"/>
    <cellStyle name="SAPBEXaggItem 2 2 2 2 2 2" xfId="25848" xr:uid="{00000000-0005-0000-0000-000069510000}"/>
    <cellStyle name="SAPBEXaggItem 2 2 2 2 2 3" xfId="33551" xr:uid="{00000000-0005-0000-0000-00006A510000}"/>
    <cellStyle name="SAPBEXaggItem 2 2 2 2 3" xfId="17976" xr:uid="{00000000-0005-0000-0000-00006B510000}"/>
    <cellStyle name="SAPBEXaggItem 2 2 2 2 3 2" xfId="23784" xr:uid="{00000000-0005-0000-0000-00006C510000}"/>
    <cellStyle name="SAPBEXaggItem 2 2 2 2 3 2 2" xfId="37247" xr:uid="{00000000-0005-0000-0000-00006D510000}"/>
    <cellStyle name="SAPBEXaggItem 2 2 2 2 3 3" xfId="31480" xr:uid="{00000000-0005-0000-0000-00006E510000}"/>
    <cellStyle name="SAPBEXaggItem 2 2 2 2 4" xfId="16584" xr:uid="{00000000-0005-0000-0000-00006F510000}"/>
    <cellStyle name="SAPBEXaggItem 2 2 2 2 4 2" xfId="30171" xr:uid="{00000000-0005-0000-0000-000070510000}"/>
    <cellStyle name="SAPBEXaggItem 2 2 2 2 5" xfId="22494" xr:uid="{00000000-0005-0000-0000-000071510000}"/>
    <cellStyle name="SAPBEXaggItem 2 2 2 2 5 2" xfId="35957" xr:uid="{00000000-0005-0000-0000-000072510000}"/>
    <cellStyle name="SAPBEXaggItem 2 2 2 2 6" xfId="28246" xr:uid="{00000000-0005-0000-0000-000073510000}"/>
    <cellStyle name="SAPBEXaggItem 2 2 2 2 7" xfId="11706" xr:uid="{00000000-0005-0000-0000-000074510000}"/>
    <cellStyle name="SAPBEXaggItem 2 2 2 3" xfId="19128" xr:uid="{00000000-0005-0000-0000-000075510000}"/>
    <cellStyle name="SAPBEXaggItem 2 2 2 3 2" xfId="24899" xr:uid="{00000000-0005-0000-0000-000076510000}"/>
    <cellStyle name="SAPBEXaggItem 2 2 2 3 3" xfId="32601" xr:uid="{00000000-0005-0000-0000-000077510000}"/>
    <cellStyle name="SAPBEXaggItem 2 2 2 4" xfId="17888" xr:uid="{00000000-0005-0000-0000-000078510000}"/>
    <cellStyle name="SAPBEXaggItem 2 2 2 4 2" xfId="23698" xr:uid="{00000000-0005-0000-0000-000079510000}"/>
    <cellStyle name="SAPBEXaggItem 2 2 2 4 2 2" xfId="37161" xr:uid="{00000000-0005-0000-0000-00007A510000}"/>
    <cellStyle name="SAPBEXaggItem 2 2 2 4 3" xfId="31392" xr:uid="{00000000-0005-0000-0000-00007B510000}"/>
    <cellStyle name="SAPBEXaggItem 2 2 2 5" xfId="15498" xr:uid="{00000000-0005-0000-0000-00007C510000}"/>
    <cellStyle name="SAPBEXaggItem 2 2 2 5 2" xfId="29273" xr:uid="{00000000-0005-0000-0000-00007D510000}"/>
    <cellStyle name="SAPBEXaggItem 2 2 2 6" xfId="21595" xr:uid="{00000000-0005-0000-0000-00007E510000}"/>
    <cellStyle name="SAPBEXaggItem 2 2 2 6 2" xfId="35058" xr:uid="{00000000-0005-0000-0000-00007F510000}"/>
    <cellStyle name="SAPBEXaggItem 2 2 2 7" xfId="27347" xr:uid="{00000000-0005-0000-0000-000080510000}"/>
    <cellStyle name="SAPBEXaggItem 2 2 2 8" xfId="11045" xr:uid="{00000000-0005-0000-0000-000081510000}"/>
    <cellStyle name="SAPBEXaggItem 2 2 3" xfId="5841" xr:uid="{00000000-0005-0000-0000-000082510000}"/>
    <cellStyle name="SAPBEXaggItem 2 2 3 2" xfId="6928" xr:uid="{00000000-0005-0000-0000-000083510000}"/>
    <cellStyle name="SAPBEXaggItem 2 2 3 2 2" xfId="20224" xr:uid="{00000000-0005-0000-0000-000084510000}"/>
    <cellStyle name="SAPBEXaggItem 2 2 3 2 2 2" xfId="25994" xr:uid="{00000000-0005-0000-0000-000085510000}"/>
    <cellStyle name="SAPBEXaggItem 2 2 3 2 2 3" xfId="33697" xr:uid="{00000000-0005-0000-0000-000086510000}"/>
    <cellStyle name="SAPBEXaggItem 2 2 3 2 3" xfId="20707" xr:uid="{00000000-0005-0000-0000-000087510000}"/>
    <cellStyle name="SAPBEXaggItem 2 2 3 2 3 2" xfId="26470" xr:uid="{00000000-0005-0000-0000-000088510000}"/>
    <cellStyle name="SAPBEXaggItem 2 2 3 2 3 3" xfId="34175" xr:uid="{00000000-0005-0000-0000-000089510000}"/>
    <cellStyle name="SAPBEXaggItem 2 2 3 2 4" xfId="16756" xr:uid="{00000000-0005-0000-0000-00008A510000}"/>
    <cellStyle name="SAPBEXaggItem 2 2 3 2 4 2" xfId="30309" xr:uid="{00000000-0005-0000-0000-00008B510000}"/>
    <cellStyle name="SAPBEXaggItem 2 2 3 2 5" xfId="22632" xr:uid="{00000000-0005-0000-0000-00008C510000}"/>
    <cellStyle name="SAPBEXaggItem 2 2 3 2 5 2" xfId="36095" xr:uid="{00000000-0005-0000-0000-00008D510000}"/>
    <cellStyle name="SAPBEXaggItem 2 2 3 2 6" xfId="28384" xr:uid="{00000000-0005-0000-0000-00008E510000}"/>
    <cellStyle name="SAPBEXaggItem 2 2 3 2 7" xfId="11807" xr:uid="{00000000-0005-0000-0000-00008F510000}"/>
    <cellStyle name="SAPBEXaggItem 2 2 3 3" xfId="19275" xr:uid="{00000000-0005-0000-0000-000090510000}"/>
    <cellStyle name="SAPBEXaggItem 2 2 3 3 2" xfId="25046" xr:uid="{00000000-0005-0000-0000-000091510000}"/>
    <cellStyle name="SAPBEXaggItem 2 2 3 3 3" xfId="32748" xr:uid="{00000000-0005-0000-0000-000092510000}"/>
    <cellStyle name="SAPBEXaggItem 2 2 3 4" xfId="18359" xr:uid="{00000000-0005-0000-0000-000093510000}"/>
    <cellStyle name="SAPBEXaggItem 2 2 3 4 2" xfId="24139" xr:uid="{00000000-0005-0000-0000-000094510000}"/>
    <cellStyle name="SAPBEXaggItem 2 2 3 4 3" xfId="31840" xr:uid="{00000000-0005-0000-0000-000095510000}"/>
    <cellStyle name="SAPBEXaggItem 2 2 3 5" xfId="15670" xr:uid="{00000000-0005-0000-0000-000096510000}"/>
    <cellStyle name="SAPBEXaggItem 2 2 3 5 2" xfId="29411" xr:uid="{00000000-0005-0000-0000-000097510000}"/>
    <cellStyle name="SAPBEXaggItem 2 2 3 6" xfId="21733" xr:uid="{00000000-0005-0000-0000-000098510000}"/>
    <cellStyle name="SAPBEXaggItem 2 2 3 6 2" xfId="35196" xr:uid="{00000000-0005-0000-0000-000099510000}"/>
    <cellStyle name="SAPBEXaggItem 2 2 3 7" xfId="27485" xr:uid="{00000000-0005-0000-0000-00009A510000}"/>
    <cellStyle name="SAPBEXaggItem 2 2 3 8" xfId="11146" xr:uid="{00000000-0005-0000-0000-00009B510000}"/>
    <cellStyle name="SAPBEXaggItem 2 2 4" xfId="6173" xr:uid="{00000000-0005-0000-0000-00009C510000}"/>
    <cellStyle name="SAPBEXaggItem 2 2 4 2" xfId="19564" xr:uid="{00000000-0005-0000-0000-00009D510000}"/>
    <cellStyle name="SAPBEXaggItem 2 2 4 2 2" xfId="25334" xr:uid="{00000000-0005-0000-0000-00009E510000}"/>
    <cellStyle name="SAPBEXaggItem 2 2 4 2 3" xfId="33037" xr:uid="{00000000-0005-0000-0000-00009F510000}"/>
    <cellStyle name="SAPBEXaggItem 2 2 4 3" xfId="17762" xr:uid="{00000000-0005-0000-0000-0000A0510000}"/>
    <cellStyle name="SAPBEXaggItem 2 2 4 3 2" xfId="23577" xr:uid="{00000000-0005-0000-0000-0000A1510000}"/>
    <cellStyle name="SAPBEXaggItem 2 2 4 3 2 2" xfId="37040" xr:uid="{00000000-0005-0000-0000-0000A2510000}"/>
    <cellStyle name="SAPBEXaggItem 2 2 4 3 3" xfId="31268" xr:uid="{00000000-0005-0000-0000-0000A3510000}"/>
    <cellStyle name="SAPBEXaggItem 2 2 4 4" xfId="16002" xr:uid="{00000000-0005-0000-0000-0000A4510000}"/>
    <cellStyle name="SAPBEXaggItem 2 2 4 4 2" xfId="29684" xr:uid="{00000000-0005-0000-0000-0000A5510000}"/>
    <cellStyle name="SAPBEXaggItem 2 2 4 5" xfId="22006" xr:uid="{00000000-0005-0000-0000-0000A6510000}"/>
    <cellStyle name="SAPBEXaggItem 2 2 4 5 2" xfId="35469" xr:uid="{00000000-0005-0000-0000-0000A7510000}"/>
    <cellStyle name="SAPBEXaggItem 2 2 4 6" xfId="27758" xr:uid="{00000000-0005-0000-0000-0000A8510000}"/>
    <cellStyle name="SAPBEXaggItem 2 2 4 7" xfId="11348" xr:uid="{00000000-0005-0000-0000-0000A9510000}"/>
    <cellStyle name="SAPBEXaggItem 2 2 5" xfId="18612" xr:uid="{00000000-0005-0000-0000-0000AA510000}"/>
    <cellStyle name="SAPBEXaggItem 2 2 5 2" xfId="24384" xr:uid="{00000000-0005-0000-0000-0000AB510000}"/>
    <cellStyle name="SAPBEXaggItem 2 2 5 3" xfId="32086" xr:uid="{00000000-0005-0000-0000-0000AC510000}"/>
    <cellStyle name="SAPBEXaggItem 2 2 6" xfId="18113" xr:uid="{00000000-0005-0000-0000-0000AD510000}"/>
    <cellStyle name="SAPBEXaggItem 2 2 6 2" xfId="23915" xr:uid="{00000000-0005-0000-0000-0000AE510000}"/>
    <cellStyle name="SAPBEXaggItem 2 2 6 3" xfId="31612" xr:uid="{00000000-0005-0000-0000-0000AF510000}"/>
    <cellStyle name="SAPBEXaggItem 2 2 7" xfId="14911" xr:uid="{00000000-0005-0000-0000-0000B0510000}"/>
    <cellStyle name="SAPBEXaggItem 2 2 7 2" xfId="28784" xr:uid="{00000000-0005-0000-0000-0000B1510000}"/>
    <cellStyle name="SAPBEXaggItem 2 2 8" xfId="21105" xr:uid="{00000000-0005-0000-0000-0000B2510000}"/>
    <cellStyle name="SAPBEXaggItem 2 2 8 2" xfId="34568" xr:uid="{00000000-0005-0000-0000-0000B3510000}"/>
    <cellStyle name="SAPBEXaggItem 2 2 9" xfId="26859" xr:uid="{00000000-0005-0000-0000-0000B4510000}"/>
    <cellStyle name="SAPBEXaggItem 2 3" xfId="5291" xr:uid="{00000000-0005-0000-0000-0000B5510000}"/>
    <cellStyle name="SAPBEXaggItem 2 3 2" xfId="6378" xr:uid="{00000000-0005-0000-0000-0000B6510000}"/>
    <cellStyle name="SAPBEXaggItem 2 3 2 2" xfId="19744" xr:uid="{00000000-0005-0000-0000-0000B7510000}"/>
    <cellStyle name="SAPBEXaggItem 2 3 2 2 2" xfId="25514" xr:uid="{00000000-0005-0000-0000-0000B8510000}"/>
    <cellStyle name="SAPBEXaggItem 2 3 2 2 3" xfId="33217" xr:uid="{00000000-0005-0000-0000-0000B9510000}"/>
    <cellStyle name="SAPBEXaggItem 2 3 2 3" xfId="20773" xr:uid="{00000000-0005-0000-0000-0000BA510000}"/>
    <cellStyle name="SAPBEXaggItem 2 3 2 3 2" xfId="26536" xr:uid="{00000000-0005-0000-0000-0000BB510000}"/>
    <cellStyle name="SAPBEXaggItem 2 3 2 3 3" xfId="34241" xr:uid="{00000000-0005-0000-0000-0000BC510000}"/>
    <cellStyle name="SAPBEXaggItem 2 3 2 4" xfId="16207" xr:uid="{00000000-0005-0000-0000-0000BD510000}"/>
    <cellStyle name="SAPBEXaggItem 2 3 2 4 2" xfId="29854" xr:uid="{00000000-0005-0000-0000-0000BE510000}"/>
    <cellStyle name="SAPBEXaggItem 2 3 2 5" xfId="22176" xr:uid="{00000000-0005-0000-0000-0000BF510000}"/>
    <cellStyle name="SAPBEXaggItem 2 3 2 5 2" xfId="35639" xr:uid="{00000000-0005-0000-0000-0000C0510000}"/>
    <cellStyle name="SAPBEXaggItem 2 3 2 6" xfId="27928" xr:uid="{00000000-0005-0000-0000-0000C1510000}"/>
    <cellStyle name="SAPBEXaggItem 2 3 2 7" xfId="11490" xr:uid="{00000000-0005-0000-0000-0000C2510000}"/>
    <cellStyle name="SAPBEXaggItem 2 3 3" xfId="18792" xr:uid="{00000000-0005-0000-0000-0000C3510000}"/>
    <cellStyle name="SAPBEXaggItem 2 3 3 2" xfId="24564" xr:uid="{00000000-0005-0000-0000-0000C4510000}"/>
    <cellStyle name="SAPBEXaggItem 2 3 3 3" xfId="32266" xr:uid="{00000000-0005-0000-0000-0000C5510000}"/>
    <cellStyle name="SAPBEXaggItem 2 3 4" xfId="18056" xr:uid="{00000000-0005-0000-0000-0000C6510000}"/>
    <cellStyle name="SAPBEXaggItem 2 3 4 2" xfId="23859" xr:uid="{00000000-0005-0000-0000-0000C7510000}"/>
    <cellStyle name="SAPBEXaggItem 2 3 4 3" xfId="31556" xr:uid="{00000000-0005-0000-0000-0000C8510000}"/>
    <cellStyle name="SAPBEXaggItem 2 3 5" xfId="15121" xr:uid="{00000000-0005-0000-0000-0000C9510000}"/>
    <cellStyle name="SAPBEXaggItem 2 3 5 2" xfId="28956" xr:uid="{00000000-0005-0000-0000-0000CA510000}"/>
    <cellStyle name="SAPBEXaggItem 2 3 6" xfId="21277" xr:uid="{00000000-0005-0000-0000-0000CB510000}"/>
    <cellStyle name="SAPBEXaggItem 2 3 6 2" xfId="34740" xr:uid="{00000000-0005-0000-0000-0000CC510000}"/>
    <cellStyle name="SAPBEXaggItem 2 3 7" xfId="27029" xr:uid="{00000000-0005-0000-0000-0000CD510000}"/>
    <cellStyle name="SAPBEXaggItem 2 3 8" xfId="10829" xr:uid="{00000000-0005-0000-0000-0000CE510000}"/>
    <cellStyle name="SAPBEXaggItem 2 4" xfId="5767" xr:uid="{00000000-0005-0000-0000-0000CF510000}"/>
    <cellStyle name="SAPBEXaggItem 2 4 2" xfId="6854" xr:uid="{00000000-0005-0000-0000-0000D0510000}"/>
    <cellStyle name="SAPBEXaggItem 2 4 2 2" xfId="20157" xr:uid="{00000000-0005-0000-0000-0000D1510000}"/>
    <cellStyle name="SAPBEXaggItem 2 4 2 2 2" xfId="25927" xr:uid="{00000000-0005-0000-0000-0000D2510000}"/>
    <cellStyle name="SAPBEXaggItem 2 4 2 2 3" xfId="33630" xr:uid="{00000000-0005-0000-0000-0000D3510000}"/>
    <cellStyle name="SAPBEXaggItem 2 4 2 3" xfId="17695" xr:uid="{00000000-0005-0000-0000-0000D4510000}"/>
    <cellStyle name="SAPBEXaggItem 2 4 2 3 2" xfId="23510" xr:uid="{00000000-0005-0000-0000-0000D5510000}"/>
    <cellStyle name="SAPBEXaggItem 2 4 2 3 2 2" xfId="36973" xr:uid="{00000000-0005-0000-0000-0000D6510000}"/>
    <cellStyle name="SAPBEXaggItem 2 4 2 3 3" xfId="31201" xr:uid="{00000000-0005-0000-0000-0000D7510000}"/>
    <cellStyle name="SAPBEXaggItem 2 4 2 4" xfId="16682" xr:uid="{00000000-0005-0000-0000-0000D8510000}"/>
    <cellStyle name="SAPBEXaggItem 2 4 2 4 2" xfId="30244" xr:uid="{00000000-0005-0000-0000-0000D9510000}"/>
    <cellStyle name="SAPBEXaggItem 2 4 2 5" xfId="22567" xr:uid="{00000000-0005-0000-0000-0000DA510000}"/>
    <cellStyle name="SAPBEXaggItem 2 4 2 5 2" xfId="36030" xr:uid="{00000000-0005-0000-0000-0000DB510000}"/>
    <cellStyle name="SAPBEXaggItem 2 4 2 6" xfId="28319" xr:uid="{00000000-0005-0000-0000-0000DC510000}"/>
    <cellStyle name="SAPBEXaggItem 2 4 2 7" xfId="11761" xr:uid="{00000000-0005-0000-0000-0000DD510000}"/>
    <cellStyle name="SAPBEXaggItem 2 4 3" xfId="19208" xr:uid="{00000000-0005-0000-0000-0000DE510000}"/>
    <cellStyle name="SAPBEXaggItem 2 4 3 2" xfId="24979" xr:uid="{00000000-0005-0000-0000-0000DF510000}"/>
    <cellStyle name="SAPBEXaggItem 2 4 3 3" xfId="32681" xr:uid="{00000000-0005-0000-0000-0000E0510000}"/>
    <cellStyle name="SAPBEXaggItem 2 4 4" xfId="18973" xr:uid="{00000000-0005-0000-0000-0000E1510000}"/>
    <cellStyle name="SAPBEXaggItem 2 4 4 2" xfId="24745" xr:uid="{00000000-0005-0000-0000-0000E2510000}"/>
    <cellStyle name="SAPBEXaggItem 2 4 4 3" xfId="32447" xr:uid="{00000000-0005-0000-0000-0000E3510000}"/>
    <cellStyle name="SAPBEXaggItem 2 4 5" xfId="15596" xr:uid="{00000000-0005-0000-0000-0000E4510000}"/>
    <cellStyle name="SAPBEXaggItem 2 4 5 2" xfId="29346" xr:uid="{00000000-0005-0000-0000-0000E5510000}"/>
    <cellStyle name="SAPBEXaggItem 2 4 6" xfId="21668" xr:uid="{00000000-0005-0000-0000-0000E6510000}"/>
    <cellStyle name="SAPBEXaggItem 2 4 6 2" xfId="35131" xr:uid="{00000000-0005-0000-0000-0000E7510000}"/>
    <cellStyle name="SAPBEXaggItem 2 4 7" xfId="27420" xr:uid="{00000000-0005-0000-0000-0000E8510000}"/>
    <cellStyle name="SAPBEXaggItem 2 4 8" xfId="11100" xr:uid="{00000000-0005-0000-0000-0000E9510000}"/>
    <cellStyle name="SAPBEXaggItem 2 5" xfId="17125" xr:uid="{00000000-0005-0000-0000-0000EA510000}"/>
    <cellStyle name="SAPBEXaggItem 2 5 2" xfId="22966" xr:uid="{00000000-0005-0000-0000-0000EB510000}"/>
    <cellStyle name="SAPBEXaggItem 2 5 2 2" xfId="36429" xr:uid="{00000000-0005-0000-0000-0000EC510000}"/>
    <cellStyle name="SAPBEXaggItem 2 5 3" xfId="30647" xr:uid="{00000000-0005-0000-0000-0000ED510000}"/>
    <cellStyle name="SAPBEXaggItem 2 6" xfId="20703" xr:uid="{00000000-0005-0000-0000-0000EE510000}"/>
    <cellStyle name="SAPBEXaggItem 2 6 2" xfId="26466" xr:uid="{00000000-0005-0000-0000-0000EF510000}"/>
    <cellStyle name="SAPBEXaggItem 2 6 3" xfId="34171" xr:uid="{00000000-0005-0000-0000-0000F0510000}"/>
    <cellStyle name="SAPBEXaggItem 2 7" xfId="14256" xr:uid="{00000000-0005-0000-0000-0000F1510000}"/>
    <cellStyle name="SAPBEXaggItem 2 7 2" xfId="28641" xr:uid="{00000000-0005-0000-0000-0000F2510000}"/>
    <cellStyle name="SAPBEXaggItem 2 8" xfId="7465" xr:uid="{00000000-0005-0000-0000-0000F3510000}"/>
    <cellStyle name="SAPBEXaggItem 3" xfId="898" xr:uid="{00000000-0005-0000-0000-0000F4510000}"/>
    <cellStyle name="SAPBEXaggItem 3 2" xfId="5112" xr:uid="{00000000-0005-0000-0000-0000F5510000}"/>
    <cellStyle name="SAPBEXaggItem 3 2 10" xfId="10716" xr:uid="{00000000-0005-0000-0000-0000F6510000}"/>
    <cellStyle name="SAPBEXaggItem 3 2 2" xfId="5700" xr:uid="{00000000-0005-0000-0000-0000F7510000}"/>
    <cellStyle name="SAPBEXaggItem 3 2 2 2" xfId="6787" xr:uid="{00000000-0005-0000-0000-0000F8510000}"/>
    <cellStyle name="SAPBEXaggItem 3 2 2 2 2" xfId="20109" xr:uid="{00000000-0005-0000-0000-0000F9510000}"/>
    <cellStyle name="SAPBEXaggItem 3 2 2 2 2 2" xfId="25879" xr:uid="{00000000-0005-0000-0000-0000FA510000}"/>
    <cellStyle name="SAPBEXaggItem 3 2 2 2 2 3" xfId="33582" xr:uid="{00000000-0005-0000-0000-0000FB510000}"/>
    <cellStyle name="SAPBEXaggItem 3 2 2 2 3" xfId="18539" xr:uid="{00000000-0005-0000-0000-0000FC510000}"/>
    <cellStyle name="SAPBEXaggItem 3 2 2 2 3 2" xfId="24312" xr:uid="{00000000-0005-0000-0000-0000FD510000}"/>
    <cellStyle name="SAPBEXaggItem 3 2 2 2 3 3" xfId="32013" xr:uid="{00000000-0005-0000-0000-0000FE510000}"/>
    <cellStyle name="SAPBEXaggItem 3 2 2 2 4" xfId="16615" xr:uid="{00000000-0005-0000-0000-0000FF510000}"/>
    <cellStyle name="SAPBEXaggItem 3 2 2 2 4 2" xfId="30202" xr:uid="{00000000-0005-0000-0000-000000520000}"/>
    <cellStyle name="SAPBEXaggItem 3 2 2 2 5" xfId="22525" xr:uid="{00000000-0005-0000-0000-000001520000}"/>
    <cellStyle name="SAPBEXaggItem 3 2 2 2 5 2" xfId="35988" xr:uid="{00000000-0005-0000-0000-000002520000}"/>
    <cellStyle name="SAPBEXaggItem 3 2 2 2 6" xfId="28277" xr:uid="{00000000-0005-0000-0000-000003520000}"/>
    <cellStyle name="SAPBEXaggItem 3 2 2 2 7" xfId="11737" xr:uid="{00000000-0005-0000-0000-000004520000}"/>
    <cellStyle name="SAPBEXaggItem 3 2 2 3" xfId="19159" xr:uid="{00000000-0005-0000-0000-000005520000}"/>
    <cellStyle name="SAPBEXaggItem 3 2 2 3 2" xfId="24930" xr:uid="{00000000-0005-0000-0000-000006520000}"/>
    <cellStyle name="SAPBEXaggItem 3 2 2 3 3" xfId="32632" xr:uid="{00000000-0005-0000-0000-000007520000}"/>
    <cellStyle name="SAPBEXaggItem 3 2 2 4" xfId="20571" xr:uid="{00000000-0005-0000-0000-000008520000}"/>
    <cellStyle name="SAPBEXaggItem 3 2 2 4 2" xfId="26336" xr:uid="{00000000-0005-0000-0000-000009520000}"/>
    <cellStyle name="SAPBEXaggItem 3 2 2 4 3" xfId="34040" xr:uid="{00000000-0005-0000-0000-00000A520000}"/>
    <cellStyle name="SAPBEXaggItem 3 2 2 5" xfId="15529" xr:uid="{00000000-0005-0000-0000-00000B520000}"/>
    <cellStyle name="SAPBEXaggItem 3 2 2 5 2" xfId="29304" xr:uid="{00000000-0005-0000-0000-00000C520000}"/>
    <cellStyle name="SAPBEXaggItem 3 2 2 6" xfId="21626" xr:uid="{00000000-0005-0000-0000-00000D520000}"/>
    <cellStyle name="SAPBEXaggItem 3 2 2 6 2" xfId="35089" xr:uid="{00000000-0005-0000-0000-00000E520000}"/>
    <cellStyle name="SAPBEXaggItem 3 2 2 7" xfId="27378" xr:uid="{00000000-0005-0000-0000-00000F520000}"/>
    <cellStyle name="SAPBEXaggItem 3 2 2 8" xfId="11076" xr:uid="{00000000-0005-0000-0000-000010520000}"/>
    <cellStyle name="SAPBEXaggItem 3 2 3" xfId="5872" xr:uid="{00000000-0005-0000-0000-000011520000}"/>
    <cellStyle name="SAPBEXaggItem 3 2 3 2" xfId="6959" xr:uid="{00000000-0005-0000-0000-000012520000}"/>
    <cellStyle name="SAPBEXaggItem 3 2 3 2 2" xfId="20255" xr:uid="{00000000-0005-0000-0000-000013520000}"/>
    <cellStyle name="SAPBEXaggItem 3 2 3 2 2 2" xfId="26025" xr:uid="{00000000-0005-0000-0000-000014520000}"/>
    <cellStyle name="SAPBEXaggItem 3 2 3 2 2 3" xfId="33728" xr:uid="{00000000-0005-0000-0000-000015520000}"/>
    <cellStyle name="SAPBEXaggItem 3 2 3 2 3" xfId="17992" xr:uid="{00000000-0005-0000-0000-000016520000}"/>
    <cellStyle name="SAPBEXaggItem 3 2 3 2 3 2" xfId="23799" xr:uid="{00000000-0005-0000-0000-000017520000}"/>
    <cellStyle name="SAPBEXaggItem 3 2 3 2 3 3" xfId="31495" xr:uid="{00000000-0005-0000-0000-000018520000}"/>
    <cellStyle name="SAPBEXaggItem 3 2 3 2 4" xfId="16787" xr:uid="{00000000-0005-0000-0000-000019520000}"/>
    <cellStyle name="SAPBEXaggItem 3 2 3 2 4 2" xfId="30340" xr:uid="{00000000-0005-0000-0000-00001A520000}"/>
    <cellStyle name="SAPBEXaggItem 3 2 3 2 5" xfId="22663" xr:uid="{00000000-0005-0000-0000-00001B520000}"/>
    <cellStyle name="SAPBEXaggItem 3 2 3 2 5 2" xfId="36126" xr:uid="{00000000-0005-0000-0000-00001C520000}"/>
    <cellStyle name="SAPBEXaggItem 3 2 3 2 6" xfId="28415" xr:uid="{00000000-0005-0000-0000-00001D520000}"/>
    <cellStyle name="SAPBEXaggItem 3 2 3 2 7" xfId="11838" xr:uid="{00000000-0005-0000-0000-00001E520000}"/>
    <cellStyle name="SAPBEXaggItem 3 2 3 3" xfId="19306" xr:uid="{00000000-0005-0000-0000-00001F520000}"/>
    <cellStyle name="SAPBEXaggItem 3 2 3 3 2" xfId="25077" xr:uid="{00000000-0005-0000-0000-000020520000}"/>
    <cellStyle name="SAPBEXaggItem 3 2 3 3 3" xfId="32779" xr:uid="{00000000-0005-0000-0000-000021520000}"/>
    <cellStyle name="SAPBEXaggItem 3 2 3 4" xfId="18245" xr:uid="{00000000-0005-0000-0000-000022520000}"/>
    <cellStyle name="SAPBEXaggItem 3 2 3 4 2" xfId="24033" xr:uid="{00000000-0005-0000-0000-000023520000}"/>
    <cellStyle name="SAPBEXaggItem 3 2 3 4 3" xfId="31734" xr:uid="{00000000-0005-0000-0000-000024520000}"/>
    <cellStyle name="SAPBEXaggItem 3 2 3 5" xfId="15701" xr:uid="{00000000-0005-0000-0000-000025520000}"/>
    <cellStyle name="SAPBEXaggItem 3 2 3 5 2" xfId="29442" xr:uid="{00000000-0005-0000-0000-000026520000}"/>
    <cellStyle name="SAPBEXaggItem 3 2 3 6" xfId="21764" xr:uid="{00000000-0005-0000-0000-000027520000}"/>
    <cellStyle name="SAPBEXaggItem 3 2 3 6 2" xfId="35227" xr:uid="{00000000-0005-0000-0000-000028520000}"/>
    <cellStyle name="SAPBEXaggItem 3 2 3 7" xfId="27516" xr:uid="{00000000-0005-0000-0000-000029520000}"/>
    <cellStyle name="SAPBEXaggItem 3 2 3 8" xfId="11177" xr:uid="{00000000-0005-0000-0000-00002A520000}"/>
    <cellStyle name="SAPBEXaggItem 3 2 4" xfId="6204" xr:uid="{00000000-0005-0000-0000-00002B520000}"/>
    <cellStyle name="SAPBEXaggItem 3 2 4 2" xfId="19595" xr:uid="{00000000-0005-0000-0000-00002C520000}"/>
    <cellStyle name="SAPBEXaggItem 3 2 4 2 2" xfId="25365" xr:uid="{00000000-0005-0000-0000-00002D520000}"/>
    <cellStyle name="SAPBEXaggItem 3 2 4 2 3" xfId="33068" xr:uid="{00000000-0005-0000-0000-00002E520000}"/>
    <cellStyle name="SAPBEXaggItem 3 2 4 3" xfId="17536" xr:uid="{00000000-0005-0000-0000-00002F520000}"/>
    <cellStyle name="SAPBEXaggItem 3 2 4 3 2" xfId="23357" xr:uid="{00000000-0005-0000-0000-000030520000}"/>
    <cellStyle name="SAPBEXaggItem 3 2 4 3 2 2" xfId="36820" xr:uid="{00000000-0005-0000-0000-000031520000}"/>
    <cellStyle name="SAPBEXaggItem 3 2 4 3 3" xfId="31045" xr:uid="{00000000-0005-0000-0000-000032520000}"/>
    <cellStyle name="SAPBEXaggItem 3 2 4 4" xfId="16033" xr:uid="{00000000-0005-0000-0000-000033520000}"/>
    <cellStyle name="SAPBEXaggItem 3 2 4 4 2" xfId="29715" xr:uid="{00000000-0005-0000-0000-000034520000}"/>
    <cellStyle name="SAPBEXaggItem 3 2 4 5" xfId="22037" xr:uid="{00000000-0005-0000-0000-000035520000}"/>
    <cellStyle name="SAPBEXaggItem 3 2 4 5 2" xfId="35500" xr:uid="{00000000-0005-0000-0000-000036520000}"/>
    <cellStyle name="SAPBEXaggItem 3 2 4 6" xfId="27789" xr:uid="{00000000-0005-0000-0000-000037520000}"/>
    <cellStyle name="SAPBEXaggItem 3 2 4 7" xfId="11379" xr:uid="{00000000-0005-0000-0000-000038520000}"/>
    <cellStyle name="SAPBEXaggItem 3 2 5" xfId="18643" xr:uid="{00000000-0005-0000-0000-000039520000}"/>
    <cellStyle name="SAPBEXaggItem 3 2 5 2" xfId="24415" xr:uid="{00000000-0005-0000-0000-00003A520000}"/>
    <cellStyle name="SAPBEXaggItem 3 2 5 3" xfId="32117" xr:uid="{00000000-0005-0000-0000-00003B520000}"/>
    <cellStyle name="SAPBEXaggItem 3 2 6" xfId="20855" xr:uid="{00000000-0005-0000-0000-00003C520000}"/>
    <cellStyle name="SAPBEXaggItem 3 2 6 2" xfId="26615" xr:uid="{00000000-0005-0000-0000-00003D520000}"/>
    <cellStyle name="SAPBEXaggItem 3 2 6 3" xfId="34320" xr:uid="{00000000-0005-0000-0000-00003E520000}"/>
    <cellStyle name="SAPBEXaggItem 3 2 7" xfId="14942" xr:uid="{00000000-0005-0000-0000-00003F520000}"/>
    <cellStyle name="SAPBEXaggItem 3 2 7 2" xfId="28815" xr:uid="{00000000-0005-0000-0000-000040520000}"/>
    <cellStyle name="SAPBEXaggItem 3 2 8" xfId="21136" xr:uid="{00000000-0005-0000-0000-000041520000}"/>
    <cellStyle name="SAPBEXaggItem 3 2 8 2" xfId="34599" xr:uid="{00000000-0005-0000-0000-000042520000}"/>
    <cellStyle name="SAPBEXaggItem 3 2 9" xfId="26890" xr:uid="{00000000-0005-0000-0000-000043520000}"/>
    <cellStyle name="SAPBEXaggItem 3 3" xfId="5333" xr:uid="{00000000-0005-0000-0000-000044520000}"/>
    <cellStyle name="SAPBEXaggItem 3 3 2" xfId="6420" xr:uid="{00000000-0005-0000-0000-000045520000}"/>
    <cellStyle name="SAPBEXaggItem 3 3 2 2" xfId="19785" xr:uid="{00000000-0005-0000-0000-000046520000}"/>
    <cellStyle name="SAPBEXaggItem 3 3 2 2 2" xfId="25555" xr:uid="{00000000-0005-0000-0000-000047520000}"/>
    <cellStyle name="SAPBEXaggItem 3 3 2 2 3" xfId="33258" xr:uid="{00000000-0005-0000-0000-000048520000}"/>
    <cellStyle name="SAPBEXaggItem 3 3 2 3" xfId="19542" xr:uid="{00000000-0005-0000-0000-000049520000}"/>
    <cellStyle name="SAPBEXaggItem 3 3 2 3 2" xfId="25312" xr:uid="{00000000-0005-0000-0000-00004A520000}"/>
    <cellStyle name="SAPBEXaggItem 3 3 2 3 3" xfId="33015" xr:uid="{00000000-0005-0000-0000-00004B520000}"/>
    <cellStyle name="SAPBEXaggItem 3 3 2 4" xfId="16249" xr:uid="{00000000-0005-0000-0000-00004C520000}"/>
    <cellStyle name="SAPBEXaggItem 3 3 2 4 2" xfId="29895" xr:uid="{00000000-0005-0000-0000-00004D520000}"/>
    <cellStyle name="SAPBEXaggItem 3 3 2 5" xfId="22217" xr:uid="{00000000-0005-0000-0000-00004E520000}"/>
    <cellStyle name="SAPBEXaggItem 3 3 2 5 2" xfId="35680" xr:uid="{00000000-0005-0000-0000-00004F520000}"/>
    <cellStyle name="SAPBEXaggItem 3 3 2 6" xfId="27969" xr:uid="{00000000-0005-0000-0000-000050520000}"/>
    <cellStyle name="SAPBEXaggItem 3 3 2 7" xfId="11529" xr:uid="{00000000-0005-0000-0000-000051520000}"/>
    <cellStyle name="SAPBEXaggItem 3 3 3" xfId="18834" xr:uid="{00000000-0005-0000-0000-000052520000}"/>
    <cellStyle name="SAPBEXaggItem 3 3 3 2" xfId="24606" xr:uid="{00000000-0005-0000-0000-000053520000}"/>
    <cellStyle name="SAPBEXaggItem 3 3 3 3" xfId="32308" xr:uid="{00000000-0005-0000-0000-000054520000}"/>
    <cellStyle name="SAPBEXaggItem 3 3 4" xfId="17217" xr:uid="{00000000-0005-0000-0000-000055520000}"/>
    <cellStyle name="SAPBEXaggItem 3 3 4 2" xfId="23053" xr:uid="{00000000-0005-0000-0000-000056520000}"/>
    <cellStyle name="SAPBEXaggItem 3 3 4 2 2" xfId="36516" xr:uid="{00000000-0005-0000-0000-000057520000}"/>
    <cellStyle name="SAPBEXaggItem 3 3 4 3" xfId="30736" xr:uid="{00000000-0005-0000-0000-000058520000}"/>
    <cellStyle name="SAPBEXaggItem 3 3 5" xfId="15163" xr:uid="{00000000-0005-0000-0000-000059520000}"/>
    <cellStyle name="SAPBEXaggItem 3 3 5 2" xfId="28997" xr:uid="{00000000-0005-0000-0000-00005A520000}"/>
    <cellStyle name="SAPBEXaggItem 3 3 6" xfId="21318" xr:uid="{00000000-0005-0000-0000-00005B520000}"/>
    <cellStyle name="SAPBEXaggItem 3 3 6 2" xfId="34781" xr:uid="{00000000-0005-0000-0000-00005C520000}"/>
    <cellStyle name="SAPBEXaggItem 3 3 7" xfId="27070" xr:uid="{00000000-0005-0000-0000-00005D520000}"/>
    <cellStyle name="SAPBEXaggItem 3 3 8" xfId="10868" xr:uid="{00000000-0005-0000-0000-00005E520000}"/>
    <cellStyle name="SAPBEXaggItem 3 4" xfId="5395" xr:uid="{00000000-0005-0000-0000-00005F520000}"/>
    <cellStyle name="SAPBEXaggItem 3 4 2" xfId="6482" xr:uid="{00000000-0005-0000-0000-000060520000}"/>
    <cellStyle name="SAPBEXaggItem 3 4 2 2" xfId="19846" xr:uid="{00000000-0005-0000-0000-000061520000}"/>
    <cellStyle name="SAPBEXaggItem 3 4 2 2 2" xfId="25616" xr:uid="{00000000-0005-0000-0000-000062520000}"/>
    <cellStyle name="SAPBEXaggItem 3 4 2 2 3" xfId="33319" xr:uid="{00000000-0005-0000-0000-000063520000}"/>
    <cellStyle name="SAPBEXaggItem 3 4 2 3" xfId="20920" xr:uid="{00000000-0005-0000-0000-000064520000}"/>
    <cellStyle name="SAPBEXaggItem 3 4 2 3 2" xfId="26680" xr:uid="{00000000-0005-0000-0000-000065520000}"/>
    <cellStyle name="SAPBEXaggItem 3 4 2 3 3" xfId="34385" xr:uid="{00000000-0005-0000-0000-000066520000}"/>
    <cellStyle name="SAPBEXaggItem 3 4 2 4" xfId="16311" xr:uid="{00000000-0005-0000-0000-000067520000}"/>
    <cellStyle name="SAPBEXaggItem 3 4 2 4 2" xfId="29956" xr:uid="{00000000-0005-0000-0000-000068520000}"/>
    <cellStyle name="SAPBEXaggItem 3 4 2 5" xfId="22278" xr:uid="{00000000-0005-0000-0000-000069520000}"/>
    <cellStyle name="SAPBEXaggItem 3 4 2 5 2" xfId="35741" xr:uid="{00000000-0005-0000-0000-00006A520000}"/>
    <cellStyle name="SAPBEXaggItem 3 4 2 6" xfId="28030" xr:uid="{00000000-0005-0000-0000-00006B520000}"/>
    <cellStyle name="SAPBEXaggItem 3 4 2 7" xfId="11555" xr:uid="{00000000-0005-0000-0000-00006C520000}"/>
    <cellStyle name="SAPBEXaggItem 3 4 3" xfId="18895" xr:uid="{00000000-0005-0000-0000-00006D520000}"/>
    <cellStyle name="SAPBEXaggItem 3 4 3 2" xfId="24667" xr:uid="{00000000-0005-0000-0000-00006E520000}"/>
    <cellStyle name="SAPBEXaggItem 3 4 3 3" xfId="32369" xr:uid="{00000000-0005-0000-0000-00006F520000}"/>
    <cellStyle name="SAPBEXaggItem 3 4 4" xfId="17561" xr:uid="{00000000-0005-0000-0000-000070520000}"/>
    <cellStyle name="SAPBEXaggItem 3 4 4 2" xfId="23382" xr:uid="{00000000-0005-0000-0000-000071520000}"/>
    <cellStyle name="SAPBEXaggItem 3 4 4 2 2" xfId="36845" xr:uid="{00000000-0005-0000-0000-000072520000}"/>
    <cellStyle name="SAPBEXaggItem 3 4 4 3" xfId="31070" xr:uid="{00000000-0005-0000-0000-000073520000}"/>
    <cellStyle name="SAPBEXaggItem 3 4 5" xfId="15225" xr:uid="{00000000-0005-0000-0000-000074520000}"/>
    <cellStyle name="SAPBEXaggItem 3 4 5 2" xfId="29058" xr:uid="{00000000-0005-0000-0000-000075520000}"/>
    <cellStyle name="SAPBEXaggItem 3 4 6" xfId="21379" xr:uid="{00000000-0005-0000-0000-000076520000}"/>
    <cellStyle name="SAPBEXaggItem 3 4 6 2" xfId="34842" xr:uid="{00000000-0005-0000-0000-000077520000}"/>
    <cellStyle name="SAPBEXaggItem 3 4 7" xfId="27131" xr:uid="{00000000-0005-0000-0000-000078520000}"/>
    <cellStyle name="SAPBEXaggItem 3 4 8" xfId="10894" xr:uid="{00000000-0005-0000-0000-000079520000}"/>
    <cellStyle name="SAPBEXaggItem 3 5" xfId="17243" xr:uid="{00000000-0005-0000-0000-00007A520000}"/>
    <cellStyle name="SAPBEXaggItem 3 5 2" xfId="23077" xr:uid="{00000000-0005-0000-0000-00007B520000}"/>
    <cellStyle name="SAPBEXaggItem 3 5 2 2" xfId="36540" xr:uid="{00000000-0005-0000-0000-00007C520000}"/>
    <cellStyle name="SAPBEXaggItem 3 5 3" xfId="30762" xr:uid="{00000000-0005-0000-0000-00007D520000}"/>
    <cellStyle name="SAPBEXaggItem 3 6" xfId="20742" xr:uid="{00000000-0005-0000-0000-00007E520000}"/>
    <cellStyle name="SAPBEXaggItem 3 6 2" xfId="26505" xr:uid="{00000000-0005-0000-0000-00007F520000}"/>
    <cellStyle name="SAPBEXaggItem 3 6 3" xfId="34210" xr:uid="{00000000-0005-0000-0000-000080520000}"/>
    <cellStyle name="SAPBEXaggItem 3 7" xfId="14114" xr:uid="{00000000-0005-0000-0000-000081520000}"/>
    <cellStyle name="SAPBEXaggItem 3 7 2" xfId="28613" xr:uid="{00000000-0005-0000-0000-000082520000}"/>
    <cellStyle name="SAPBEXaggItem 3 8" xfId="7660" xr:uid="{00000000-0005-0000-0000-000083520000}"/>
    <cellStyle name="SAPBEXaggItem 4" xfId="4190" xr:uid="{00000000-0005-0000-0000-000084520000}"/>
    <cellStyle name="SAPBEXaggItem 4 10" xfId="10146" xr:uid="{00000000-0005-0000-0000-000085520000}"/>
    <cellStyle name="SAPBEXaggItem 4 2" xfId="5201" xr:uid="{00000000-0005-0000-0000-000086520000}"/>
    <cellStyle name="SAPBEXaggItem 4 2 2" xfId="5933" xr:uid="{00000000-0005-0000-0000-000087520000}"/>
    <cellStyle name="SAPBEXaggItem 4 2 2 2" xfId="7020" xr:uid="{00000000-0005-0000-0000-000088520000}"/>
    <cellStyle name="SAPBEXaggItem 4 2 2 2 2" xfId="20316" xr:uid="{00000000-0005-0000-0000-000089520000}"/>
    <cellStyle name="SAPBEXaggItem 4 2 2 2 2 2" xfId="26086" xr:uid="{00000000-0005-0000-0000-00008A520000}"/>
    <cellStyle name="SAPBEXaggItem 4 2 2 2 2 3" xfId="33789" xr:uid="{00000000-0005-0000-0000-00008B520000}"/>
    <cellStyle name="SAPBEXaggItem 4 2 2 2 3" xfId="17655" xr:uid="{00000000-0005-0000-0000-00008C520000}"/>
    <cellStyle name="SAPBEXaggItem 4 2 2 2 3 2" xfId="23472" xr:uid="{00000000-0005-0000-0000-00008D520000}"/>
    <cellStyle name="SAPBEXaggItem 4 2 2 2 3 2 2" xfId="36935" xr:uid="{00000000-0005-0000-0000-00008E520000}"/>
    <cellStyle name="SAPBEXaggItem 4 2 2 2 3 3" xfId="31162" xr:uid="{00000000-0005-0000-0000-00008F520000}"/>
    <cellStyle name="SAPBEXaggItem 4 2 2 2 4" xfId="16848" xr:uid="{00000000-0005-0000-0000-000090520000}"/>
    <cellStyle name="SAPBEXaggItem 4 2 2 2 4 2" xfId="30401" xr:uid="{00000000-0005-0000-0000-000091520000}"/>
    <cellStyle name="SAPBEXaggItem 4 2 2 2 5" xfId="22724" xr:uid="{00000000-0005-0000-0000-000092520000}"/>
    <cellStyle name="SAPBEXaggItem 4 2 2 2 5 2" xfId="36187" xr:uid="{00000000-0005-0000-0000-000093520000}"/>
    <cellStyle name="SAPBEXaggItem 4 2 2 2 6" xfId="28476" xr:uid="{00000000-0005-0000-0000-000094520000}"/>
    <cellStyle name="SAPBEXaggItem 4 2 2 2 7" xfId="11874" xr:uid="{00000000-0005-0000-0000-000095520000}"/>
    <cellStyle name="SAPBEXaggItem 4 2 2 3" xfId="19367" xr:uid="{00000000-0005-0000-0000-000096520000}"/>
    <cellStyle name="SAPBEXaggItem 4 2 2 3 2" xfId="25138" xr:uid="{00000000-0005-0000-0000-000097520000}"/>
    <cellStyle name="SAPBEXaggItem 4 2 2 3 3" xfId="32840" xr:uid="{00000000-0005-0000-0000-000098520000}"/>
    <cellStyle name="SAPBEXaggItem 4 2 2 4" xfId="20838" xr:uid="{00000000-0005-0000-0000-000099520000}"/>
    <cellStyle name="SAPBEXaggItem 4 2 2 4 2" xfId="26598" xr:uid="{00000000-0005-0000-0000-00009A520000}"/>
    <cellStyle name="SAPBEXaggItem 4 2 2 4 3" xfId="34303" xr:uid="{00000000-0005-0000-0000-00009B520000}"/>
    <cellStyle name="SAPBEXaggItem 4 2 2 5" xfId="15762" xr:uid="{00000000-0005-0000-0000-00009C520000}"/>
    <cellStyle name="SAPBEXaggItem 4 2 2 5 2" xfId="29503" xr:uid="{00000000-0005-0000-0000-00009D520000}"/>
    <cellStyle name="SAPBEXaggItem 4 2 2 6" xfId="21825" xr:uid="{00000000-0005-0000-0000-00009E520000}"/>
    <cellStyle name="SAPBEXaggItem 4 2 2 6 2" xfId="35288" xr:uid="{00000000-0005-0000-0000-00009F520000}"/>
    <cellStyle name="SAPBEXaggItem 4 2 2 7" xfId="27577" xr:uid="{00000000-0005-0000-0000-0000A0520000}"/>
    <cellStyle name="SAPBEXaggItem 4 2 2 8" xfId="11213" xr:uid="{00000000-0005-0000-0000-0000A1520000}"/>
    <cellStyle name="SAPBEXaggItem 4 2 3" xfId="6290" xr:uid="{00000000-0005-0000-0000-0000A2520000}"/>
    <cellStyle name="SAPBEXaggItem 4 2 3 2" xfId="19661" xr:uid="{00000000-0005-0000-0000-0000A3520000}"/>
    <cellStyle name="SAPBEXaggItem 4 2 3 2 2" xfId="25431" xr:uid="{00000000-0005-0000-0000-0000A4520000}"/>
    <cellStyle name="SAPBEXaggItem 4 2 3 2 3" xfId="33134" xr:uid="{00000000-0005-0000-0000-0000A5520000}"/>
    <cellStyle name="SAPBEXaggItem 4 2 3 3" xfId="20672" xr:uid="{00000000-0005-0000-0000-0000A6520000}"/>
    <cellStyle name="SAPBEXaggItem 4 2 3 3 2" xfId="26435" xr:uid="{00000000-0005-0000-0000-0000A7520000}"/>
    <cellStyle name="SAPBEXaggItem 4 2 3 3 3" xfId="34140" xr:uid="{00000000-0005-0000-0000-0000A8520000}"/>
    <cellStyle name="SAPBEXaggItem 4 2 3 4" xfId="16119" xr:uid="{00000000-0005-0000-0000-0000A9520000}"/>
    <cellStyle name="SAPBEXaggItem 4 2 3 4 2" xfId="29776" xr:uid="{00000000-0005-0000-0000-0000AA520000}"/>
    <cellStyle name="SAPBEXaggItem 4 2 3 5" xfId="22098" xr:uid="{00000000-0005-0000-0000-0000AB520000}"/>
    <cellStyle name="SAPBEXaggItem 4 2 3 5 2" xfId="35561" xr:uid="{00000000-0005-0000-0000-0000AC520000}"/>
    <cellStyle name="SAPBEXaggItem 4 2 3 6" xfId="27850" xr:uid="{00000000-0005-0000-0000-0000AD520000}"/>
    <cellStyle name="SAPBEXaggItem 4 2 3 7" xfId="11418" xr:uid="{00000000-0005-0000-0000-0000AE520000}"/>
    <cellStyle name="SAPBEXaggItem 4 2 4" xfId="18708" xr:uid="{00000000-0005-0000-0000-0000AF520000}"/>
    <cellStyle name="SAPBEXaggItem 4 2 4 2" xfId="24480" xr:uid="{00000000-0005-0000-0000-0000B0520000}"/>
    <cellStyle name="SAPBEXaggItem 4 2 4 3" xfId="32182" xr:uid="{00000000-0005-0000-0000-0000B1520000}"/>
    <cellStyle name="SAPBEXaggItem 4 2 5" xfId="18252" xr:uid="{00000000-0005-0000-0000-0000B2520000}"/>
    <cellStyle name="SAPBEXaggItem 4 2 5 2" xfId="24038" xr:uid="{00000000-0005-0000-0000-0000B3520000}"/>
    <cellStyle name="SAPBEXaggItem 4 2 5 3" xfId="31739" xr:uid="{00000000-0005-0000-0000-0000B4520000}"/>
    <cellStyle name="SAPBEXaggItem 4 2 6" xfId="15031" xr:uid="{00000000-0005-0000-0000-0000B5520000}"/>
    <cellStyle name="SAPBEXaggItem 4 2 6 2" xfId="28876" xr:uid="{00000000-0005-0000-0000-0000B6520000}"/>
    <cellStyle name="SAPBEXaggItem 4 2 7" xfId="21197" xr:uid="{00000000-0005-0000-0000-0000B7520000}"/>
    <cellStyle name="SAPBEXaggItem 4 2 7 2" xfId="34660" xr:uid="{00000000-0005-0000-0000-0000B8520000}"/>
    <cellStyle name="SAPBEXaggItem 4 2 8" xfId="26951" xr:uid="{00000000-0005-0000-0000-0000B9520000}"/>
    <cellStyle name="SAPBEXaggItem 4 2 9" xfId="10755" xr:uid="{00000000-0005-0000-0000-0000BA520000}"/>
    <cellStyle name="SAPBEXaggItem 4 3" xfId="5554" xr:uid="{00000000-0005-0000-0000-0000BB520000}"/>
    <cellStyle name="SAPBEXaggItem 4 3 2" xfId="6641" xr:uid="{00000000-0005-0000-0000-0000BC520000}"/>
    <cellStyle name="SAPBEXaggItem 4 3 2 2" xfId="19983" xr:uid="{00000000-0005-0000-0000-0000BD520000}"/>
    <cellStyle name="SAPBEXaggItem 4 3 2 2 2" xfId="25753" xr:uid="{00000000-0005-0000-0000-0000BE520000}"/>
    <cellStyle name="SAPBEXaggItem 4 3 2 2 3" xfId="33456" xr:uid="{00000000-0005-0000-0000-0000BF520000}"/>
    <cellStyle name="SAPBEXaggItem 4 3 2 3" xfId="17412" xr:uid="{00000000-0005-0000-0000-0000C0520000}"/>
    <cellStyle name="SAPBEXaggItem 4 3 2 3 2" xfId="23238" xr:uid="{00000000-0005-0000-0000-0000C1520000}"/>
    <cellStyle name="SAPBEXaggItem 4 3 2 3 2 2" xfId="36701" xr:uid="{00000000-0005-0000-0000-0000C2520000}"/>
    <cellStyle name="SAPBEXaggItem 4 3 2 3 3" xfId="30926" xr:uid="{00000000-0005-0000-0000-0000C3520000}"/>
    <cellStyle name="SAPBEXaggItem 4 3 2 4" xfId="16469" xr:uid="{00000000-0005-0000-0000-0000C4520000}"/>
    <cellStyle name="SAPBEXaggItem 4 3 2 4 2" xfId="30086" xr:uid="{00000000-0005-0000-0000-0000C5520000}"/>
    <cellStyle name="SAPBEXaggItem 4 3 2 5" xfId="22409" xr:uid="{00000000-0005-0000-0000-0000C6520000}"/>
    <cellStyle name="SAPBEXaggItem 4 3 2 5 2" xfId="35872" xr:uid="{00000000-0005-0000-0000-0000C7520000}"/>
    <cellStyle name="SAPBEXaggItem 4 3 2 6" xfId="28161" xr:uid="{00000000-0005-0000-0000-0000C8520000}"/>
    <cellStyle name="SAPBEXaggItem 4 3 2 7" xfId="11655" xr:uid="{00000000-0005-0000-0000-0000C9520000}"/>
    <cellStyle name="SAPBEXaggItem 4 3 3" xfId="19034" xr:uid="{00000000-0005-0000-0000-0000CA520000}"/>
    <cellStyle name="SAPBEXaggItem 4 3 3 2" xfId="24806" xr:uid="{00000000-0005-0000-0000-0000CB520000}"/>
    <cellStyle name="SAPBEXaggItem 4 3 3 3" xfId="32508" xr:uid="{00000000-0005-0000-0000-0000CC520000}"/>
    <cellStyle name="SAPBEXaggItem 4 3 4" xfId="16933" xr:uid="{00000000-0005-0000-0000-0000CD520000}"/>
    <cellStyle name="SAPBEXaggItem 4 3 4 2" xfId="22784" xr:uid="{00000000-0005-0000-0000-0000CE520000}"/>
    <cellStyle name="SAPBEXaggItem 4 3 4 2 2" xfId="36247" xr:uid="{00000000-0005-0000-0000-0000CF520000}"/>
    <cellStyle name="SAPBEXaggItem 4 3 4 3" xfId="30462" xr:uid="{00000000-0005-0000-0000-0000D0520000}"/>
    <cellStyle name="SAPBEXaggItem 4 3 5" xfId="15383" xr:uid="{00000000-0005-0000-0000-0000D1520000}"/>
    <cellStyle name="SAPBEXaggItem 4 3 5 2" xfId="29188" xr:uid="{00000000-0005-0000-0000-0000D2520000}"/>
    <cellStyle name="SAPBEXaggItem 4 3 6" xfId="21510" xr:uid="{00000000-0005-0000-0000-0000D3520000}"/>
    <cellStyle name="SAPBEXaggItem 4 3 6 2" xfId="34973" xr:uid="{00000000-0005-0000-0000-0000D4520000}"/>
    <cellStyle name="SAPBEXaggItem 4 3 7" xfId="27262" xr:uid="{00000000-0005-0000-0000-0000D5520000}"/>
    <cellStyle name="SAPBEXaggItem 4 3 8" xfId="10994" xr:uid="{00000000-0005-0000-0000-0000D6520000}"/>
    <cellStyle name="SAPBEXaggItem 4 4" xfId="6033" xr:uid="{00000000-0005-0000-0000-0000D7520000}"/>
    <cellStyle name="SAPBEXaggItem 4 4 2" xfId="19446" xr:uid="{00000000-0005-0000-0000-0000D8520000}"/>
    <cellStyle name="SAPBEXaggItem 4 4 2 2" xfId="25216" xr:uid="{00000000-0005-0000-0000-0000D9520000}"/>
    <cellStyle name="SAPBEXaggItem 4 4 2 3" xfId="32919" xr:uid="{00000000-0005-0000-0000-0000DA520000}"/>
    <cellStyle name="SAPBEXaggItem 4 4 3" xfId="20863" xr:uid="{00000000-0005-0000-0000-0000DB520000}"/>
    <cellStyle name="SAPBEXaggItem 4 4 3 2" xfId="26623" xr:uid="{00000000-0005-0000-0000-0000DC520000}"/>
    <cellStyle name="SAPBEXaggItem 4 4 3 3" xfId="34328" xr:uid="{00000000-0005-0000-0000-0000DD520000}"/>
    <cellStyle name="SAPBEXaggItem 4 4 4" xfId="15862" xr:uid="{00000000-0005-0000-0000-0000DE520000}"/>
    <cellStyle name="SAPBEXaggItem 4 4 4 2" xfId="29574" xr:uid="{00000000-0005-0000-0000-0000DF520000}"/>
    <cellStyle name="SAPBEXaggItem 4 4 5" xfId="21896" xr:uid="{00000000-0005-0000-0000-0000E0520000}"/>
    <cellStyle name="SAPBEXaggItem 4 4 5 2" xfId="35359" xr:uid="{00000000-0005-0000-0000-0000E1520000}"/>
    <cellStyle name="SAPBEXaggItem 4 4 6" xfId="27648" xr:uid="{00000000-0005-0000-0000-0000E2520000}"/>
    <cellStyle name="SAPBEXaggItem 4 4 7" xfId="11276" xr:uid="{00000000-0005-0000-0000-0000E3520000}"/>
    <cellStyle name="SAPBEXaggItem 4 5" xfId="18273" xr:uid="{00000000-0005-0000-0000-0000E4520000}"/>
    <cellStyle name="SAPBEXaggItem 4 5 2" xfId="24055" xr:uid="{00000000-0005-0000-0000-0000E5520000}"/>
    <cellStyle name="SAPBEXaggItem 4 5 3" xfId="31756" xr:uid="{00000000-0005-0000-0000-0000E6520000}"/>
    <cellStyle name="SAPBEXaggItem 4 6" xfId="20414" xr:uid="{00000000-0005-0000-0000-0000E7520000}"/>
    <cellStyle name="SAPBEXaggItem 4 6 2" xfId="26182" xr:uid="{00000000-0005-0000-0000-0000E8520000}"/>
    <cellStyle name="SAPBEXaggItem 4 6 3" xfId="33886" xr:uid="{00000000-0005-0000-0000-0000E9520000}"/>
    <cellStyle name="SAPBEXaggItem 4 7" xfId="14277" xr:uid="{00000000-0005-0000-0000-0000EA520000}"/>
    <cellStyle name="SAPBEXaggItem 4 7 2" xfId="28652" xr:uid="{00000000-0005-0000-0000-0000EB520000}"/>
    <cellStyle name="SAPBEXaggItem 4 8" xfId="20995" xr:uid="{00000000-0005-0000-0000-0000EC520000}"/>
    <cellStyle name="SAPBEXaggItem 4 8 2" xfId="34458" xr:uid="{00000000-0005-0000-0000-0000ED520000}"/>
    <cellStyle name="SAPBEXaggItem 4 9" xfId="26751" xr:uid="{00000000-0005-0000-0000-0000EE520000}"/>
    <cellStyle name="SAPBEXaggItem 5" xfId="5746" xr:uid="{00000000-0005-0000-0000-0000EF520000}"/>
    <cellStyle name="SAPBEXaggItem 5 2" xfId="6833" xr:uid="{00000000-0005-0000-0000-0000F0520000}"/>
    <cellStyle name="SAPBEXaggItem 5 2 2" xfId="20142" xr:uid="{00000000-0005-0000-0000-0000F1520000}"/>
    <cellStyle name="SAPBEXaggItem 5 2 2 2" xfId="25912" xr:uid="{00000000-0005-0000-0000-0000F2520000}"/>
    <cellStyle name="SAPBEXaggItem 5 2 2 3" xfId="33615" xr:uid="{00000000-0005-0000-0000-0000F3520000}"/>
    <cellStyle name="SAPBEXaggItem 5 2 3" xfId="17587" xr:uid="{00000000-0005-0000-0000-0000F4520000}"/>
    <cellStyle name="SAPBEXaggItem 5 2 3 2" xfId="23405" xr:uid="{00000000-0005-0000-0000-0000F5520000}"/>
    <cellStyle name="SAPBEXaggItem 5 2 3 2 2" xfId="36868" xr:uid="{00000000-0005-0000-0000-0000F6520000}"/>
    <cellStyle name="SAPBEXaggItem 5 2 3 3" xfId="31095" xr:uid="{00000000-0005-0000-0000-0000F7520000}"/>
    <cellStyle name="SAPBEXaggItem 5 2 4" xfId="16661" xr:uid="{00000000-0005-0000-0000-0000F8520000}"/>
    <cellStyle name="SAPBEXaggItem 5 2 4 2" xfId="30231" xr:uid="{00000000-0005-0000-0000-0000F9520000}"/>
    <cellStyle name="SAPBEXaggItem 5 2 5" xfId="22554" xr:uid="{00000000-0005-0000-0000-0000FA520000}"/>
    <cellStyle name="SAPBEXaggItem 5 2 5 2" xfId="36017" xr:uid="{00000000-0005-0000-0000-0000FB520000}"/>
    <cellStyle name="SAPBEXaggItem 5 2 6" xfId="28306" xr:uid="{00000000-0005-0000-0000-0000FC520000}"/>
    <cellStyle name="SAPBEXaggItem 5 2 7" xfId="11746" xr:uid="{00000000-0005-0000-0000-0000FD520000}"/>
    <cellStyle name="SAPBEXaggItem 5 3" xfId="19193" xr:uid="{00000000-0005-0000-0000-0000FE520000}"/>
    <cellStyle name="SAPBEXaggItem 5 3 2" xfId="24964" xr:uid="{00000000-0005-0000-0000-0000FF520000}"/>
    <cellStyle name="SAPBEXaggItem 5 3 3" xfId="32666" xr:uid="{00000000-0005-0000-0000-000000530000}"/>
    <cellStyle name="SAPBEXaggItem 5 4" xfId="18183" xr:uid="{00000000-0005-0000-0000-000001530000}"/>
    <cellStyle name="SAPBEXaggItem 5 4 2" xfId="23981" xr:uid="{00000000-0005-0000-0000-000002530000}"/>
    <cellStyle name="SAPBEXaggItem 5 4 3" xfId="31679" xr:uid="{00000000-0005-0000-0000-000003530000}"/>
    <cellStyle name="SAPBEXaggItem 5 5" xfId="15575" xr:uid="{00000000-0005-0000-0000-000004530000}"/>
    <cellStyle name="SAPBEXaggItem 5 5 2" xfId="29333" xr:uid="{00000000-0005-0000-0000-000005530000}"/>
    <cellStyle name="SAPBEXaggItem 5 6" xfId="21655" xr:uid="{00000000-0005-0000-0000-000006530000}"/>
    <cellStyle name="SAPBEXaggItem 5 6 2" xfId="35118" xr:uid="{00000000-0005-0000-0000-000007530000}"/>
    <cellStyle name="SAPBEXaggItem 5 7" xfId="27407" xr:uid="{00000000-0005-0000-0000-000008530000}"/>
    <cellStyle name="SAPBEXaggItem 5 8" xfId="11085" xr:uid="{00000000-0005-0000-0000-000009530000}"/>
    <cellStyle name="SAPBEXaggItem 6" xfId="17011" xr:uid="{00000000-0005-0000-0000-00000A530000}"/>
    <cellStyle name="SAPBEXaggItem 6 2" xfId="22857" xr:uid="{00000000-0005-0000-0000-00000B530000}"/>
    <cellStyle name="SAPBEXaggItem 6 2 2" xfId="36320" xr:uid="{00000000-0005-0000-0000-00000C530000}"/>
    <cellStyle name="SAPBEXaggItem 6 3" xfId="30538" xr:uid="{00000000-0005-0000-0000-00000D530000}"/>
    <cellStyle name="SAPBEXaggItem 7" xfId="17198" xr:uid="{00000000-0005-0000-0000-00000E530000}"/>
    <cellStyle name="SAPBEXaggItem 7 2" xfId="23036" xr:uid="{00000000-0005-0000-0000-00000F530000}"/>
    <cellStyle name="SAPBEXaggItem 7 2 2" xfId="36499" xr:uid="{00000000-0005-0000-0000-000010530000}"/>
    <cellStyle name="SAPBEXaggItem 7 3" xfId="30719" xr:uid="{00000000-0005-0000-0000-000011530000}"/>
    <cellStyle name="SAPBEXaggItem 8" xfId="12127" xr:uid="{00000000-0005-0000-0000-000012530000}"/>
    <cellStyle name="SAPBEXaggItem 8 2" xfId="28573" xr:uid="{00000000-0005-0000-0000-000013530000}"/>
    <cellStyle name="SAPBEXaggItem 9" xfId="7262" xr:uid="{00000000-0005-0000-0000-000014530000}"/>
    <cellStyle name="SAPBEXaggItemX" xfId="378" xr:uid="{00000000-0005-0000-0000-000015530000}"/>
    <cellStyle name="SAPBEXaggItemX 10" xfId="12126" xr:uid="{00000000-0005-0000-0000-000016530000}"/>
    <cellStyle name="SAPBEXaggItemX 10 2" xfId="28572" xr:uid="{00000000-0005-0000-0000-000017530000}"/>
    <cellStyle name="SAPBEXaggItemX 11" xfId="7263" xr:uid="{00000000-0005-0000-0000-000018530000}"/>
    <cellStyle name="SAPBEXaggItemX 12" xfId="37364" xr:uid="{00000000-0005-0000-0000-000019530000}"/>
    <cellStyle name="SAPBEXaggItemX 2" xfId="615" xr:uid="{00000000-0005-0000-0000-00001A530000}"/>
    <cellStyle name="SAPBEXaggItemX 2 2" xfId="5082" xr:uid="{00000000-0005-0000-0000-00001B530000}"/>
    <cellStyle name="SAPBEXaggItemX 2 2 10" xfId="10686" xr:uid="{00000000-0005-0000-0000-00001C530000}"/>
    <cellStyle name="SAPBEXaggItemX 2 2 2" xfId="5670" xr:uid="{00000000-0005-0000-0000-00001D530000}"/>
    <cellStyle name="SAPBEXaggItemX 2 2 2 2" xfId="6757" xr:uid="{00000000-0005-0000-0000-00001E530000}"/>
    <cellStyle name="SAPBEXaggItemX 2 2 2 2 2" xfId="20079" xr:uid="{00000000-0005-0000-0000-00001F530000}"/>
    <cellStyle name="SAPBEXaggItemX 2 2 2 2 2 2" xfId="25849" xr:uid="{00000000-0005-0000-0000-000020530000}"/>
    <cellStyle name="SAPBEXaggItemX 2 2 2 2 2 3" xfId="33552" xr:uid="{00000000-0005-0000-0000-000021530000}"/>
    <cellStyle name="SAPBEXaggItemX 2 2 2 2 3" xfId="17945" xr:uid="{00000000-0005-0000-0000-000022530000}"/>
    <cellStyle name="SAPBEXaggItemX 2 2 2 2 3 2" xfId="23754" xr:uid="{00000000-0005-0000-0000-000023530000}"/>
    <cellStyle name="SAPBEXaggItemX 2 2 2 2 3 2 2" xfId="37217" xr:uid="{00000000-0005-0000-0000-000024530000}"/>
    <cellStyle name="SAPBEXaggItemX 2 2 2 2 3 3" xfId="31449" xr:uid="{00000000-0005-0000-0000-000025530000}"/>
    <cellStyle name="SAPBEXaggItemX 2 2 2 2 4" xfId="16585" xr:uid="{00000000-0005-0000-0000-000026530000}"/>
    <cellStyle name="SAPBEXaggItemX 2 2 2 2 4 2" xfId="30172" xr:uid="{00000000-0005-0000-0000-000027530000}"/>
    <cellStyle name="SAPBEXaggItemX 2 2 2 2 5" xfId="22495" xr:uid="{00000000-0005-0000-0000-000028530000}"/>
    <cellStyle name="SAPBEXaggItemX 2 2 2 2 5 2" xfId="35958" xr:uid="{00000000-0005-0000-0000-000029530000}"/>
    <cellStyle name="SAPBEXaggItemX 2 2 2 2 6" xfId="28247" xr:uid="{00000000-0005-0000-0000-00002A530000}"/>
    <cellStyle name="SAPBEXaggItemX 2 2 2 2 7" xfId="11707" xr:uid="{00000000-0005-0000-0000-00002B530000}"/>
    <cellStyle name="SAPBEXaggItemX 2 2 2 3" xfId="19129" xr:uid="{00000000-0005-0000-0000-00002C530000}"/>
    <cellStyle name="SAPBEXaggItemX 2 2 2 3 2" xfId="24900" xr:uid="{00000000-0005-0000-0000-00002D530000}"/>
    <cellStyle name="SAPBEXaggItemX 2 2 2 3 3" xfId="32602" xr:uid="{00000000-0005-0000-0000-00002E530000}"/>
    <cellStyle name="SAPBEXaggItemX 2 2 2 4" xfId="20631" xr:uid="{00000000-0005-0000-0000-00002F530000}"/>
    <cellStyle name="SAPBEXaggItemX 2 2 2 4 2" xfId="26394" xr:uid="{00000000-0005-0000-0000-000030530000}"/>
    <cellStyle name="SAPBEXaggItemX 2 2 2 4 3" xfId="34099" xr:uid="{00000000-0005-0000-0000-000031530000}"/>
    <cellStyle name="SAPBEXaggItemX 2 2 2 5" xfId="15499" xr:uid="{00000000-0005-0000-0000-000032530000}"/>
    <cellStyle name="SAPBEXaggItemX 2 2 2 5 2" xfId="29274" xr:uid="{00000000-0005-0000-0000-000033530000}"/>
    <cellStyle name="SAPBEXaggItemX 2 2 2 6" xfId="21596" xr:uid="{00000000-0005-0000-0000-000034530000}"/>
    <cellStyle name="SAPBEXaggItemX 2 2 2 6 2" xfId="35059" xr:uid="{00000000-0005-0000-0000-000035530000}"/>
    <cellStyle name="SAPBEXaggItemX 2 2 2 7" xfId="27348" xr:uid="{00000000-0005-0000-0000-000036530000}"/>
    <cellStyle name="SAPBEXaggItemX 2 2 2 8" xfId="11046" xr:uid="{00000000-0005-0000-0000-000037530000}"/>
    <cellStyle name="SAPBEXaggItemX 2 2 3" xfId="5842" xr:uid="{00000000-0005-0000-0000-000038530000}"/>
    <cellStyle name="SAPBEXaggItemX 2 2 3 2" xfId="6929" xr:uid="{00000000-0005-0000-0000-000039530000}"/>
    <cellStyle name="SAPBEXaggItemX 2 2 3 2 2" xfId="20225" xr:uid="{00000000-0005-0000-0000-00003A530000}"/>
    <cellStyle name="SAPBEXaggItemX 2 2 3 2 2 2" xfId="25995" xr:uid="{00000000-0005-0000-0000-00003B530000}"/>
    <cellStyle name="SAPBEXaggItemX 2 2 3 2 2 3" xfId="33698" xr:uid="{00000000-0005-0000-0000-00003C530000}"/>
    <cellStyle name="SAPBEXaggItemX 2 2 3 2 3" xfId="18301" xr:uid="{00000000-0005-0000-0000-00003D530000}"/>
    <cellStyle name="SAPBEXaggItemX 2 2 3 2 3 2" xfId="24083" xr:uid="{00000000-0005-0000-0000-00003E530000}"/>
    <cellStyle name="SAPBEXaggItemX 2 2 3 2 3 3" xfId="31784" xr:uid="{00000000-0005-0000-0000-00003F530000}"/>
    <cellStyle name="SAPBEXaggItemX 2 2 3 2 4" xfId="16757" xr:uid="{00000000-0005-0000-0000-000040530000}"/>
    <cellStyle name="SAPBEXaggItemX 2 2 3 2 4 2" xfId="30310" xr:uid="{00000000-0005-0000-0000-000041530000}"/>
    <cellStyle name="SAPBEXaggItemX 2 2 3 2 5" xfId="22633" xr:uid="{00000000-0005-0000-0000-000042530000}"/>
    <cellStyle name="SAPBEXaggItemX 2 2 3 2 5 2" xfId="36096" xr:uid="{00000000-0005-0000-0000-000043530000}"/>
    <cellStyle name="SAPBEXaggItemX 2 2 3 2 6" xfId="28385" xr:uid="{00000000-0005-0000-0000-000044530000}"/>
    <cellStyle name="SAPBEXaggItemX 2 2 3 2 7" xfId="11808" xr:uid="{00000000-0005-0000-0000-000045530000}"/>
    <cellStyle name="SAPBEXaggItemX 2 2 3 3" xfId="19276" xr:uid="{00000000-0005-0000-0000-000046530000}"/>
    <cellStyle name="SAPBEXaggItemX 2 2 3 3 2" xfId="25047" xr:uid="{00000000-0005-0000-0000-000047530000}"/>
    <cellStyle name="SAPBEXaggItemX 2 2 3 3 3" xfId="32749" xr:uid="{00000000-0005-0000-0000-000048530000}"/>
    <cellStyle name="SAPBEXaggItemX 2 2 3 4" xfId="17473" xr:uid="{00000000-0005-0000-0000-000049530000}"/>
    <cellStyle name="SAPBEXaggItemX 2 2 3 4 2" xfId="23297" xr:uid="{00000000-0005-0000-0000-00004A530000}"/>
    <cellStyle name="SAPBEXaggItemX 2 2 3 4 2 2" xfId="36760" xr:uid="{00000000-0005-0000-0000-00004B530000}"/>
    <cellStyle name="SAPBEXaggItemX 2 2 3 4 3" xfId="30985" xr:uid="{00000000-0005-0000-0000-00004C530000}"/>
    <cellStyle name="SAPBEXaggItemX 2 2 3 5" xfId="15671" xr:uid="{00000000-0005-0000-0000-00004D530000}"/>
    <cellStyle name="SAPBEXaggItemX 2 2 3 5 2" xfId="29412" xr:uid="{00000000-0005-0000-0000-00004E530000}"/>
    <cellStyle name="SAPBEXaggItemX 2 2 3 6" xfId="21734" xr:uid="{00000000-0005-0000-0000-00004F530000}"/>
    <cellStyle name="SAPBEXaggItemX 2 2 3 6 2" xfId="35197" xr:uid="{00000000-0005-0000-0000-000050530000}"/>
    <cellStyle name="SAPBEXaggItemX 2 2 3 7" xfId="27486" xr:uid="{00000000-0005-0000-0000-000051530000}"/>
    <cellStyle name="SAPBEXaggItemX 2 2 3 8" xfId="11147" xr:uid="{00000000-0005-0000-0000-000052530000}"/>
    <cellStyle name="SAPBEXaggItemX 2 2 4" xfId="6174" xr:uid="{00000000-0005-0000-0000-000053530000}"/>
    <cellStyle name="SAPBEXaggItemX 2 2 4 2" xfId="19565" xr:uid="{00000000-0005-0000-0000-000054530000}"/>
    <cellStyle name="SAPBEXaggItemX 2 2 4 2 2" xfId="25335" xr:uid="{00000000-0005-0000-0000-000055530000}"/>
    <cellStyle name="SAPBEXaggItemX 2 2 4 2 3" xfId="33038" xr:uid="{00000000-0005-0000-0000-000056530000}"/>
    <cellStyle name="SAPBEXaggItemX 2 2 4 3" xfId="19680" xr:uid="{00000000-0005-0000-0000-000057530000}"/>
    <cellStyle name="SAPBEXaggItemX 2 2 4 3 2" xfId="25450" xr:uid="{00000000-0005-0000-0000-000058530000}"/>
    <cellStyle name="SAPBEXaggItemX 2 2 4 3 3" xfId="33153" xr:uid="{00000000-0005-0000-0000-000059530000}"/>
    <cellStyle name="SAPBEXaggItemX 2 2 4 4" xfId="16003" xr:uid="{00000000-0005-0000-0000-00005A530000}"/>
    <cellStyle name="SAPBEXaggItemX 2 2 4 4 2" xfId="29685" xr:uid="{00000000-0005-0000-0000-00005B530000}"/>
    <cellStyle name="SAPBEXaggItemX 2 2 4 5" xfId="22007" xr:uid="{00000000-0005-0000-0000-00005C530000}"/>
    <cellStyle name="SAPBEXaggItemX 2 2 4 5 2" xfId="35470" xr:uid="{00000000-0005-0000-0000-00005D530000}"/>
    <cellStyle name="SAPBEXaggItemX 2 2 4 6" xfId="27759" xr:uid="{00000000-0005-0000-0000-00005E530000}"/>
    <cellStyle name="SAPBEXaggItemX 2 2 4 7" xfId="11349" xr:uid="{00000000-0005-0000-0000-00005F530000}"/>
    <cellStyle name="SAPBEXaggItemX 2 2 5" xfId="18613" xr:uid="{00000000-0005-0000-0000-000060530000}"/>
    <cellStyle name="SAPBEXaggItemX 2 2 5 2" xfId="24385" xr:uid="{00000000-0005-0000-0000-000061530000}"/>
    <cellStyle name="SAPBEXaggItemX 2 2 5 3" xfId="32087" xr:uid="{00000000-0005-0000-0000-000062530000}"/>
    <cellStyle name="SAPBEXaggItemX 2 2 6" xfId="20145" xr:uid="{00000000-0005-0000-0000-000063530000}"/>
    <cellStyle name="SAPBEXaggItemX 2 2 6 2" xfId="25915" xr:uid="{00000000-0005-0000-0000-000064530000}"/>
    <cellStyle name="SAPBEXaggItemX 2 2 6 3" xfId="33618" xr:uid="{00000000-0005-0000-0000-000065530000}"/>
    <cellStyle name="SAPBEXaggItemX 2 2 7" xfId="14912" xr:uid="{00000000-0005-0000-0000-000066530000}"/>
    <cellStyle name="SAPBEXaggItemX 2 2 7 2" xfId="28785" xr:uid="{00000000-0005-0000-0000-000067530000}"/>
    <cellStyle name="SAPBEXaggItemX 2 2 8" xfId="21106" xr:uid="{00000000-0005-0000-0000-000068530000}"/>
    <cellStyle name="SAPBEXaggItemX 2 2 8 2" xfId="34569" xr:uid="{00000000-0005-0000-0000-000069530000}"/>
    <cellStyle name="SAPBEXaggItemX 2 2 9" xfId="26860" xr:uid="{00000000-0005-0000-0000-00006A530000}"/>
    <cellStyle name="SAPBEXaggItemX 2 3" xfId="5292" xr:uid="{00000000-0005-0000-0000-00006B530000}"/>
    <cellStyle name="SAPBEXaggItemX 2 3 2" xfId="6379" xr:uid="{00000000-0005-0000-0000-00006C530000}"/>
    <cellStyle name="SAPBEXaggItemX 2 3 2 2" xfId="19745" xr:uid="{00000000-0005-0000-0000-00006D530000}"/>
    <cellStyle name="SAPBEXaggItemX 2 3 2 2 2" xfId="25515" xr:uid="{00000000-0005-0000-0000-00006E530000}"/>
    <cellStyle name="SAPBEXaggItemX 2 3 2 2 3" xfId="33218" xr:uid="{00000000-0005-0000-0000-00006F530000}"/>
    <cellStyle name="SAPBEXaggItemX 2 3 2 3" xfId="20533" xr:uid="{00000000-0005-0000-0000-000070530000}"/>
    <cellStyle name="SAPBEXaggItemX 2 3 2 3 2" xfId="26298" xr:uid="{00000000-0005-0000-0000-000071530000}"/>
    <cellStyle name="SAPBEXaggItemX 2 3 2 3 3" xfId="34002" xr:uid="{00000000-0005-0000-0000-000072530000}"/>
    <cellStyle name="SAPBEXaggItemX 2 3 2 4" xfId="16208" xr:uid="{00000000-0005-0000-0000-000073530000}"/>
    <cellStyle name="SAPBEXaggItemX 2 3 2 4 2" xfId="29855" xr:uid="{00000000-0005-0000-0000-000074530000}"/>
    <cellStyle name="SAPBEXaggItemX 2 3 2 5" xfId="22177" xr:uid="{00000000-0005-0000-0000-000075530000}"/>
    <cellStyle name="SAPBEXaggItemX 2 3 2 5 2" xfId="35640" xr:uid="{00000000-0005-0000-0000-000076530000}"/>
    <cellStyle name="SAPBEXaggItemX 2 3 2 6" xfId="27929" xr:uid="{00000000-0005-0000-0000-000077530000}"/>
    <cellStyle name="SAPBEXaggItemX 2 3 2 7" xfId="11491" xr:uid="{00000000-0005-0000-0000-000078530000}"/>
    <cellStyle name="SAPBEXaggItemX 2 3 3" xfId="18793" xr:uid="{00000000-0005-0000-0000-000079530000}"/>
    <cellStyle name="SAPBEXaggItemX 2 3 3 2" xfId="24565" xr:uid="{00000000-0005-0000-0000-00007A530000}"/>
    <cellStyle name="SAPBEXaggItemX 2 3 3 3" xfId="32267" xr:uid="{00000000-0005-0000-0000-00007B530000}"/>
    <cellStyle name="SAPBEXaggItemX 2 3 4" xfId="17858" xr:uid="{00000000-0005-0000-0000-00007C530000}"/>
    <cellStyle name="SAPBEXaggItemX 2 3 4 2" xfId="23670" xr:uid="{00000000-0005-0000-0000-00007D530000}"/>
    <cellStyle name="SAPBEXaggItemX 2 3 4 2 2" xfId="37133" xr:uid="{00000000-0005-0000-0000-00007E530000}"/>
    <cellStyle name="SAPBEXaggItemX 2 3 4 3" xfId="31362" xr:uid="{00000000-0005-0000-0000-00007F530000}"/>
    <cellStyle name="SAPBEXaggItemX 2 3 5" xfId="15122" xr:uid="{00000000-0005-0000-0000-000080530000}"/>
    <cellStyle name="SAPBEXaggItemX 2 3 5 2" xfId="28957" xr:uid="{00000000-0005-0000-0000-000081530000}"/>
    <cellStyle name="SAPBEXaggItemX 2 3 6" xfId="21278" xr:uid="{00000000-0005-0000-0000-000082530000}"/>
    <cellStyle name="SAPBEXaggItemX 2 3 6 2" xfId="34741" xr:uid="{00000000-0005-0000-0000-000083530000}"/>
    <cellStyle name="SAPBEXaggItemX 2 3 7" xfId="27030" xr:uid="{00000000-0005-0000-0000-000084530000}"/>
    <cellStyle name="SAPBEXaggItemX 2 3 8" xfId="10830" xr:uid="{00000000-0005-0000-0000-000085530000}"/>
    <cellStyle name="SAPBEXaggItemX 2 4" xfId="5547" xr:uid="{00000000-0005-0000-0000-000086530000}"/>
    <cellStyle name="SAPBEXaggItemX 2 4 2" xfId="6634" xr:uid="{00000000-0005-0000-0000-000087530000}"/>
    <cellStyle name="SAPBEXaggItemX 2 4 2 2" xfId="19976" xr:uid="{00000000-0005-0000-0000-000088530000}"/>
    <cellStyle name="SAPBEXaggItemX 2 4 2 2 2" xfId="25746" xr:uid="{00000000-0005-0000-0000-000089530000}"/>
    <cellStyle name="SAPBEXaggItemX 2 4 2 2 3" xfId="33449" xr:uid="{00000000-0005-0000-0000-00008A530000}"/>
    <cellStyle name="SAPBEXaggItemX 2 4 2 3" xfId="17106" xr:uid="{00000000-0005-0000-0000-00008B530000}"/>
    <cellStyle name="SAPBEXaggItemX 2 4 2 3 2" xfId="22947" xr:uid="{00000000-0005-0000-0000-00008C530000}"/>
    <cellStyle name="SAPBEXaggItemX 2 4 2 3 2 2" xfId="36410" xr:uid="{00000000-0005-0000-0000-00008D530000}"/>
    <cellStyle name="SAPBEXaggItemX 2 4 2 3 3" xfId="30628" xr:uid="{00000000-0005-0000-0000-00008E530000}"/>
    <cellStyle name="SAPBEXaggItemX 2 4 2 4" xfId="16462" xr:uid="{00000000-0005-0000-0000-00008F530000}"/>
    <cellStyle name="SAPBEXaggItemX 2 4 2 4 2" xfId="30079" xr:uid="{00000000-0005-0000-0000-000090530000}"/>
    <cellStyle name="SAPBEXaggItemX 2 4 2 5" xfId="22402" xr:uid="{00000000-0005-0000-0000-000091530000}"/>
    <cellStyle name="SAPBEXaggItemX 2 4 2 5 2" xfId="35865" xr:uid="{00000000-0005-0000-0000-000092530000}"/>
    <cellStyle name="SAPBEXaggItemX 2 4 2 6" xfId="28154" xr:uid="{00000000-0005-0000-0000-000093530000}"/>
    <cellStyle name="SAPBEXaggItemX 2 4 2 7" xfId="11648" xr:uid="{00000000-0005-0000-0000-000094530000}"/>
    <cellStyle name="SAPBEXaggItemX 2 4 3" xfId="19027" xr:uid="{00000000-0005-0000-0000-000095530000}"/>
    <cellStyle name="SAPBEXaggItemX 2 4 3 2" xfId="24799" xr:uid="{00000000-0005-0000-0000-000096530000}"/>
    <cellStyle name="SAPBEXaggItemX 2 4 3 3" xfId="32501" xr:uid="{00000000-0005-0000-0000-000097530000}"/>
    <cellStyle name="SAPBEXaggItemX 2 4 4" xfId="17657" xr:uid="{00000000-0005-0000-0000-000098530000}"/>
    <cellStyle name="SAPBEXaggItemX 2 4 4 2" xfId="23474" xr:uid="{00000000-0005-0000-0000-000099530000}"/>
    <cellStyle name="SAPBEXaggItemX 2 4 4 2 2" xfId="36937" xr:uid="{00000000-0005-0000-0000-00009A530000}"/>
    <cellStyle name="SAPBEXaggItemX 2 4 4 3" xfId="31164" xr:uid="{00000000-0005-0000-0000-00009B530000}"/>
    <cellStyle name="SAPBEXaggItemX 2 4 5" xfId="15376" xr:uid="{00000000-0005-0000-0000-00009C530000}"/>
    <cellStyle name="SAPBEXaggItemX 2 4 5 2" xfId="29181" xr:uid="{00000000-0005-0000-0000-00009D530000}"/>
    <cellStyle name="SAPBEXaggItemX 2 4 6" xfId="21503" xr:uid="{00000000-0005-0000-0000-00009E530000}"/>
    <cellStyle name="SAPBEXaggItemX 2 4 6 2" xfId="34966" xr:uid="{00000000-0005-0000-0000-00009F530000}"/>
    <cellStyle name="SAPBEXaggItemX 2 4 7" xfId="27255" xr:uid="{00000000-0005-0000-0000-0000A0530000}"/>
    <cellStyle name="SAPBEXaggItemX 2 4 8" xfId="10987" xr:uid="{00000000-0005-0000-0000-0000A1530000}"/>
    <cellStyle name="SAPBEXaggItemX 2 5" xfId="17126" xr:uid="{00000000-0005-0000-0000-0000A2530000}"/>
    <cellStyle name="SAPBEXaggItemX 2 5 2" xfId="22967" xr:uid="{00000000-0005-0000-0000-0000A3530000}"/>
    <cellStyle name="SAPBEXaggItemX 2 5 2 2" xfId="36430" xr:uid="{00000000-0005-0000-0000-0000A4530000}"/>
    <cellStyle name="SAPBEXaggItemX 2 5 3" xfId="30648" xr:uid="{00000000-0005-0000-0000-0000A5530000}"/>
    <cellStyle name="SAPBEXaggItemX 2 6" xfId="17701" xr:uid="{00000000-0005-0000-0000-0000A6530000}"/>
    <cellStyle name="SAPBEXaggItemX 2 6 2" xfId="23516" xr:uid="{00000000-0005-0000-0000-0000A7530000}"/>
    <cellStyle name="SAPBEXaggItemX 2 6 2 2" xfId="36979" xr:uid="{00000000-0005-0000-0000-0000A8530000}"/>
    <cellStyle name="SAPBEXaggItemX 2 6 3" xfId="31207" xr:uid="{00000000-0005-0000-0000-0000A9530000}"/>
    <cellStyle name="SAPBEXaggItemX 2 7" xfId="12240" xr:uid="{00000000-0005-0000-0000-0000AA530000}"/>
    <cellStyle name="SAPBEXaggItemX 2 7 2" xfId="28590" xr:uid="{00000000-0005-0000-0000-0000AB530000}"/>
    <cellStyle name="SAPBEXaggItemX 2 8" xfId="7466" xr:uid="{00000000-0005-0000-0000-0000AC530000}"/>
    <cellStyle name="SAPBEXaggItemX 3" xfId="899" xr:uid="{00000000-0005-0000-0000-0000AD530000}"/>
    <cellStyle name="SAPBEXaggItemX 3 2" xfId="5113" xr:uid="{00000000-0005-0000-0000-0000AE530000}"/>
    <cellStyle name="SAPBEXaggItemX 3 2 2" xfId="5701" xr:uid="{00000000-0005-0000-0000-0000AF530000}"/>
    <cellStyle name="SAPBEXaggItemX 3 2 2 2" xfId="6788" xr:uid="{00000000-0005-0000-0000-0000B0530000}"/>
    <cellStyle name="SAPBEXaggItemX 3 2 2 2 2" xfId="20110" xr:uid="{00000000-0005-0000-0000-0000B1530000}"/>
    <cellStyle name="SAPBEXaggItemX 3 2 2 2 2 2" xfId="25880" xr:uid="{00000000-0005-0000-0000-0000B2530000}"/>
    <cellStyle name="SAPBEXaggItemX 3 2 2 2 2 3" xfId="33583" xr:uid="{00000000-0005-0000-0000-0000B3530000}"/>
    <cellStyle name="SAPBEXaggItemX 3 2 2 2 3" xfId="17360" xr:uid="{00000000-0005-0000-0000-0000B4530000}"/>
    <cellStyle name="SAPBEXaggItemX 3 2 2 2 3 2" xfId="23189" xr:uid="{00000000-0005-0000-0000-0000B5530000}"/>
    <cellStyle name="SAPBEXaggItemX 3 2 2 2 3 2 2" xfId="36652" xr:uid="{00000000-0005-0000-0000-0000B6530000}"/>
    <cellStyle name="SAPBEXaggItemX 3 2 2 2 3 3" xfId="30876" xr:uid="{00000000-0005-0000-0000-0000B7530000}"/>
    <cellStyle name="SAPBEXaggItemX 3 2 2 2 4" xfId="16616" xr:uid="{00000000-0005-0000-0000-0000B8530000}"/>
    <cellStyle name="SAPBEXaggItemX 3 2 2 2 4 2" xfId="30203" xr:uid="{00000000-0005-0000-0000-0000B9530000}"/>
    <cellStyle name="SAPBEXaggItemX 3 2 2 2 5" xfId="22526" xr:uid="{00000000-0005-0000-0000-0000BA530000}"/>
    <cellStyle name="SAPBEXaggItemX 3 2 2 2 5 2" xfId="35989" xr:uid="{00000000-0005-0000-0000-0000BB530000}"/>
    <cellStyle name="SAPBEXaggItemX 3 2 2 2 6" xfId="28278" xr:uid="{00000000-0005-0000-0000-0000BC530000}"/>
    <cellStyle name="SAPBEXaggItemX 3 2 2 3" xfId="19160" xr:uid="{00000000-0005-0000-0000-0000BD530000}"/>
    <cellStyle name="SAPBEXaggItemX 3 2 2 3 2" xfId="24931" xr:uid="{00000000-0005-0000-0000-0000BE530000}"/>
    <cellStyle name="SAPBEXaggItemX 3 2 2 3 3" xfId="32633" xr:uid="{00000000-0005-0000-0000-0000BF530000}"/>
    <cellStyle name="SAPBEXaggItemX 3 2 2 4" xfId="17372" xr:uid="{00000000-0005-0000-0000-0000C0530000}"/>
    <cellStyle name="SAPBEXaggItemX 3 2 2 4 2" xfId="23200" xr:uid="{00000000-0005-0000-0000-0000C1530000}"/>
    <cellStyle name="SAPBEXaggItemX 3 2 2 4 2 2" xfId="36663" xr:uid="{00000000-0005-0000-0000-0000C2530000}"/>
    <cellStyle name="SAPBEXaggItemX 3 2 2 4 3" xfId="30888" xr:uid="{00000000-0005-0000-0000-0000C3530000}"/>
    <cellStyle name="SAPBEXaggItemX 3 2 2 5" xfId="15530" xr:uid="{00000000-0005-0000-0000-0000C4530000}"/>
    <cellStyle name="SAPBEXaggItemX 3 2 2 5 2" xfId="29305" xr:uid="{00000000-0005-0000-0000-0000C5530000}"/>
    <cellStyle name="SAPBEXaggItemX 3 2 2 6" xfId="21627" xr:uid="{00000000-0005-0000-0000-0000C6530000}"/>
    <cellStyle name="SAPBEXaggItemX 3 2 2 6 2" xfId="35090" xr:uid="{00000000-0005-0000-0000-0000C7530000}"/>
    <cellStyle name="SAPBEXaggItemX 3 2 2 7" xfId="27379" xr:uid="{00000000-0005-0000-0000-0000C8530000}"/>
    <cellStyle name="SAPBEXaggItemX 3 2 3" xfId="5873" xr:uid="{00000000-0005-0000-0000-0000C9530000}"/>
    <cellStyle name="SAPBEXaggItemX 3 2 3 2" xfId="6960" xr:uid="{00000000-0005-0000-0000-0000CA530000}"/>
    <cellStyle name="SAPBEXaggItemX 3 2 3 2 2" xfId="20256" xr:uid="{00000000-0005-0000-0000-0000CB530000}"/>
    <cellStyle name="SAPBEXaggItemX 3 2 3 2 2 2" xfId="26026" xr:uid="{00000000-0005-0000-0000-0000CC530000}"/>
    <cellStyle name="SAPBEXaggItemX 3 2 3 2 2 3" xfId="33729" xr:uid="{00000000-0005-0000-0000-0000CD530000}"/>
    <cellStyle name="SAPBEXaggItemX 3 2 3 2 3" xfId="20390" xr:uid="{00000000-0005-0000-0000-0000CE530000}"/>
    <cellStyle name="SAPBEXaggItemX 3 2 3 2 3 2" xfId="26159" xr:uid="{00000000-0005-0000-0000-0000CF530000}"/>
    <cellStyle name="SAPBEXaggItemX 3 2 3 2 3 3" xfId="33863" xr:uid="{00000000-0005-0000-0000-0000D0530000}"/>
    <cellStyle name="SAPBEXaggItemX 3 2 3 2 4" xfId="16788" xr:uid="{00000000-0005-0000-0000-0000D1530000}"/>
    <cellStyle name="SAPBEXaggItemX 3 2 3 2 4 2" xfId="30341" xr:uid="{00000000-0005-0000-0000-0000D2530000}"/>
    <cellStyle name="SAPBEXaggItemX 3 2 3 2 5" xfId="22664" xr:uid="{00000000-0005-0000-0000-0000D3530000}"/>
    <cellStyle name="SAPBEXaggItemX 3 2 3 2 5 2" xfId="36127" xr:uid="{00000000-0005-0000-0000-0000D4530000}"/>
    <cellStyle name="SAPBEXaggItemX 3 2 3 2 6" xfId="28416" xr:uid="{00000000-0005-0000-0000-0000D5530000}"/>
    <cellStyle name="SAPBEXaggItemX 3 2 3 3" xfId="19307" xr:uid="{00000000-0005-0000-0000-0000D6530000}"/>
    <cellStyle name="SAPBEXaggItemX 3 2 3 3 2" xfId="25078" xr:uid="{00000000-0005-0000-0000-0000D7530000}"/>
    <cellStyle name="SAPBEXaggItemX 3 2 3 3 3" xfId="32780" xr:uid="{00000000-0005-0000-0000-0000D8530000}"/>
    <cellStyle name="SAPBEXaggItemX 3 2 3 4" xfId="17615" xr:uid="{00000000-0005-0000-0000-0000D9530000}"/>
    <cellStyle name="SAPBEXaggItemX 3 2 3 4 2" xfId="23433" xr:uid="{00000000-0005-0000-0000-0000DA530000}"/>
    <cellStyle name="SAPBEXaggItemX 3 2 3 4 2 2" xfId="36896" xr:uid="{00000000-0005-0000-0000-0000DB530000}"/>
    <cellStyle name="SAPBEXaggItemX 3 2 3 4 3" xfId="31123" xr:uid="{00000000-0005-0000-0000-0000DC530000}"/>
    <cellStyle name="SAPBEXaggItemX 3 2 3 5" xfId="15702" xr:uid="{00000000-0005-0000-0000-0000DD530000}"/>
    <cellStyle name="SAPBEXaggItemX 3 2 3 5 2" xfId="29443" xr:uid="{00000000-0005-0000-0000-0000DE530000}"/>
    <cellStyle name="SAPBEXaggItemX 3 2 3 6" xfId="21765" xr:uid="{00000000-0005-0000-0000-0000DF530000}"/>
    <cellStyle name="SAPBEXaggItemX 3 2 3 6 2" xfId="35228" xr:uid="{00000000-0005-0000-0000-0000E0530000}"/>
    <cellStyle name="SAPBEXaggItemX 3 2 3 7" xfId="27517" xr:uid="{00000000-0005-0000-0000-0000E1530000}"/>
    <cellStyle name="SAPBEXaggItemX 3 2 4" xfId="6205" xr:uid="{00000000-0005-0000-0000-0000E2530000}"/>
    <cellStyle name="SAPBEXaggItemX 3 2 4 2" xfId="19596" xr:uid="{00000000-0005-0000-0000-0000E3530000}"/>
    <cellStyle name="SAPBEXaggItemX 3 2 4 2 2" xfId="25366" xr:uid="{00000000-0005-0000-0000-0000E4530000}"/>
    <cellStyle name="SAPBEXaggItemX 3 2 4 2 3" xfId="33069" xr:uid="{00000000-0005-0000-0000-0000E5530000}"/>
    <cellStyle name="SAPBEXaggItemX 3 2 4 3" xfId="17711" xr:uid="{00000000-0005-0000-0000-0000E6530000}"/>
    <cellStyle name="SAPBEXaggItemX 3 2 4 3 2" xfId="23526" xr:uid="{00000000-0005-0000-0000-0000E7530000}"/>
    <cellStyle name="SAPBEXaggItemX 3 2 4 3 2 2" xfId="36989" xr:uid="{00000000-0005-0000-0000-0000E8530000}"/>
    <cellStyle name="SAPBEXaggItemX 3 2 4 3 3" xfId="31217" xr:uid="{00000000-0005-0000-0000-0000E9530000}"/>
    <cellStyle name="SAPBEXaggItemX 3 2 4 4" xfId="16034" xr:uid="{00000000-0005-0000-0000-0000EA530000}"/>
    <cellStyle name="SAPBEXaggItemX 3 2 4 4 2" xfId="29716" xr:uid="{00000000-0005-0000-0000-0000EB530000}"/>
    <cellStyle name="SAPBEXaggItemX 3 2 4 5" xfId="22038" xr:uid="{00000000-0005-0000-0000-0000EC530000}"/>
    <cellStyle name="SAPBEXaggItemX 3 2 4 5 2" xfId="35501" xr:uid="{00000000-0005-0000-0000-0000ED530000}"/>
    <cellStyle name="SAPBEXaggItemX 3 2 4 6" xfId="27790" xr:uid="{00000000-0005-0000-0000-0000EE530000}"/>
    <cellStyle name="SAPBEXaggItemX 3 2 5" xfId="18644" xr:uid="{00000000-0005-0000-0000-0000EF530000}"/>
    <cellStyle name="SAPBEXaggItemX 3 2 5 2" xfId="24416" xr:uid="{00000000-0005-0000-0000-0000F0530000}"/>
    <cellStyle name="SAPBEXaggItemX 3 2 5 3" xfId="32118" xr:uid="{00000000-0005-0000-0000-0000F1530000}"/>
    <cellStyle name="SAPBEXaggItemX 3 2 6" xfId="20635" xr:uid="{00000000-0005-0000-0000-0000F2530000}"/>
    <cellStyle name="SAPBEXaggItemX 3 2 6 2" xfId="26398" xr:uid="{00000000-0005-0000-0000-0000F3530000}"/>
    <cellStyle name="SAPBEXaggItemX 3 2 6 3" xfId="34103" xr:uid="{00000000-0005-0000-0000-0000F4530000}"/>
    <cellStyle name="SAPBEXaggItemX 3 2 7" xfId="14943" xr:uid="{00000000-0005-0000-0000-0000F5530000}"/>
    <cellStyle name="SAPBEXaggItemX 3 2 7 2" xfId="28816" xr:uid="{00000000-0005-0000-0000-0000F6530000}"/>
    <cellStyle name="SAPBEXaggItemX 3 2 8" xfId="21137" xr:uid="{00000000-0005-0000-0000-0000F7530000}"/>
    <cellStyle name="SAPBEXaggItemX 3 2 8 2" xfId="34600" xr:uid="{00000000-0005-0000-0000-0000F8530000}"/>
    <cellStyle name="SAPBEXaggItemX 3 2 9" xfId="26891" xr:uid="{00000000-0005-0000-0000-0000F9530000}"/>
    <cellStyle name="SAPBEXaggItemX 3 3" xfId="5334" xr:uid="{00000000-0005-0000-0000-0000FA530000}"/>
    <cellStyle name="SAPBEXaggItemX 3 3 2" xfId="6421" xr:uid="{00000000-0005-0000-0000-0000FB530000}"/>
    <cellStyle name="SAPBEXaggItemX 3 3 2 2" xfId="19786" xr:uid="{00000000-0005-0000-0000-0000FC530000}"/>
    <cellStyle name="SAPBEXaggItemX 3 3 2 2 2" xfId="25556" xr:uid="{00000000-0005-0000-0000-0000FD530000}"/>
    <cellStyle name="SAPBEXaggItemX 3 3 2 2 3" xfId="33259" xr:uid="{00000000-0005-0000-0000-0000FE530000}"/>
    <cellStyle name="SAPBEXaggItemX 3 3 2 3" xfId="16953" xr:uid="{00000000-0005-0000-0000-0000FF530000}"/>
    <cellStyle name="SAPBEXaggItemX 3 3 2 3 2" xfId="22803" xr:uid="{00000000-0005-0000-0000-000000540000}"/>
    <cellStyle name="SAPBEXaggItemX 3 3 2 3 2 2" xfId="36266" xr:uid="{00000000-0005-0000-0000-000001540000}"/>
    <cellStyle name="SAPBEXaggItemX 3 3 2 3 3" xfId="30481" xr:uid="{00000000-0005-0000-0000-000002540000}"/>
    <cellStyle name="SAPBEXaggItemX 3 3 2 4" xfId="16250" xr:uid="{00000000-0005-0000-0000-000003540000}"/>
    <cellStyle name="SAPBEXaggItemX 3 3 2 4 2" xfId="29896" xr:uid="{00000000-0005-0000-0000-000004540000}"/>
    <cellStyle name="SAPBEXaggItemX 3 3 2 5" xfId="22218" xr:uid="{00000000-0005-0000-0000-000005540000}"/>
    <cellStyle name="SAPBEXaggItemX 3 3 2 5 2" xfId="35681" xr:uid="{00000000-0005-0000-0000-000006540000}"/>
    <cellStyle name="SAPBEXaggItemX 3 3 2 6" xfId="27970" xr:uid="{00000000-0005-0000-0000-000007540000}"/>
    <cellStyle name="SAPBEXaggItemX 3 3 3" xfId="18835" xr:uid="{00000000-0005-0000-0000-000008540000}"/>
    <cellStyle name="SAPBEXaggItemX 3 3 3 2" xfId="24607" xr:uid="{00000000-0005-0000-0000-000009540000}"/>
    <cellStyle name="SAPBEXaggItemX 3 3 3 3" xfId="32309" xr:uid="{00000000-0005-0000-0000-00000A540000}"/>
    <cellStyle name="SAPBEXaggItemX 3 3 4" xfId="18066" xr:uid="{00000000-0005-0000-0000-00000B540000}"/>
    <cellStyle name="SAPBEXaggItemX 3 3 4 2" xfId="23868" xr:uid="{00000000-0005-0000-0000-00000C540000}"/>
    <cellStyle name="SAPBEXaggItemX 3 3 4 3" xfId="31565" xr:uid="{00000000-0005-0000-0000-00000D540000}"/>
    <cellStyle name="SAPBEXaggItemX 3 3 5" xfId="15164" xr:uid="{00000000-0005-0000-0000-00000E540000}"/>
    <cellStyle name="SAPBEXaggItemX 3 3 5 2" xfId="28998" xr:uid="{00000000-0005-0000-0000-00000F540000}"/>
    <cellStyle name="SAPBEXaggItemX 3 3 6" xfId="21319" xr:uid="{00000000-0005-0000-0000-000010540000}"/>
    <cellStyle name="SAPBEXaggItemX 3 3 6 2" xfId="34782" xr:uid="{00000000-0005-0000-0000-000011540000}"/>
    <cellStyle name="SAPBEXaggItemX 3 3 7" xfId="27071" xr:uid="{00000000-0005-0000-0000-000012540000}"/>
    <cellStyle name="SAPBEXaggItemX 3 4" xfId="5449" xr:uid="{00000000-0005-0000-0000-000013540000}"/>
    <cellStyle name="SAPBEXaggItemX 3 4 2" xfId="6536" xr:uid="{00000000-0005-0000-0000-000014540000}"/>
    <cellStyle name="SAPBEXaggItemX 3 4 2 2" xfId="19894" xr:uid="{00000000-0005-0000-0000-000015540000}"/>
    <cellStyle name="SAPBEXaggItemX 3 4 2 2 2" xfId="25664" xr:uid="{00000000-0005-0000-0000-000016540000}"/>
    <cellStyle name="SAPBEXaggItemX 3 4 2 2 3" xfId="33367" xr:uid="{00000000-0005-0000-0000-000017540000}"/>
    <cellStyle name="SAPBEXaggItemX 3 4 2 3" xfId="20473" xr:uid="{00000000-0005-0000-0000-000018540000}"/>
    <cellStyle name="SAPBEXaggItemX 3 4 2 3 2" xfId="26241" xr:uid="{00000000-0005-0000-0000-000019540000}"/>
    <cellStyle name="SAPBEXaggItemX 3 4 2 3 3" xfId="33945" xr:uid="{00000000-0005-0000-0000-00001A540000}"/>
    <cellStyle name="SAPBEXaggItemX 3 4 2 4" xfId="16365" xr:uid="{00000000-0005-0000-0000-00001B540000}"/>
    <cellStyle name="SAPBEXaggItemX 3 4 2 4 2" xfId="30002" xr:uid="{00000000-0005-0000-0000-00001C540000}"/>
    <cellStyle name="SAPBEXaggItemX 3 4 2 5" xfId="22324" xr:uid="{00000000-0005-0000-0000-00001D540000}"/>
    <cellStyle name="SAPBEXaggItemX 3 4 2 5 2" xfId="35787" xr:uid="{00000000-0005-0000-0000-00001E540000}"/>
    <cellStyle name="SAPBEXaggItemX 3 4 2 6" xfId="28076" xr:uid="{00000000-0005-0000-0000-00001F540000}"/>
    <cellStyle name="SAPBEXaggItemX 3 4 3" xfId="18943" xr:uid="{00000000-0005-0000-0000-000020540000}"/>
    <cellStyle name="SAPBEXaggItemX 3 4 3 2" xfId="24715" xr:uid="{00000000-0005-0000-0000-000021540000}"/>
    <cellStyle name="SAPBEXaggItemX 3 4 3 3" xfId="32417" xr:uid="{00000000-0005-0000-0000-000022540000}"/>
    <cellStyle name="SAPBEXaggItemX 3 4 4" xfId="20650" xr:uid="{00000000-0005-0000-0000-000023540000}"/>
    <cellStyle name="SAPBEXaggItemX 3 4 4 2" xfId="26413" xr:uid="{00000000-0005-0000-0000-000024540000}"/>
    <cellStyle name="SAPBEXaggItemX 3 4 4 3" xfId="34118" xr:uid="{00000000-0005-0000-0000-000025540000}"/>
    <cellStyle name="SAPBEXaggItemX 3 4 5" xfId="15279" xr:uid="{00000000-0005-0000-0000-000026540000}"/>
    <cellStyle name="SAPBEXaggItemX 3 4 5 2" xfId="29104" xr:uid="{00000000-0005-0000-0000-000027540000}"/>
    <cellStyle name="SAPBEXaggItemX 3 4 6" xfId="21425" xr:uid="{00000000-0005-0000-0000-000028540000}"/>
    <cellStyle name="SAPBEXaggItemX 3 4 6 2" xfId="34888" xr:uid="{00000000-0005-0000-0000-000029540000}"/>
    <cellStyle name="SAPBEXaggItemX 3 4 7" xfId="27177" xr:uid="{00000000-0005-0000-0000-00002A540000}"/>
    <cellStyle name="SAPBEXaggItemX 3 5" xfId="17244" xr:uid="{00000000-0005-0000-0000-00002B540000}"/>
    <cellStyle name="SAPBEXaggItemX 3 5 2" xfId="23078" xr:uid="{00000000-0005-0000-0000-00002C540000}"/>
    <cellStyle name="SAPBEXaggItemX 3 5 2 2" xfId="36541" xr:uid="{00000000-0005-0000-0000-00002D540000}"/>
    <cellStyle name="SAPBEXaggItemX 3 5 3" xfId="30763" xr:uid="{00000000-0005-0000-0000-00002E540000}"/>
    <cellStyle name="SAPBEXaggItemX 3 6" xfId="20396" xr:uid="{00000000-0005-0000-0000-00002F540000}"/>
    <cellStyle name="SAPBEXaggItemX 3 6 2" xfId="26165" xr:uid="{00000000-0005-0000-0000-000030540000}"/>
    <cellStyle name="SAPBEXaggItemX 3 6 3" xfId="33869" xr:uid="{00000000-0005-0000-0000-000031540000}"/>
    <cellStyle name="SAPBEXaggItemX 3 7" xfId="14247" xr:uid="{00000000-0005-0000-0000-000032540000}"/>
    <cellStyle name="SAPBEXaggItemX 3 7 2" xfId="28634" xr:uid="{00000000-0005-0000-0000-000033540000}"/>
    <cellStyle name="SAPBEXaggItemX 4" xfId="3405" xr:uid="{00000000-0005-0000-0000-000034540000}"/>
    <cellStyle name="SAPBEXaggItemX 4 2" xfId="5161" xr:uid="{00000000-0005-0000-0000-000035540000}"/>
    <cellStyle name="SAPBEXaggItemX 4 2 2" xfId="5901" xr:uid="{00000000-0005-0000-0000-000036540000}"/>
    <cellStyle name="SAPBEXaggItemX 4 2 2 2" xfId="6988" xr:uid="{00000000-0005-0000-0000-000037540000}"/>
    <cellStyle name="SAPBEXaggItemX 4 2 2 2 2" xfId="20284" xr:uid="{00000000-0005-0000-0000-000038540000}"/>
    <cellStyle name="SAPBEXaggItemX 4 2 2 2 2 2" xfId="26054" xr:uid="{00000000-0005-0000-0000-000039540000}"/>
    <cellStyle name="SAPBEXaggItemX 4 2 2 2 2 3" xfId="33757" xr:uid="{00000000-0005-0000-0000-00003A540000}"/>
    <cellStyle name="SAPBEXaggItemX 4 2 2 2 3" xfId="20448" xr:uid="{00000000-0005-0000-0000-00003B540000}"/>
    <cellStyle name="SAPBEXaggItemX 4 2 2 2 3 2" xfId="26216" xr:uid="{00000000-0005-0000-0000-00003C540000}"/>
    <cellStyle name="SAPBEXaggItemX 4 2 2 2 3 3" xfId="33920" xr:uid="{00000000-0005-0000-0000-00003D540000}"/>
    <cellStyle name="SAPBEXaggItemX 4 2 2 2 4" xfId="16816" xr:uid="{00000000-0005-0000-0000-00003E540000}"/>
    <cellStyle name="SAPBEXaggItemX 4 2 2 2 4 2" xfId="30369" xr:uid="{00000000-0005-0000-0000-00003F540000}"/>
    <cellStyle name="SAPBEXaggItemX 4 2 2 2 5" xfId="22692" xr:uid="{00000000-0005-0000-0000-000040540000}"/>
    <cellStyle name="SAPBEXaggItemX 4 2 2 2 5 2" xfId="36155" xr:uid="{00000000-0005-0000-0000-000041540000}"/>
    <cellStyle name="SAPBEXaggItemX 4 2 2 2 6" xfId="28444" xr:uid="{00000000-0005-0000-0000-000042540000}"/>
    <cellStyle name="SAPBEXaggItemX 4 2 2 3" xfId="19335" xr:uid="{00000000-0005-0000-0000-000043540000}"/>
    <cellStyle name="SAPBEXaggItemX 4 2 2 3 2" xfId="25106" xr:uid="{00000000-0005-0000-0000-000044540000}"/>
    <cellStyle name="SAPBEXaggItemX 4 2 2 3 3" xfId="32808" xr:uid="{00000000-0005-0000-0000-000045540000}"/>
    <cellStyle name="SAPBEXaggItemX 4 2 2 4" xfId="18047" xr:uid="{00000000-0005-0000-0000-000046540000}"/>
    <cellStyle name="SAPBEXaggItemX 4 2 2 4 2" xfId="23851" xr:uid="{00000000-0005-0000-0000-000047540000}"/>
    <cellStyle name="SAPBEXaggItemX 4 2 2 4 3" xfId="31548" xr:uid="{00000000-0005-0000-0000-000048540000}"/>
    <cellStyle name="SAPBEXaggItemX 4 2 2 5" xfId="15730" xr:uid="{00000000-0005-0000-0000-000049540000}"/>
    <cellStyle name="SAPBEXaggItemX 4 2 2 5 2" xfId="29471" xr:uid="{00000000-0005-0000-0000-00004A540000}"/>
    <cellStyle name="SAPBEXaggItemX 4 2 2 6" xfId="21793" xr:uid="{00000000-0005-0000-0000-00004B540000}"/>
    <cellStyle name="SAPBEXaggItemX 4 2 2 6 2" xfId="35256" xr:uid="{00000000-0005-0000-0000-00004C540000}"/>
    <cellStyle name="SAPBEXaggItemX 4 2 2 7" xfId="27545" xr:uid="{00000000-0005-0000-0000-00004D540000}"/>
    <cellStyle name="SAPBEXaggItemX 4 2 3" xfId="6250" xr:uid="{00000000-0005-0000-0000-00004E540000}"/>
    <cellStyle name="SAPBEXaggItemX 4 2 3 2" xfId="19628" xr:uid="{00000000-0005-0000-0000-00004F540000}"/>
    <cellStyle name="SAPBEXaggItemX 4 2 3 2 2" xfId="25398" xr:uid="{00000000-0005-0000-0000-000050540000}"/>
    <cellStyle name="SAPBEXaggItemX 4 2 3 2 3" xfId="33101" xr:uid="{00000000-0005-0000-0000-000051540000}"/>
    <cellStyle name="SAPBEXaggItemX 4 2 3 3" xfId="20748" xr:uid="{00000000-0005-0000-0000-000052540000}"/>
    <cellStyle name="SAPBEXaggItemX 4 2 3 3 2" xfId="26511" xr:uid="{00000000-0005-0000-0000-000053540000}"/>
    <cellStyle name="SAPBEXaggItemX 4 2 3 3 3" xfId="34216" xr:uid="{00000000-0005-0000-0000-000054540000}"/>
    <cellStyle name="SAPBEXaggItemX 4 2 3 4" xfId="16079" xr:uid="{00000000-0005-0000-0000-000055540000}"/>
    <cellStyle name="SAPBEXaggItemX 4 2 3 4 2" xfId="29744" xr:uid="{00000000-0005-0000-0000-000056540000}"/>
    <cellStyle name="SAPBEXaggItemX 4 2 3 5" xfId="22066" xr:uid="{00000000-0005-0000-0000-000057540000}"/>
    <cellStyle name="SAPBEXaggItemX 4 2 3 5 2" xfId="35529" xr:uid="{00000000-0005-0000-0000-000058540000}"/>
    <cellStyle name="SAPBEXaggItemX 4 2 3 6" xfId="27818" xr:uid="{00000000-0005-0000-0000-000059540000}"/>
    <cellStyle name="SAPBEXaggItemX 4 2 4" xfId="18673" xr:uid="{00000000-0005-0000-0000-00005A540000}"/>
    <cellStyle name="SAPBEXaggItemX 4 2 4 2" xfId="24445" xr:uid="{00000000-0005-0000-0000-00005B540000}"/>
    <cellStyle name="SAPBEXaggItemX 4 2 4 3" xfId="32147" xr:uid="{00000000-0005-0000-0000-00005C540000}"/>
    <cellStyle name="SAPBEXaggItemX 4 2 5" xfId="18288" xr:uid="{00000000-0005-0000-0000-00005D540000}"/>
    <cellStyle name="SAPBEXaggItemX 4 2 5 2" xfId="24070" xr:uid="{00000000-0005-0000-0000-00005E540000}"/>
    <cellStyle name="SAPBEXaggItemX 4 2 5 3" xfId="31771" xr:uid="{00000000-0005-0000-0000-00005F540000}"/>
    <cellStyle name="SAPBEXaggItemX 4 2 6" xfId="14991" xr:uid="{00000000-0005-0000-0000-000060540000}"/>
    <cellStyle name="SAPBEXaggItemX 4 2 6 2" xfId="28844" xr:uid="{00000000-0005-0000-0000-000061540000}"/>
    <cellStyle name="SAPBEXaggItemX 4 2 7" xfId="21165" xr:uid="{00000000-0005-0000-0000-000062540000}"/>
    <cellStyle name="SAPBEXaggItemX 4 2 7 2" xfId="34628" xr:uid="{00000000-0005-0000-0000-000063540000}"/>
    <cellStyle name="SAPBEXaggItemX 4 2 8" xfId="26919" xr:uid="{00000000-0005-0000-0000-000064540000}"/>
    <cellStyle name="SAPBEXaggItemX 4 3" xfId="5470" xr:uid="{00000000-0005-0000-0000-000065540000}"/>
    <cellStyle name="SAPBEXaggItemX 4 3 2" xfId="6557" xr:uid="{00000000-0005-0000-0000-000066540000}"/>
    <cellStyle name="SAPBEXaggItemX 4 3 2 2" xfId="19914" xr:uid="{00000000-0005-0000-0000-000067540000}"/>
    <cellStyle name="SAPBEXaggItemX 4 3 2 2 2" xfId="25684" xr:uid="{00000000-0005-0000-0000-000068540000}"/>
    <cellStyle name="SAPBEXaggItemX 4 3 2 2 3" xfId="33387" xr:uid="{00000000-0005-0000-0000-000069540000}"/>
    <cellStyle name="SAPBEXaggItemX 4 3 2 3" xfId="18051" xr:uid="{00000000-0005-0000-0000-00006A540000}"/>
    <cellStyle name="SAPBEXaggItemX 4 3 2 3 2" xfId="23854" xr:uid="{00000000-0005-0000-0000-00006B540000}"/>
    <cellStyle name="SAPBEXaggItemX 4 3 2 3 3" xfId="31551" xr:uid="{00000000-0005-0000-0000-00006C540000}"/>
    <cellStyle name="SAPBEXaggItemX 4 3 2 4" xfId="16386" xr:uid="{00000000-0005-0000-0000-00006D540000}"/>
    <cellStyle name="SAPBEXaggItemX 4 3 2 4 2" xfId="30021" xr:uid="{00000000-0005-0000-0000-00006E540000}"/>
    <cellStyle name="SAPBEXaggItemX 4 3 2 5" xfId="22343" xr:uid="{00000000-0005-0000-0000-00006F540000}"/>
    <cellStyle name="SAPBEXaggItemX 4 3 2 5 2" xfId="35806" xr:uid="{00000000-0005-0000-0000-000070540000}"/>
    <cellStyle name="SAPBEXaggItemX 4 3 2 6" xfId="28095" xr:uid="{00000000-0005-0000-0000-000071540000}"/>
    <cellStyle name="SAPBEXaggItemX 4 3 3" xfId="18963" xr:uid="{00000000-0005-0000-0000-000072540000}"/>
    <cellStyle name="SAPBEXaggItemX 4 3 3 2" xfId="24735" xr:uid="{00000000-0005-0000-0000-000073540000}"/>
    <cellStyle name="SAPBEXaggItemX 4 3 3 3" xfId="32437" xr:uid="{00000000-0005-0000-0000-000074540000}"/>
    <cellStyle name="SAPBEXaggItemX 4 3 4" xfId="17167" xr:uid="{00000000-0005-0000-0000-000075540000}"/>
    <cellStyle name="SAPBEXaggItemX 4 3 4 2" xfId="23008" xr:uid="{00000000-0005-0000-0000-000076540000}"/>
    <cellStyle name="SAPBEXaggItemX 4 3 4 2 2" xfId="36471" xr:uid="{00000000-0005-0000-0000-000077540000}"/>
    <cellStyle name="SAPBEXaggItemX 4 3 4 3" xfId="30689" xr:uid="{00000000-0005-0000-0000-000078540000}"/>
    <cellStyle name="SAPBEXaggItemX 4 3 5" xfId="15300" xr:uid="{00000000-0005-0000-0000-000079540000}"/>
    <cellStyle name="SAPBEXaggItemX 4 3 5 2" xfId="29123" xr:uid="{00000000-0005-0000-0000-00007A540000}"/>
    <cellStyle name="SAPBEXaggItemX 4 3 6" xfId="21444" xr:uid="{00000000-0005-0000-0000-00007B540000}"/>
    <cellStyle name="SAPBEXaggItemX 4 3 6 2" xfId="34907" xr:uid="{00000000-0005-0000-0000-00007C540000}"/>
    <cellStyle name="SAPBEXaggItemX 4 3 7" xfId="27196" xr:uid="{00000000-0005-0000-0000-00007D540000}"/>
    <cellStyle name="SAPBEXaggItemX 4 4" xfId="6000" xr:uid="{00000000-0005-0000-0000-00007E540000}"/>
    <cellStyle name="SAPBEXaggItemX 4 4 2" xfId="19420" xr:uid="{00000000-0005-0000-0000-00007F540000}"/>
    <cellStyle name="SAPBEXaggItemX 4 4 2 2" xfId="25190" xr:uid="{00000000-0005-0000-0000-000080540000}"/>
    <cellStyle name="SAPBEXaggItemX 4 4 2 3" xfId="32893" xr:uid="{00000000-0005-0000-0000-000081540000}"/>
    <cellStyle name="SAPBEXaggItemX 4 4 3" xfId="17395" xr:uid="{00000000-0005-0000-0000-000082540000}"/>
    <cellStyle name="SAPBEXaggItemX 4 4 3 2" xfId="23221" xr:uid="{00000000-0005-0000-0000-000083540000}"/>
    <cellStyle name="SAPBEXaggItemX 4 4 3 2 2" xfId="36684" xr:uid="{00000000-0005-0000-0000-000084540000}"/>
    <cellStyle name="SAPBEXaggItemX 4 4 3 3" xfId="30909" xr:uid="{00000000-0005-0000-0000-000085540000}"/>
    <cellStyle name="SAPBEXaggItemX 4 4 4" xfId="15829" xr:uid="{00000000-0005-0000-0000-000086540000}"/>
    <cellStyle name="SAPBEXaggItemX 4 4 4 2" xfId="29550" xr:uid="{00000000-0005-0000-0000-000087540000}"/>
    <cellStyle name="SAPBEXaggItemX 4 4 5" xfId="21872" xr:uid="{00000000-0005-0000-0000-000088540000}"/>
    <cellStyle name="SAPBEXaggItemX 4 4 5 2" xfId="35335" xr:uid="{00000000-0005-0000-0000-000089540000}"/>
    <cellStyle name="SAPBEXaggItemX 4 4 6" xfId="27624" xr:uid="{00000000-0005-0000-0000-00008A540000}"/>
    <cellStyle name="SAPBEXaggItemX 4 5" xfId="18004" xr:uid="{00000000-0005-0000-0000-00008B540000}"/>
    <cellStyle name="SAPBEXaggItemX 4 5 2" xfId="23810" xr:uid="{00000000-0005-0000-0000-00008C540000}"/>
    <cellStyle name="SAPBEXaggItemX 4 5 3" xfId="31507" xr:uid="{00000000-0005-0000-0000-00008D540000}"/>
    <cellStyle name="SAPBEXaggItemX 4 6" xfId="20647" xr:uid="{00000000-0005-0000-0000-00008E540000}"/>
    <cellStyle name="SAPBEXaggItemX 4 6 2" xfId="26410" xr:uid="{00000000-0005-0000-0000-00008F540000}"/>
    <cellStyle name="SAPBEXaggItemX 4 6 3" xfId="34115" xr:uid="{00000000-0005-0000-0000-000090540000}"/>
    <cellStyle name="SAPBEXaggItemX 4 7" xfId="14096" xr:uid="{00000000-0005-0000-0000-000091540000}"/>
    <cellStyle name="SAPBEXaggItemX 4 7 2" xfId="28603" xr:uid="{00000000-0005-0000-0000-000092540000}"/>
    <cellStyle name="SAPBEXaggItemX 4 8" xfId="20962" xr:uid="{00000000-0005-0000-0000-000093540000}"/>
    <cellStyle name="SAPBEXaggItemX 4 8 2" xfId="34425" xr:uid="{00000000-0005-0000-0000-000094540000}"/>
    <cellStyle name="SAPBEXaggItemX 4 9" xfId="26729" xr:uid="{00000000-0005-0000-0000-000095540000}"/>
    <cellStyle name="SAPBEXaggItemX 5" xfId="5060" xr:uid="{00000000-0005-0000-0000-000096540000}"/>
    <cellStyle name="SAPBEXaggItemX 5 10" xfId="10665" xr:uid="{00000000-0005-0000-0000-000097540000}"/>
    <cellStyle name="SAPBEXaggItemX 5 2" xfId="5648" xr:uid="{00000000-0005-0000-0000-000098540000}"/>
    <cellStyle name="SAPBEXaggItemX 5 2 2" xfId="6735" xr:uid="{00000000-0005-0000-0000-000099540000}"/>
    <cellStyle name="SAPBEXaggItemX 5 2 2 2" xfId="20057" xr:uid="{00000000-0005-0000-0000-00009A540000}"/>
    <cellStyle name="SAPBEXaggItemX 5 2 2 2 2" xfId="25827" xr:uid="{00000000-0005-0000-0000-00009B540000}"/>
    <cellStyle name="SAPBEXaggItemX 5 2 2 2 3" xfId="33530" xr:uid="{00000000-0005-0000-0000-00009C540000}"/>
    <cellStyle name="SAPBEXaggItemX 5 2 2 3" xfId="17674" xr:uid="{00000000-0005-0000-0000-00009D540000}"/>
    <cellStyle name="SAPBEXaggItemX 5 2 2 3 2" xfId="23489" xr:uid="{00000000-0005-0000-0000-00009E540000}"/>
    <cellStyle name="SAPBEXaggItemX 5 2 2 3 2 2" xfId="36952" xr:uid="{00000000-0005-0000-0000-00009F540000}"/>
    <cellStyle name="SAPBEXaggItemX 5 2 2 3 3" xfId="31180" xr:uid="{00000000-0005-0000-0000-0000A0540000}"/>
    <cellStyle name="SAPBEXaggItemX 5 2 2 4" xfId="16563" xr:uid="{00000000-0005-0000-0000-0000A1540000}"/>
    <cellStyle name="SAPBEXaggItemX 5 2 2 4 2" xfId="30151" xr:uid="{00000000-0005-0000-0000-0000A2540000}"/>
    <cellStyle name="SAPBEXaggItemX 5 2 2 5" xfId="22474" xr:uid="{00000000-0005-0000-0000-0000A3540000}"/>
    <cellStyle name="SAPBEXaggItemX 5 2 2 5 2" xfId="35937" xr:uid="{00000000-0005-0000-0000-0000A4540000}"/>
    <cellStyle name="SAPBEXaggItemX 5 2 2 6" xfId="28226" xr:uid="{00000000-0005-0000-0000-0000A5540000}"/>
    <cellStyle name="SAPBEXaggItemX 5 2 2 7" xfId="11686" xr:uid="{00000000-0005-0000-0000-0000A6540000}"/>
    <cellStyle name="SAPBEXaggItemX 5 2 3" xfId="19107" xr:uid="{00000000-0005-0000-0000-0000A7540000}"/>
    <cellStyle name="SAPBEXaggItemX 5 2 3 2" xfId="24879" xr:uid="{00000000-0005-0000-0000-0000A8540000}"/>
    <cellStyle name="SAPBEXaggItemX 5 2 3 3" xfId="32581" xr:uid="{00000000-0005-0000-0000-0000A9540000}"/>
    <cellStyle name="SAPBEXaggItemX 5 2 4" xfId="20379" xr:uid="{00000000-0005-0000-0000-0000AA540000}"/>
    <cellStyle name="SAPBEXaggItemX 5 2 4 2" xfId="26149" xr:uid="{00000000-0005-0000-0000-0000AB540000}"/>
    <cellStyle name="SAPBEXaggItemX 5 2 4 3" xfId="33852" xr:uid="{00000000-0005-0000-0000-0000AC540000}"/>
    <cellStyle name="SAPBEXaggItemX 5 2 5" xfId="15477" xr:uid="{00000000-0005-0000-0000-0000AD540000}"/>
    <cellStyle name="SAPBEXaggItemX 5 2 5 2" xfId="29253" xr:uid="{00000000-0005-0000-0000-0000AE540000}"/>
    <cellStyle name="SAPBEXaggItemX 5 2 6" xfId="21575" xr:uid="{00000000-0005-0000-0000-0000AF540000}"/>
    <cellStyle name="SAPBEXaggItemX 5 2 6 2" xfId="35038" xr:uid="{00000000-0005-0000-0000-0000B0540000}"/>
    <cellStyle name="SAPBEXaggItemX 5 2 7" xfId="27327" xr:uid="{00000000-0005-0000-0000-0000B1540000}"/>
    <cellStyle name="SAPBEXaggItemX 5 2 8" xfId="11025" xr:uid="{00000000-0005-0000-0000-0000B2540000}"/>
    <cellStyle name="SAPBEXaggItemX 5 3" xfId="5821" xr:uid="{00000000-0005-0000-0000-0000B3540000}"/>
    <cellStyle name="SAPBEXaggItemX 5 3 2" xfId="6908" xr:uid="{00000000-0005-0000-0000-0000B4540000}"/>
    <cellStyle name="SAPBEXaggItemX 5 3 2 2" xfId="20204" xr:uid="{00000000-0005-0000-0000-0000B5540000}"/>
    <cellStyle name="SAPBEXaggItemX 5 3 2 2 2" xfId="25974" xr:uid="{00000000-0005-0000-0000-0000B6540000}"/>
    <cellStyle name="SAPBEXaggItemX 5 3 2 2 3" xfId="33677" xr:uid="{00000000-0005-0000-0000-0000B7540000}"/>
    <cellStyle name="SAPBEXaggItemX 5 3 2 3" xfId="17786" xr:uid="{00000000-0005-0000-0000-0000B8540000}"/>
    <cellStyle name="SAPBEXaggItemX 5 3 2 3 2" xfId="23601" xr:uid="{00000000-0005-0000-0000-0000B9540000}"/>
    <cellStyle name="SAPBEXaggItemX 5 3 2 3 2 2" xfId="37064" xr:uid="{00000000-0005-0000-0000-0000BA540000}"/>
    <cellStyle name="SAPBEXaggItemX 5 3 2 3 3" xfId="31292" xr:uid="{00000000-0005-0000-0000-0000BB540000}"/>
    <cellStyle name="SAPBEXaggItemX 5 3 2 4" xfId="16736" xr:uid="{00000000-0005-0000-0000-0000BC540000}"/>
    <cellStyle name="SAPBEXaggItemX 5 3 2 4 2" xfId="30289" xr:uid="{00000000-0005-0000-0000-0000BD540000}"/>
    <cellStyle name="SAPBEXaggItemX 5 3 2 5" xfId="22612" xr:uid="{00000000-0005-0000-0000-0000BE540000}"/>
    <cellStyle name="SAPBEXaggItemX 5 3 2 5 2" xfId="36075" xr:uid="{00000000-0005-0000-0000-0000BF540000}"/>
    <cellStyle name="SAPBEXaggItemX 5 3 2 6" xfId="28364" xr:uid="{00000000-0005-0000-0000-0000C0540000}"/>
    <cellStyle name="SAPBEXaggItemX 5 3 2 7" xfId="11787" xr:uid="{00000000-0005-0000-0000-0000C1540000}"/>
    <cellStyle name="SAPBEXaggItemX 5 3 3" xfId="19255" xr:uid="{00000000-0005-0000-0000-0000C2540000}"/>
    <cellStyle name="SAPBEXaggItemX 5 3 3 2" xfId="25026" xr:uid="{00000000-0005-0000-0000-0000C3540000}"/>
    <cellStyle name="SAPBEXaggItemX 5 3 3 3" xfId="32728" xr:uid="{00000000-0005-0000-0000-0000C4540000}"/>
    <cellStyle name="SAPBEXaggItemX 5 3 4" xfId="17179" xr:uid="{00000000-0005-0000-0000-0000C5540000}"/>
    <cellStyle name="SAPBEXaggItemX 5 3 4 2" xfId="23018" xr:uid="{00000000-0005-0000-0000-0000C6540000}"/>
    <cellStyle name="SAPBEXaggItemX 5 3 4 2 2" xfId="36481" xr:uid="{00000000-0005-0000-0000-0000C7540000}"/>
    <cellStyle name="SAPBEXaggItemX 5 3 4 3" xfId="30700" xr:uid="{00000000-0005-0000-0000-0000C8540000}"/>
    <cellStyle name="SAPBEXaggItemX 5 3 5" xfId="15650" xr:uid="{00000000-0005-0000-0000-0000C9540000}"/>
    <cellStyle name="SAPBEXaggItemX 5 3 5 2" xfId="29391" xr:uid="{00000000-0005-0000-0000-0000CA540000}"/>
    <cellStyle name="SAPBEXaggItemX 5 3 6" xfId="21713" xr:uid="{00000000-0005-0000-0000-0000CB540000}"/>
    <cellStyle name="SAPBEXaggItemX 5 3 6 2" xfId="35176" xr:uid="{00000000-0005-0000-0000-0000CC540000}"/>
    <cellStyle name="SAPBEXaggItemX 5 3 7" xfId="27465" xr:uid="{00000000-0005-0000-0000-0000CD540000}"/>
    <cellStyle name="SAPBEXaggItemX 5 3 8" xfId="11126" xr:uid="{00000000-0005-0000-0000-0000CE540000}"/>
    <cellStyle name="SAPBEXaggItemX 5 4" xfId="6152" xr:uid="{00000000-0005-0000-0000-0000CF540000}"/>
    <cellStyle name="SAPBEXaggItemX 5 4 2" xfId="19544" xr:uid="{00000000-0005-0000-0000-0000D0540000}"/>
    <cellStyle name="SAPBEXaggItemX 5 4 2 2" xfId="25314" xr:uid="{00000000-0005-0000-0000-0000D1540000}"/>
    <cellStyle name="SAPBEXaggItemX 5 4 2 3" xfId="33017" xr:uid="{00000000-0005-0000-0000-0000D2540000}"/>
    <cellStyle name="SAPBEXaggItemX 5 4 3" xfId="18111" xr:uid="{00000000-0005-0000-0000-0000D3540000}"/>
    <cellStyle name="SAPBEXaggItemX 5 4 3 2" xfId="23913" xr:uid="{00000000-0005-0000-0000-0000D4540000}"/>
    <cellStyle name="SAPBEXaggItemX 5 4 3 3" xfId="31610" xr:uid="{00000000-0005-0000-0000-0000D5540000}"/>
    <cellStyle name="SAPBEXaggItemX 5 4 4" xfId="15981" xr:uid="{00000000-0005-0000-0000-0000D6540000}"/>
    <cellStyle name="SAPBEXaggItemX 5 4 4 2" xfId="29664" xr:uid="{00000000-0005-0000-0000-0000D7540000}"/>
    <cellStyle name="SAPBEXaggItemX 5 4 5" xfId="21986" xr:uid="{00000000-0005-0000-0000-0000D8540000}"/>
    <cellStyle name="SAPBEXaggItemX 5 4 5 2" xfId="35449" xr:uid="{00000000-0005-0000-0000-0000D9540000}"/>
    <cellStyle name="SAPBEXaggItemX 5 4 6" xfId="27738" xr:uid="{00000000-0005-0000-0000-0000DA540000}"/>
    <cellStyle name="SAPBEXaggItemX 5 4 7" xfId="11328" xr:uid="{00000000-0005-0000-0000-0000DB540000}"/>
    <cellStyle name="SAPBEXaggItemX 5 5" xfId="18592" xr:uid="{00000000-0005-0000-0000-0000DC540000}"/>
    <cellStyle name="SAPBEXaggItemX 5 5 2" xfId="24364" xr:uid="{00000000-0005-0000-0000-0000DD540000}"/>
    <cellStyle name="SAPBEXaggItemX 5 5 3" xfId="32066" xr:uid="{00000000-0005-0000-0000-0000DE540000}"/>
    <cellStyle name="SAPBEXaggItemX 5 6" xfId="17069" xr:uid="{00000000-0005-0000-0000-0000DF540000}"/>
    <cellStyle name="SAPBEXaggItemX 5 6 2" xfId="22911" xr:uid="{00000000-0005-0000-0000-0000E0540000}"/>
    <cellStyle name="SAPBEXaggItemX 5 6 2 2" xfId="36374" xr:uid="{00000000-0005-0000-0000-0000E1540000}"/>
    <cellStyle name="SAPBEXaggItemX 5 6 3" xfId="30592" xr:uid="{00000000-0005-0000-0000-0000E2540000}"/>
    <cellStyle name="SAPBEXaggItemX 5 7" xfId="14890" xr:uid="{00000000-0005-0000-0000-0000E3540000}"/>
    <cellStyle name="SAPBEXaggItemX 5 7 2" xfId="28764" xr:uid="{00000000-0005-0000-0000-0000E4540000}"/>
    <cellStyle name="SAPBEXaggItemX 5 8" xfId="21085" xr:uid="{00000000-0005-0000-0000-0000E5540000}"/>
    <cellStyle name="SAPBEXaggItemX 5 8 2" xfId="34548" xr:uid="{00000000-0005-0000-0000-0000E6540000}"/>
    <cellStyle name="SAPBEXaggItemX 5 9" xfId="26839" xr:uid="{00000000-0005-0000-0000-0000E7540000}"/>
    <cellStyle name="SAPBEXaggItemX 6" xfId="5259" xr:uid="{00000000-0005-0000-0000-0000E8540000}"/>
    <cellStyle name="SAPBEXaggItemX 6 2" xfId="6346" xr:uid="{00000000-0005-0000-0000-0000E9540000}"/>
    <cellStyle name="SAPBEXaggItemX 6 2 2" xfId="19713" xr:uid="{00000000-0005-0000-0000-0000EA540000}"/>
    <cellStyle name="SAPBEXaggItemX 6 2 2 2" xfId="25483" xr:uid="{00000000-0005-0000-0000-0000EB540000}"/>
    <cellStyle name="SAPBEXaggItemX 6 2 2 3" xfId="33186" xr:uid="{00000000-0005-0000-0000-0000EC540000}"/>
    <cellStyle name="SAPBEXaggItemX 6 2 3" xfId="18187" xr:uid="{00000000-0005-0000-0000-0000ED540000}"/>
    <cellStyle name="SAPBEXaggItemX 6 2 3 2" xfId="23985" xr:uid="{00000000-0005-0000-0000-0000EE540000}"/>
    <cellStyle name="SAPBEXaggItemX 6 2 3 3" xfId="31683" xr:uid="{00000000-0005-0000-0000-0000EF540000}"/>
    <cellStyle name="SAPBEXaggItemX 6 2 4" xfId="16175" xr:uid="{00000000-0005-0000-0000-0000F0540000}"/>
    <cellStyle name="SAPBEXaggItemX 6 2 4 2" xfId="29823" xr:uid="{00000000-0005-0000-0000-0000F1540000}"/>
    <cellStyle name="SAPBEXaggItemX 6 2 5" xfId="22145" xr:uid="{00000000-0005-0000-0000-0000F2540000}"/>
    <cellStyle name="SAPBEXaggItemX 6 2 5 2" xfId="35608" xr:uid="{00000000-0005-0000-0000-0000F3540000}"/>
    <cellStyle name="SAPBEXaggItemX 6 2 6" xfId="27897" xr:uid="{00000000-0005-0000-0000-0000F4540000}"/>
    <cellStyle name="SAPBEXaggItemX 6 2 7" xfId="11459" xr:uid="{00000000-0005-0000-0000-0000F5540000}"/>
    <cellStyle name="SAPBEXaggItemX 6 3" xfId="18761" xr:uid="{00000000-0005-0000-0000-0000F6540000}"/>
    <cellStyle name="SAPBEXaggItemX 6 3 2" xfId="24533" xr:uid="{00000000-0005-0000-0000-0000F7540000}"/>
    <cellStyle name="SAPBEXaggItemX 6 3 3" xfId="32235" xr:uid="{00000000-0005-0000-0000-0000F8540000}"/>
    <cellStyle name="SAPBEXaggItemX 6 4" xfId="18147" xr:uid="{00000000-0005-0000-0000-0000F9540000}"/>
    <cellStyle name="SAPBEXaggItemX 6 4 2" xfId="23947" xr:uid="{00000000-0005-0000-0000-0000FA540000}"/>
    <cellStyle name="SAPBEXaggItemX 6 4 3" xfId="31644" xr:uid="{00000000-0005-0000-0000-0000FB540000}"/>
    <cellStyle name="SAPBEXaggItemX 6 5" xfId="15089" xr:uid="{00000000-0005-0000-0000-0000FC540000}"/>
    <cellStyle name="SAPBEXaggItemX 6 5 2" xfId="28925" xr:uid="{00000000-0005-0000-0000-0000FD540000}"/>
    <cellStyle name="SAPBEXaggItemX 6 6" xfId="21246" xr:uid="{00000000-0005-0000-0000-0000FE540000}"/>
    <cellStyle name="SAPBEXaggItemX 6 6 2" xfId="34709" xr:uid="{00000000-0005-0000-0000-0000FF540000}"/>
    <cellStyle name="SAPBEXaggItemX 6 7" xfId="26998" xr:uid="{00000000-0005-0000-0000-000000550000}"/>
    <cellStyle name="SAPBEXaggItemX 6 8" xfId="10798" xr:uid="{00000000-0005-0000-0000-000001550000}"/>
    <cellStyle name="SAPBEXaggItemX 7" xfId="5491" xr:uid="{00000000-0005-0000-0000-000002550000}"/>
    <cellStyle name="SAPBEXaggItemX 7 2" xfId="6578" xr:uid="{00000000-0005-0000-0000-000003550000}"/>
    <cellStyle name="SAPBEXaggItemX 7 2 2" xfId="19929" xr:uid="{00000000-0005-0000-0000-000004550000}"/>
    <cellStyle name="SAPBEXaggItemX 7 2 2 2" xfId="25699" xr:uid="{00000000-0005-0000-0000-000005550000}"/>
    <cellStyle name="SAPBEXaggItemX 7 2 2 3" xfId="33402" xr:uid="{00000000-0005-0000-0000-000006550000}"/>
    <cellStyle name="SAPBEXaggItemX 7 2 3" xfId="20540" xr:uid="{00000000-0005-0000-0000-000007550000}"/>
    <cellStyle name="SAPBEXaggItemX 7 2 3 2" xfId="26305" xr:uid="{00000000-0005-0000-0000-000008550000}"/>
    <cellStyle name="SAPBEXaggItemX 7 2 3 3" xfId="34009" xr:uid="{00000000-0005-0000-0000-000009550000}"/>
    <cellStyle name="SAPBEXaggItemX 7 2 4" xfId="16407" xr:uid="{00000000-0005-0000-0000-00000A550000}"/>
    <cellStyle name="SAPBEXaggItemX 7 2 4 2" xfId="30034" xr:uid="{00000000-0005-0000-0000-00000B550000}"/>
    <cellStyle name="SAPBEXaggItemX 7 2 5" xfId="22356" xr:uid="{00000000-0005-0000-0000-00000C550000}"/>
    <cellStyle name="SAPBEXaggItemX 7 2 5 2" xfId="35819" xr:uid="{00000000-0005-0000-0000-00000D550000}"/>
    <cellStyle name="SAPBEXaggItemX 7 2 6" xfId="28108" xr:uid="{00000000-0005-0000-0000-00000E550000}"/>
    <cellStyle name="SAPBEXaggItemX 7 2 7" xfId="11611" xr:uid="{00000000-0005-0000-0000-00000F550000}"/>
    <cellStyle name="SAPBEXaggItemX 7 3" xfId="18978" xr:uid="{00000000-0005-0000-0000-000010550000}"/>
    <cellStyle name="SAPBEXaggItemX 7 3 2" xfId="24750" xr:uid="{00000000-0005-0000-0000-000011550000}"/>
    <cellStyle name="SAPBEXaggItemX 7 3 3" xfId="32452" xr:uid="{00000000-0005-0000-0000-000012550000}"/>
    <cellStyle name="SAPBEXaggItemX 7 4" xfId="17385" xr:uid="{00000000-0005-0000-0000-000013550000}"/>
    <cellStyle name="SAPBEXaggItemX 7 4 2" xfId="23212" xr:uid="{00000000-0005-0000-0000-000014550000}"/>
    <cellStyle name="SAPBEXaggItemX 7 4 2 2" xfId="36675" xr:uid="{00000000-0005-0000-0000-000015550000}"/>
    <cellStyle name="SAPBEXaggItemX 7 4 3" xfId="30900" xr:uid="{00000000-0005-0000-0000-000016550000}"/>
    <cellStyle name="SAPBEXaggItemX 7 5" xfId="15321" xr:uid="{00000000-0005-0000-0000-000017550000}"/>
    <cellStyle name="SAPBEXaggItemX 7 5 2" xfId="29136" xr:uid="{00000000-0005-0000-0000-000018550000}"/>
    <cellStyle name="SAPBEXaggItemX 7 6" xfId="21457" xr:uid="{00000000-0005-0000-0000-000019550000}"/>
    <cellStyle name="SAPBEXaggItemX 7 6 2" xfId="34920" xr:uid="{00000000-0005-0000-0000-00001A550000}"/>
    <cellStyle name="SAPBEXaggItemX 7 7" xfId="27209" xr:uid="{00000000-0005-0000-0000-00001B550000}"/>
    <cellStyle name="SAPBEXaggItemX 7 8" xfId="10950" xr:uid="{00000000-0005-0000-0000-00001C550000}"/>
    <cellStyle name="SAPBEXaggItemX 8" xfId="17012" xr:uid="{00000000-0005-0000-0000-00001D550000}"/>
    <cellStyle name="SAPBEXaggItemX 8 2" xfId="22858" xr:uid="{00000000-0005-0000-0000-00001E550000}"/>
    <cellStyle name="SAPBEXaggItemX 8 2 2" xfId="36321" xr:uid="{00000000-0005-0000-0000-00001F550000}"/>
    <cellStyle name="SAPBEXaggItemX 8 3" xfId="30539" xr:uid="{00000000-0005-0000-0000-000020550000}"/>
    <cellStyle name="SAPBEXaggItemX 9" xfId="17290" xr:uid="{00000000-0005-0000-0000-000021550000}"/>
    <cellStyle name="SAPBEXaggItemX 9 2" xfId="23120" xr:uid="{00000000-0005-0000-0000-000022550000}"/>
    <cellStyle name="SAPBEXaggItemX 9 2 2" xfId="36583" xr:uid="{00000000-0005-0000-0000-000023550000}"/>
    <cellStyle name="SAPBEXaggItemX 9 3" xfId="30807" xr:uid="{00000000-0005-0000-0000-000024550000}"/>
    <cellStyle name="SAPBEXchaText" xfId="379" xr:uid="{00000000-0005-0000-0000-000025550000}"/>
    <cellStyle name="SAPBEXchaText 2" xfId="616" xr:uid="{00000000-0005-0000-0000-000026550000}"/>
    <cellStyle name="SAPBEXchaText 2 2" xfId="7467" xr:uid="{00000000-0005-0000-0000-000027550000}"/>
    <cellStyle name="SAPBEXchaText 3" xfId="900" xr:uid="{00000000-0005-0000-0000-000028550000}"/>
    <cellStyle name="SAPBEXchaText 3 2" xfId="7661" xr:uid="{00000000-0005-0000-0000-000029550000}"/>
    <cellStyle name="SAPBEXchaText 4" xfId="5275" xr:uid="{00000000-0005-0000-0000-00002A550000}"/>
    <cellStyle name="SAPBEXchaText 4 2" xfId="6362" xr:uid="{00000000-0005-0000-0000-00002B550000}"/>
    <cellStyle name="SAPBEXchaText 4 2 2" xfId="19729" xr:uid="{00000000-0005-0000-0000-00002C550000}"/>
    <cellStyle name="SAPBEXchaText 4 2 2 2" xfId="25499" xr:uid="{00000000-0005-0000-0000-00002D550000}"/>
    <cellStyle name="SAPBEXchaText 4 2 2 3" xfId="33202" xr:uid="{00000000-0005-0000-0000-00002E550000}"/>
    <cellStyle name="SAPBEXchaText 4 2 3" xfId="17503" xr:uid="{00000000-0005-0000-0000-00002F550000}"/>
    <cellStyle name="SAPBEXchaText 4 2 3 2" xfId="23326" xr:uid="{00000000-0005-0000-0000-000030550000}"/>
    <cellStyle name="SAPBEXchaText 4 2 3 2 2" xfId="36789" xr:uid="{00000000-0005-0000-0000-000031550000}"/>
    <cellStyle name="SAPBEXchaText 4 2 3 3" xfId="31014" xr:uid="{00000000-0005-0000-0000-000032550000}"/>
    <cellStyle name="SAPBEXchaText 4 2 4" xfId="16191" xr:uid="{00000000-0005-0000-0000-000033550000}"/>
    <cellStyle name="SAPBEXchaText 4 2 4 2" xfId="29839" xr:uid="{00000000-0005-0000-0000-000034550000}"/>
    <cellStyle name="SAPBEXchaText 4 2 5" xfId="22161" xr:uid="{00000000-0005-0000-0000-000035550000}"/>
    <cellStyle name="SAPBEXchaText 4 2 5 2" xfId="35624" xr:uid="{00000000-0005-0000-0000-000036550000}"/>
    <cellStyle name="SAPBEXchaText 4 2 6" xfId="27913" xr:uid="{00000000-0005-0000-0000-000037550000}"/>
    <cellStyle name="SAPBEXchaText 4 2 7" xfId="11475" xr:uid="{00000000-0005-0000-0000-000038550000}"/>
    <cellStyle name="SAPBEXchaText 4 3" xfId="18777" xr:uid="{00000000-0005-0000-0000-000039550000}"/>
    <cellStyle name="SAPBEXchaText 4 3 2" xfId="24549" xr:uid="{00000000-0005-0000-0000-00003A550000}"/>
    <cellStyle name="SAPBEXchaText 4 3 3" xfId="32251" xr:uid="{00000000-0005-0000-0000-00003B550000}"/>
    <cellStyle name="SAPBEXchaText 4 4" xfId="20484" xr:uid="{00000000-0005-0000-0000-00003C550000}"/>
    <cellStyle name="SAPBEXchaText 4 4 2" xfId="26252" xr:uid="{00000000-0005-0000-0000-00003D550000}"/>
    <cellStyle name="SAPBEXchaText 4 4 3" xfId="33956" xr:uid="{00000000-0005-0000-0000-00003E550000}"/>
    <cellStyle name="SAPBEXchaText 4 5" xfId="15105" xr:uid="{00000000-0005-0000-0000-00003F550000}"/>
    <cellStyle name="SAPBEXchaText 4 5 2" xfId="28941" xr:uid="{00000000-0005-0000-0000-000040550000}"/>
    <cellStyle name="SAPBEXchaText 4 6" xfId="21262" xr:uid="{00000000-0005-0000-0000-000041550000}"/>
    <cellStyle name="SAPBEXchaText 4 6 2" xfId="34725" xr:uid="{00000000-0005-0000-0000-000042550000}"/>
    <cellStyle name="SAPBEXchaText 4 7" xfId="27014" xr:uid="{00000000-0005-0000-0000-000043550000}"/>
    <cellStyle name="SAPBEXchaText 4 8" xfId="10814" xr:uid="{00000000-0005-0000-0000-000044550000}"/>
    <cellStyle name="SAPBEXchaText 5" xfId="17013" xr:uid="{00000000-0005-0000-0000-000045550000}"/>
    <cellStyle name="SAPBEXchaText 5 2" xfId="22859" xr:uid="{00000000-0005-0000-0000-000046550000}"/>
    <cellStyle name="SAPBEXchaText 5 2 2" xfId="36322" xr:uid="{00000000-0005-0000-0000-000047550000}"/>
    <cellStyle name="SAPBEXchaText 5 3" xfId="30540" xr:uid="{00000000-0005-0000-0000-000048550000}"/>
    <cellStyle name="SAPBEXchaText 6" xfId="17065" xr:uid="{00000000-0005-0000-0000-000049550000}"/>
    <cellStyle name="SAPBEXchaText 6 2" xfId="22907" xr:uid="{00000000-0005-0000-0000-00004A550000}"/>
    <cellStyle name="SAPBEXchaText 6 2 2" xfId="36370" xr:uid="{00000000-0005-0000-0000-00004B550000}"/>
    <cellStyle name="SAPBEXchaText 6 3" xfId="30588" xr:uid="{00000000-0005-0000-0000-00004C550000}"/>
    <cellStyle name="SAPBEXchaText 7" xfId="12012" xr:uid="{00000000-0005-0000-0000-00004D550000}"/>
    <cellStyle name="SAPBEXchaText 7 2" xfId="28549" xr:uid="{00000000-0005-0000-0000-00004E550000}"/>
    <cellStyle name="SAPBEXchaText 8" xfId="7264" xr:uid="{00000000-0005-0000-0000-00004F550000}"/>
    <cellStyle name="SAPBEXexcBad7" xfId="380" xr:uid="{00000000-0005-0000-0000-000050550000}"/>
    <cellStyle name="SAPBEXexcBad7 2" xfId="617" xr:uid="{00000000-0005-0000-0000-000051550000}"/>
    <cellStyle name="SAPBEXexcBad7 2 2" xfId="5083" xr:uid="{00000000-0005-0000-0000-000052550000}"/>
    <cellStyle name="SAPBEXexcBad7 2 2 10" xfId="10687" xr:uid="{00000000-0005-0000-0000-000053550000}"/>
    <cellStyle name="SAPBEXexcBad7 2 2 2" xfId="5671" xr:uid="{00000000-0005-0000-0000-000054550000}"/>
    <cellStyle name="SAPBEXexcBad7 2 2 2 2" xfId="6758" xr:uid="{00000000-0005-0000-0000-000055550000}"/>
    <cellStyle name="SAPBEXexcBad7 2 2 2 2 2" xfId="20080" xr:uid="{00000000-0005-0000-0000-000056550000}"/>
    <cellStyle name="SAPBEXexcBad7 2 2 2 2 2 2" xfId="25850" xr:uid="{00000000-0005-0000-0000-000057550000}"/>
    <cellStyle name="SAPBEXexcBad7 2 2 2 2 2 3" xfId="33553" xr:uid="{00000000-0005-0000-0000-000058550000}"/>
    <cellStyle name="SAPBEXexcBad7 2 2 2 2 3" xfId="18141" xr:uid="{00000000-0005-0000-0000-000059550000}"/>
    <cellStyle name="SAPBEXexcBad7 2 2 2 2 3 2" xfId="23941" xr:uid="{00000000-0005-0000-0000-00005A550000}"/>
    <cellStyle name="SAPBEXexcBad7 2 2 2 2 3 3" xfId="31638" xr:uid="{00000000-0005-0000-0000-00005B550000}"/>
    <cellStyle name="SAPBEXexcBad7 2 2 2 2 4" xfId="16586" xr:uid="{00000000-0005-0000-0000-00005C550000}"/>
    <cellStyle name="SAPBEXexcBad7 2 2 2 2 4 2" xfId="30173" xr:uid="{00000000-0005-0000-0000-00005D550000}"/>
    <cellStyle name="SAPBEXexcBad7 2 2 2 2 5" xfId="22496" xr:uid="{00000000-0005-0000-0000-00005E550000}"/>
    <cellStyle name="SAPBEXexcBad7 2 2 2 2 5 2" xfId="35959" xr:uid="{00000000-0005-0000-0000-00005F550000}"/>
    <cellStyle name="SAPBEXexcBad7 2 2 2 2 6" xfId="28248" xr:uid="{00000000-0005-0000-0000-000060550000}"/>
    <cellStyle name="SAPBEXexcBad7 2 2 2 2 7" xfId="11708" xr:uid="{00000000-0005-0000-0000-000061550000}"/>
    <cellStyle name="SAPBEXexcBad7 2 2 2 3" xfId="19130" xr:uid="{00000000-0005-0000-0000-000062550000}"/>
    <cellStyle name="SAPBEXexcBad7 2 2 2 3 2" xfId="24901" xr:uid="{00000000-0005-0000-0000-000063550000}"/>
    <cellStyle name="SAPBEXexcBad7 2 2 2 3 3" xfId="32603" xr:uid="{00000000-0005-0000-0000-000064550000}"/>
    <cellStyle name="SAPBEXexcBad7 2 2 2 4" xfId="17295" xr:uid="{00000000-0005-0000-0000-000065550000}"/>
    <cellStyle name="SAPBEXexcBad7 2 2 2 4 2" xfId="23125" xr:uid="{00000000-0005-0000-0000-000066550000}"/>
    <cellStyle name="SAPBEXexcBad7 2 2 2 4 2 2" xfId="36588" xr:uid="{00000000-0005-0000-0000-000067550000}"/>
    <cellStyle name="SAPBEXexcBad7 2 2 2 4 3" xfId="30812" xr:uid="{00000000-0005-0000-0000-000068550000}"/>
    <cellStyle name="SAPBEXexcBad7 2 2 2 5" xfId="15500" xr:uid="{00000000-0005-0000-0000-000069550000}"/>
    <cellStyle name="SAPBEXexcBad7 2 2 2 5 2" xfId="29275" xr:uid="{00000000-0005-0000-0000-00006A550000}"/>
    <cellStyle name="SAPBEXexcBad7 2 2 2 6" xfId="21597" xr:uid="{00000000-0005-0000-0000-00006B550000}"/>
    <cellStyle name="SAPBEXexcBad7 2 2 2 6 2" xfId="35060" xr:uid="{00000000-0005-0000-0000-00006C550000}"/>
    <cellStyle name="SAPBEXexcBad7 2 2 2 7" xfId="27349" xr:uid="{00000000-0005-0000-0000-00006D550000}"/>
    <cellStyle name="SAPBEXexcBad7 2 2 2 8" xfId="11047" xr:uid="{00000000-0005-0000-0000-00006E550000}"/>
    <cellStyle name="SAPBEXexcBad7 2 2 3" xfId="5843" xr:uid="{00000000-0005-0000-0000-00006F550000}"/>
    <cellStyle name="SAPBEXexcBad7 2 2 3 2" xfId="6930" xr:uid="{00000000-0005-0000-0000-000070550000}"/>
    <cellStyle name="SAPBEXexcBad7 2 2 3 2 2" xfId="20226" xr:uid="{00000000-0005-0000-0000-000071550000}"/>
    <cellStyle name="SAPBEXexcBad7 2 2 3 2 2 2" xfId="25996" xr:uid="{00000000-0005-0000-0000-000072550000}"/>
    <cellStyle name="SAPBEXexcBad7 2 2 3 2 2 3" xfId="33699" xr:uid="{00000000-0005-0000-0000-000073550000}"/>
    <cellStyle name="SAPBEXexcBad7 2 2 3 2 3" xfId="20433" xr:uid="{00000000-0005-0000-0000-000074550000}"/>
    <cellStyle name="SAPBEXexcBad7 2 2 3 2 3 2" xfId="26201" xr:uid="{00000000-0005-0000-0000-000075550000}"/>
    <cellStyle name="SAPBEXexcBad7 2 2 3 2 3 3" xfId="33905" xr:uid="{00000000-0005-0000-0000-000076550000}"/>
    <cellStyle name="SAPBEXexcBad7 2 2 3 2 4" xfId="16758" xr:uid="{00000000-0005-0000-0000-000077550000}"/>
    <cellStyle name="SAPBEXexcBad7 2 2 3 2 4 2" xfId="30311" xr:uid="{00000000-0005-0000-0000-000078550000}"/>
    <cellStyle name="SAPBEXexcBad7 2 2 3 2 5" xfId="22634" xr:uid="{00000000-0005-0000-0000-000079550000}"/>
    <cellStyle name="SAPBEXexcBad7 2 2 3 2 5 2" xfId="36097" xr:uid="{00000000-0005-0000-0000-00007A550000}"/>
    <cellStyle name="SAPBEXexcBad7 2 2 3 2 6" xfId="28386" xr:uid="{00000000-0005-0000-0000-00007B550000}"/>
    <cellStyle name="SAPBEXexcBad7 2 2 3 2 7" xfId="11809" xr:uid="{00000000-0005-0000-0000-00007C550000}"/>
    <cellStyle name="SAPBEXexcBad7 2 2 3 3" xfId="19277" xr:uid="{00000000-0005-0000-0000-00007D550000}"/>
    <cellStyle name="SAPBEXexcBad7 2 2 3 3 2" xfId="25048" xr:uid="{00000000-0005-0000-0000-00007E550000}"/>
    <cellStyle name="SAPBEXexcBad7 2 2 3 3 3" xfId="32750" xr:uid="{00000000-0005-0000-0000-00007F550000}"/>
    <cellStyle name="SAPBEXexcBad7 2 2 3 4" xfId="18571" xr:uid="{00000000-0005-0000-0000-000080550000}"/>
    <cellStyle name="SAPBEXexcBad7 2 2 3 4 2" xfId="24343" xr:uid="{00000000-0005-0000-0000-000081550000}"/>
    <cellStyle name="SAPBEXexcBad7 2 2 3 4 3" xfId="32045" xr:uid="{00000000-0005-0000-0000-000082550000}"/>
    <cellStyle name="SAPBEXexcBad7 2 2 3 5" xfId="15672" xr:uid="{00000000-0005-0000-0000-000083550000}"/>
    <cellStyle name="SAPBEXexcBad7 2 2 3 5 2" xfId="29413" xr:uid="{00000000-0005-0000-0000-000084550000}"/>
    <cellStyle name="SAPBEXexcBad7 2 2 3 6" xfId="21735" xr:uid="{00000000-0005-0000-0000-000085550000}"/>
    <cellStyle name="SAPBEXexcBad7 2 2 3 6 2" xfId="35198" xr:uid="{00000000-0005-0000-0000-000086550000}"/>
    <cellStyle name="SAPBEXexcBad7 2 2 3 7" xfId="27487" xr:uid="{00000000-0005-0000-0000-000087550000}"/>
    <cellStyle name="SAPBEXexcBad7 2 2 3 8" xfId="11148" xr:uid="{00000000-0005-0000-0000-000088550000}"/>
    <cellStyle name="SAPBEXexcBad7 2 2 4" xfId="6175" xr:uid="{00000000-0005-0000-0000-000089550000}"/>
    <cellStyle name="SAPBEXexcBad7 2 2 4 2" xfId="19566" xr:uid="{00000000-0005-0000-0000-00008A550000}"/>
    <cellStyle name="SAPBEXexcBad7 2 2 4 2 2" xfId="25336" xr:uid="{00000000-0005-0000-0000-00008B550000}"/>
    <cellStyle name="SAPBEXexcBad7 2 2 4 2 3" xfId="33039" xr:uid="{00000000-0005-0000-0000-00008C550000}"/>
    <cellStyle name="SAPBEXexcBad7 2 2 4 3" xfId="17880" xr:uid="{00000000-0005-0000-0000-00008D550000}"/>
    <cellStyle name="SAPBEXexcBad7 2 2 4 3 2" xfId="23691" xr:uid="{00000000-0005-0000-0000-00008E550000}"/>
    <cellStyle name="SAPBEXexcBad7 2 2 4 3 2 2" xfId="37154" xr:uid="{00000000-0005-0000-0000-00008F550000}"/>
    <cellStyle name="SAPBEXexcBad7 2 2 4 3 3" xfId="31384" xr:uid="{00000000-0005-0000-0000-000090550000}"/>
    <cellStyle name="SAPBEXexcBad7 2 2 4 4" xfId="16004" xr:uid="{00000000-0005-0000-0000-000091550000}"/>
    <cellStyle name="SAPBEXexcBad7 2 2 4 4 2" xfId="29686" xr:uid="{00000000-0005-0000-0000-000092550000}"/>
    <cellStyle name="SAPBEXexcBad7 2 2 4 5" xfId="22008" xr:uid="{00000000-0005-0000-0000-000093550000}"/>
    <cellStyle name="SAPBEXexcBad7 2 2 4 5 2" xfId="35471" xr:uid="{00000000-0005-0000-0000-000094550000}"/>
    <cellStyle name="SAPBEXexcBad7 2 2 4 6" xfId="27760" xr:uid="{00000000-0005-0000-0000-000095550000}"/>
    <cellStyle name="SAPBEXexcBad7 2 2 4 7" xfId="11350" xr:uid="{00000000-0005-0000-0000-000096550000}"/>
    <cellStyle name="SAPBEXexcBad7 2 2 5" xfId="18614" xr:uid="{00000000-0005-0000-0000-000097550000}"/>
    <cellStyle name="SAPBEXexcBad7 2 2 5 2" xfId="24386" xr:uid="{00000000-0005-0000-0000-000098550000}"/>
    <cellStyle name="SAPBEXexcBad7 2 2 5 3" xfId="32088" xr:uid="{00000000-0005-0000-0000-000099550000}"/>
    <cellStyle name="SAPBEXexcBad7 2 2 6" xfId="17206" xr:uid="{00000000-0005-0000-0000-00009A550000}"/>
    <cellStyle name="SAPBEXexcBad7 2 2 6 2" xfId="23043" xr:uid="{00000000-0005-0000-0000-00009B550000}"/>
    <cellStyle name="SAPBEXexcBad7 2 2 6 2 2" xfId="36506" xr:uid="{00000000-0005-0000-0000-00009C550000}"/>
    <cellStyle name="SAPBEXexcBad7 2 2 6 3" xfId="30726" xr:uid="{00000000-0005-0000-0000-00009D550000}"/>
    <cellStyle name="SAPBEXexcBad7 2 2 7" xfId="14913" xr:uid="{00000000-0005-0000-0000-00009E550000}"/>
    <cellStyle name="SAPBEXexcBad7 2 2 7 2" xfId="28786" xr:uid="{00000000-0005-0000-0000-00009F550000}"/>
    <cellStyle name="SAPBEXexcBad7 2 2 8" xfId="21107" xr:uid="{00000000-0005-0000-0000-0000A0550000}"/>
    <cellStyle name="SAPBEXexcBad7 2 2 8 2" xfId="34570" xr:uid="{00000000-0005-0000-0000-0000A1550000}"/>
    <cellStyle name="SAPBEXexcBad7 2 2 9" xfId="26861" xr:uid="{00000000-0005-0000-0000-0000A2550000}"/>
    <cellStyle name="SAPBEXexcBad7 2 3" xfId="5293" xr:uid="{00000000-0005-0000-0000-0000A3550000}"/>
    <cellStyle name="SAPBEXexcBad7 2 3 2" xfId="6380" xr:uid="{00000000-0005-0000-0000-0000A4550000}"/>
    <cellStyle name="SAPBEXexcBad7 2 3 2 2" xfId="19746" xr:uid="{00000000-0005-0000-0000-0000A5550000}"/>
    <cellStyle name="SAPBEXexcBad7 2 3 2 2 2" xfId="25516" xr:uid="{00000000-0005-0000-0000-0000A6550000}"/>
    <cellStyle name="SAPBEXexcBad7 2 3 2 2 3" xfId="33219" xr:uid="{00000000-0005-0000-0000-0000A7550000}"/>
    <cellStyle name="SAPBEXexcBad7 2 3 2 3" xfId="17330" xr:uid="{00000000-0005-0000-0000-0000A8550000}"/>
    <cellStyle name="SAPBEXexcBad7 2 3 2 3 2" xfId="23159" xr:uid="{00000000-0005-0000-0000-0000A9550000}"/>
    <cellStyle name="SAPBEXexcBad7 2 3 2 3 2 2" xfId="36622" xr:uid="{00000000-0005-0000-0000-0000AA550000}"/>
    <cellStyle name="SAPBEXexcBad7 2 3 2 3 3" xfId="30846" xr:uid="{00000000-0005-0000-0000-0000AB550000}"/>
    <cellStyle name="SAPBEXexcBad7 2 3 2 4" xfId="16209" xr:uid="{00000000-0005-0000-0000-0000AC550000}"/>
    <cellStyle name="SAPBEXexcBad7 2 3 2 4 2" xfId="29856" xr:uid="{00000000-0005-0000-0000-0000AD550000}"/>
    <cellStyle name="SAPBEXexcBad7 2 3 2 5" xfId="22178" xr:uid="{00000000-0005-0000-0000-0000AE550000}"/>
    <cellStyle name="SAPBEXexcBad7 2 3 2 5 2" xfId="35641" xr:uid="{00000000-0005-0000-0000-0000AF550000}"/>
    <cellStyle name="SAPBEXexcBad7 2 3 2 6" xfId="27930" xr:uid="{00000000-0005-0000-0000-0000B0550000}"/>
    <cellStyle name="SAPBEXexcBad7 2 3 2 7" xfId="11492" xr:uid="{00000000-0005-0000-0000-0000B1550000}"/>
    <cellStyle name="SAPBEXexcBad7 2 3 3" xfId="18794" xr:uid="{00000000-0005-0000-0000-0000B2550000}"/>
    <cellStyle name="SAPBEXexcBad7 2 3 3 2" xfId="24566" xr:uid="{00000000-0005-0000-0000-0000B3550000}"/>
    <cellStyle name="SAPBEXexcBad7 2 3 3 3" xfId="32268" xr:uid="{00000000-0005-0000-0000-0000B4550000}"/>
    <cellStyle name="SAPBEXexcBad7 2 3 4" xfId="19466" xr:uid="{00000000-0005-0000-0000-0000B5550000}"/>
    <cellStyle name="SAPBEXexcBad7 2 3 4 2" xfId="25236" xr:uid="{00000000-0005-0000-0000-0000B6550000}"/>
    <cellStyle name="SAPBEXexcBad7 2 3 4 3" xfId="32939" xr:uid="{00000000-0005-0000-0000-0000B7550000}"/>
    <cellStyle name="SAPBEXexcBad7 2 3 5" xfId="15123" xr:uid="{00000000-0005-0000-0000-0000B8550000}"/>
    <cellStyle name="SAPBEXexcBad7 2 3 5 2" xfId="28958" xr:uid="{00000000-0005-0000-0000-0000B9550000}"/>
    <cellStyle name="SAPBEXexcBad7 2 3 6" xfId="21279" xr:uid="{00000000-0005-0000-0000-0000BA550000}"/>
    <cellStyle name="SAPBEXexcBad7 2 3 6 2" xfId="34742" xr:uid="{00000000-0005-0000-0000-0000BB550000}"/>
    <cellStyle name="SAPBEXexcBad7 2 3 7" xfId="27031" xr:uid="{00000000-0005-0000-0000-0000BC550000}"/>
    <cellStyle name="SAPBEXexcBad7 2 3 8" xfId="10831" xr:uid="{00000000-0005-0000-0000-0000BD550000}"/>
    <cellStyle name="SAPBEXexcBad7 2 4" xfId="5475" xr:uid="{00000000-0005-0000-0000-0000BE550000}"/>
    <cellStyle name="SAPBEXexcBad7 2 4 2" xfId="6562" xr:uid="{00000000-0005-0000-0000-0000BF550000}"/>
    <cellStyle name="SAPBEXexcBad7 2 4 2 2" xfId="19919" xr:uid="{00000000-0005-0000-0000-0000C0550000}"/>
    <cellStyle name="SAPBEXexcBad7 2 4 2 2 2" xfId="25689" xr:uid="{00000000-0005-0000-0000-0000C1550000}"/>
    <cellStyle name="SAPBEXexcBad7 2 4 2 2 3" xfId="33392" xr:uid="{00000000-0005-0000-0000-0000C2550000}"/>
    <cellStyle name="SAPBEXexcBad7 2 4 2 3" xfId="20595" xr:uid="{00000000-0005-0000-0000-0000C3550000}"/>
    <cellStyle name="SAPBEXexcBad7 2 4 2 3 2" xfId="26359" xr:uid="{00000000-0005-0000-0000-0000C4550000}"/>
    <cellStyle name="SAPBEXexcBad7 2 4 2 3 3" xfId="34064" xr:uid="{00000000-0005-0000-0000-0000C5550000}"/>
    <cellStyle name="SAPBEXexcBad7 2 4 2 4" xfId="16391" xr:uid="{00000000-0005-0000-0000-0000C6550000}"/>
    <cellStyle name="SAPBEXexcBad7 2 4 2 4 2" xfId="30026" xr:uid="{00000000-0005-0000-0000-0000C7550000}"/>
    <cellStyle name="SAPBEXexcBad7 2 4 2 5" xfId="22348" xr:uid="{00000000-0005-0000-0000-0000C8550000}"/>
    <cellStyle name="SAPBEXexcBad7 2 4 2 5 2" xfId="35811" xr:uid="{00000000-0005-0000-0000-0000C9550000}"/>
    <cellStyle name="SAPBEXexcBad7 2 4 2 6" xfId="28100" xr:uid="{00000000-0005-0000-0000-0000CA550000}"/>
    <cellStyle name="SAPBEXexcBad7 2 4 2 7" xfId="11605" xr:uid="{00000000-0005-0000-0000-0000CB550000}"/>
    <cellStyle name="SAPBEXexcBad7 2 4 3" xfId="18968" xr:uid="{00000000-0005-0000-0000-0000CC550000}"/>
    <cellStyle name="SAPBEXexcBad7 2 4 3 2" xfId="24740" xr:uid="{00000000-0005-0000-0000-0000CD550000}"/>
    <cellStyle name="SAPBEXexcBad7 2 4 3 3" xfId="32442" xr:uid="{00000000-0005-0000-0000-0000CE550000}"/>
    <cellStyle name="SAPBEXexcBad7 2 4 4" xfId="20833" xr:uid="{00000000-0005-0000-0000-0000CF550000}"/>
    <cellStyle name="SAPBEXexcBad7 2 4 4 2" xfId="26593" xr:uid="{00000000-0005-0000-0000-0000D0550000}"/>
    <cellStyle name="SAPBEXexcBad7 2 4 4 3" xfId="34298" xr:uid="{00000000-0005-0000-0000-0000D1550000}"/>
    <cellStyle name="SAPBEXexcBad7 2 4 5" xfId="15305" xr:uid="{00000000-0005-0000-0000-0000D2550000}"/>
    <cellStyle name="SAPBEXexcBad7 2 4 5 2" xfId="29128" xr:uid="{00000000-0005-0000-0000-0000D3550000}"/>
    <cellStyle name="SAPBEXexcBad7 2 4 6" xfId="21449" xr:uid="{00000000-0005-0000-0000-0000D4550000}"/>
    <cellStyle name="SAPBEXexcBad7 2 4 6 2" xfId="34912" xr:uid="{00000000-0005-0000-0000-0000D5550000}"/>
    <cellStyle name="SAPBEXexcBad7 2 4 7" xfId="27201" xr:uid="{00000000-0005-0000-0000-0000D6550000}"/>
    <cellStyle name="SAPBEXexcBad7 2 4 8" xfId="10944" xr:uid="{00000000-0005-0000-0000-0000D7550000}"/>
    <cellStyle name="SAPBEXexcBad7 2 5" xfId="17128" xr:uid="{00000000-0005-0000-0000-0000D8550000}"/>
    <cellStyle name="SAPBEXexcBad7 2 5 2" xfId="22969" xr:uid="{00000000-0005-0000-0000-0000D9550000}"/>
    <cellStyle name="SAPBEXexcBad7 2 5 2 2" xfId="36432" xr:uid="{00000000-0005-0000-0000-0000DA550000}"/>
    <cellStyle name="SAPBEXexcBad7 2 5 3" xfId="30650" xr:uid="{00000000-0005-0000-0000-0000DB550000}"/>
    <cellStyle name="SAPBEXexcBad7 2 6" xfId="18098" xr:uid="{00000000-0005-0000-0000-0000DC550000}"/>
    <cellStyle name="SAPBEXexcBad7 2 6 2" xfId="23900" xr:uid="{00000000-0005-0000-0000-0000DD550000}"/>
    <cellStyle name="SAPBEXexcBad7 2 6 3" xfId="31597" xr:uid="{00000000-0005-0000-0000-0000DE550000}"/>
    <cellStyle name="SAPBEXexcBad7 2 7" xfId="14220" xr:uid="{00000000-0005-0000-0000-0000DF550000}"/>
    <cellStyle name="SAPBEXexcBad7 2 7 2" xfId="28615" xr:uid="{00000000-0005-0000-0000-0000E0550000}"/>
    <cellStyle name="SAPBEXexcBad7 2 8" xfId="7468" xr:uid="{00000000-0005-0000-0000-0000E1550000}"/>
    <cellStyle name="SAPBEXexcBad7 3" xfId="4245" xr:uid="{00000000-0005-0000-0000-0000E2550000}"/>
    <cellStyle name="SAPBEXexcBad7 3 10" xfId="10183" xr:uid="{00000000-0005-0000-0000-0000E3550000}"/>
    <cellStyle name="SAPBEXexcBad7 3 2" xfId="5211" xr:uid="{00000000-0005-0000-0000-0000E4550000}"/>
    <cellStyle name="SAPBEXexcBad7 3 2 2" xfId="5942" xr:uid="{00000000-0005-0000-0000-0000E5550000}"/>
    <cellStyle name="SAPBEXexcBad7 3 2 2 2" xfId="7029" xr:uid="{00000000-0005-0000-0000-0000E6550000}"/>
    <cellStyle name="SAPBEXexcBad7 3 2 2 2 2" xfId="20325" xr:uid="{00000000-0005-0000-0000-0000E7550000}"/>
    <cellStyle name="SAPBEXexcBad7 3 2 2 2 2 2" xfId="26095" xr:uid="{00000000-0005-0000-0000-0000E8550000}"/>
    <cellStyle name="SAPBEXexcBad7 3 2 2 2 2 3" xfId="33798" xr:uid="{00000000-0005-0000-0000-0000E9550000}"/>
    <cellStyle name="SAPBEXexcBad7 3 2 2 2 3" xfId="18038" xr:uid="{00000000-0005-0000-0000-0000EA550000}"/>
    <cellStyle name="SAPBEXexcBad7 3 2 2 2 3 2" xfId="23842" xr:uid="{00000000-0005-0000-0000-0000EB550000}"/>
    <cellStyle name="SAPBEXexcBad7 3 2 2 2 3 3" xfId="31539" xr:uid="{00000000-0005-0000-0000-0000EC550000}"/>
    <cellStyle name="SAPBEXexcBad7 3 2 2 2 4" xfId="16857" xr:uid="{00000000-0005-0000-0000-0000ED550000}"/>
    <cellStyle name="SAPBEXexcBad7 3 2 2 2 4 2" xfId="30410" xr:uid="{00000000-0005-0000-0000-0000EE550000}"/>
    <cellStyle name="SAPBEXexcBad7 3 2 2 2 5" xfId="22733" xr:uid="{00000000-0005-0000-0000-0000EF550000}"/>
    <cellStyle name="SAPBEXexcBad7 3 2 2 2 5 2" xfId="36196" xr:uid="{00000000-0005-0000-0000-0000F0550000}"/>
    <cellStyle name="SAPBEXexcBad7 3 2 2 2 6" xfId="28485" xr:uid="{00000000-0005-0000-0000-0000F1550000}"/>
    <cellStyle name="SAPBEXexcBad7 3 2 2 2 7" xfId="11881" xr:uid="{00000000-0005-0000-0000-0000F2550000}"/>
    <cellStyle name="SAPBEXexcBad7 3 2 2 3" xfId="19376" xr:uid="{00000000-0005-0000-0000-0000F3550000}"/>
    <cellStyle name="SAPBEXexcBad7 3 2 2 3 2" xfId="25147" xr:uid="{00000000-0005-0000-0000-0000F4550000}"/>
    <cellStyle name="SAPBEXexcBad7 3 2 2 3 3" xfId="32849" xr:uid="{00000000-0005-0000-0000-0000F5550000}"/>
    <cellStyle name="SAPBEXexcBad7 3 2 2 4" xfId="20678" xr:uid="{00000000-0005-0000-0000-0000F6550000}"/>
    <cellStyle name="SAPBEXexcBad7 3 2 2 4 2" xfId="26441" xr:uid="{00000000-0005-0000-0000-0000F7550000}"/>
    <cellStyle name="SAPBEXexcBad7 3 2 2 4 3" xfId="34146" xr:uid="{00000000-0005-0000-0000-0000F8550000}"/>
    <cellStyle name="SAPBEXexcBad7 3 2 2 5" xfId="15771" xr:uid="{00000000-0005-0000-0000-0000F9550000}"/>
    <cellStyle name="SAPBEXexcBad7 3 2 2 5 2" xfId="29512" xr:uid="{00000000-0005-0000-0000-0000FA550000}"/>
    <cellStyle name="SAPBEXexcBad7 3 2 2 6" xfId="21834" xr:uid="{00000000-0005-0000-0000-0000FB550000}"/>
    <cellStyle name="SAPBEXexcBad7 3 2 2 6 2" xfId="35297" xr:uid="{00000000-0005-0000-0000-0000FC550000}"/>
    <cellStyle name="SAPBEXexcBad7 3 2 2 7" xfId="27586" xr:uid="{00000000-0005-0000-0000-0000FD550000}"/>
    <cellStyle name="SAPBEXexcBad7 3 2 2 8" xfId="11220" xr:uid="{00000000-0005-0000-0000-0000FE550000}"/>
    <cellStyle name="SAPBEXexcBad7 3 2 3" xfId="6299" xr:uid="{00000000-0005-0000-0000-0000FF550000}"/>
    <cellStyle name="SAPBEXexcBad7 3 2 3 2" xfId="19670" xr:uid="{00000000-0005-0000-0000-000000560000}"/>
    <cellStyle name="SAPBEXexcBad7 3 2 3 2 2" xfId="25440" xr:uid="{00000000-0005-0000-0000-000001560000}"/>
    <cellStyle name="SAPBEXexcBad7 3 2 3 2 3" xfId="33143" xr:uid="{00000000-0005-0000-0000-000002560000}"/>
    <cellStyle name="SAPBEXexcBad7 3 2 3 3" xfId="18046" xr:uid="{00000000-0005-0000-0000-000003560000}"/>
    <cellStyle name="SAPBEXexcBad7 3 2 3 3 2" xfId="23850" xr:uid="{00000000-0005-0000-0000-000004560000}"/>
    <cellStyle name="SAPBEXexcBad7 3 2 3 3 3" xfId="31547" xr:uid="{00000000-0005-0000-0000-000005560000}"/>
    <cellStyle name="SAPBEXexcBad7 3 2 3 4" xfId="16128" xr:uid="{00000000-0005-0000-0000-000006560000}"/>
    <cellStyle name="SAPBEXexcBad7 3 2 3 4 2" xfId="29785" xr:uid="{00000000-0005-0000-0000-000007560000}"/>
    <cellStyle name="SAPBEXexcBad7 3 2 3 5" xfId="22107" xr:uid="{00000000-0005-0000-0000-000008560000}"/>
    <cellStyle name="SAPBEXexcBad7 3 2 3 5 2" xfId="35570" xr:uid="{00000000-0005-0000-0000-000009560000}"/>
    <cellStyle name="SAPBEXexcBad7 3 2 3 6" xfId="27859" xr:uid="{00000000-0005-0000-0000-00000A560000}"/>
    <cellStyle name="SAPBEXexcBad7 3 2 3 7" xfId="11425" xr:uid="{00000000-0005-0000-0000-00000B560000}"/>
    <cellStyle name="SAPBEXexcBad7 3 2 4" xfId="18718" xr:uid="{00000000-0005-0000-0000-00000C560000}"/>
    <cellStyle name="SAPBEXexcBad7 3 2 4 2" xfId="24490" xr:uid="{00000000-0005-0000-0000-00000D560000}"/>
    <cellStyle name="SAPBEXexcBad7 3 2 4 3" xfId="32192" xr:uid="{00000000-0005-0000-0000-00000E560000}"/>
    <cellStyle name="SAPBEXexcBad7 3 2 5" xfId="20479" xr:uid="{00000000-0005-0000-0000-00000F560000}"/>
    <cellStyle name="SAPBEXexcBad7 3 2 5 2" xfId="26247" xr:uid="{00000000-0005-0000-0000-000010560000}"/>
    <cellStyle name="SAPBEXexcBad7 3 2 5 3" xfId="33951" xr:uid="{00000000-0005-0000-0000-000011560000}"/>
    <cellStyle name="SAPBEXexcBad7 3 2 6" xfId="15041" xr:uid="{00000000-0005-0000-0000-000012560000}"/>
    <cellStyle name="SAPBEXexcBad7 3 2 6 2" xfId="28886" xr:uid="{00000000-0005-0000-0000-000013560000}"/>
    <cellStyle name="SAPBEXexcBad7 3 2 7" xfId="21207" xr:uid="{00000000-0005-0000-0000-000014560000}"/>
    <cellStyle name="SAPBEXexcBad7 3 2 7 2" xfId="34670" xr:uid="{00000000-0005-0000-0000-000015560000}"/>
    <cellStyle name="SAPBEXexcBad7 3 2 8" xfId="26960" xr:uid="{00000000-0005-0000-0000-000016560000}"/>
    <cellStyle name="SAPBEXexcBad7 3 2 9" xfId="10763" xr:uid="{00000000-0005-0000-0000-000017560000}"/>
    <cellStyle name="SAPBEXexcBad7 3 3" xfId="5496" xr:uid="{00000000-0005-0000-0000-000018560000}"/>
    <cellStyle name="SAPBEXexcBad7 3 3 2" xfId="6583" xr:uid="{00000000-0005-0000-0000-000019560000}"/>
    <cellStyle name="SAPBEXexcBad7 3 3 2 2" xfId="19934" xr:uid="{00000000-0005-0000-0000-00001A560000}"/>
    <cellStyle name="SAPBEXexcBad7 3 3 2 2 2" xfId="25704" xr:uid="{00000000-0005-0000-0000-00001B560000}"/>
    <cellStyle name="SAPBEXexcBad7 3 3 2 2 3" xfId="33407" xr:uid="{00000000-0005-0000-0000-00001C560000}"/>
    <cellStyle name="SAPBEXexcBad7 3 3 2 3" xfId="17582" xr:uid="{00000000-0005-0000-0000-00001D560000}"/>
    <cellStyle name="SAPBEXexcBad7 3 3 2 3 2" xfId="23401" xr:uid="{00000000-0005-0000-0000-00001E560000}"/>
    <cellStyle name="SAPBEXexcBad7 3 3 2 3 2 2" xfId="36864" xr:uid="{00000000-0005-0000-0000-00001F560000}"/>
    <cellStyle name="SAPBEXexcBad7 3 3 2 3 3" xfId="31091" xr:uid="{00000000-0005-0000-0000-000020560000}"/>
    <cellStyle name="SAPBEXexcBad7 3 3 2 4" xfId="16412" xr:uid="{00000000-0005-0000-0000-000021560000}"/>
    <cellStyle name="SAPBEXexcBad7 3 3 2 4 2" xfId="30039" xr:uid="{00000000-0005-0000-0000-000022560000}"/>
    <cellStyle name="SAPBEXexcBad7 3 3 2 5" xfId="22361" xr:uid="{00000000-0005-0000-0000-000023560000}"/>
    <cellStyle name="SAPBEXexcBad7 3 3 2 5 2" xfId="35824" xr:uid="{00000000-0005-0000-0000-000024560000}"/>
    <cellStyle name="SAPBEXexcBad7 3 3 2 6" xfId="28113" xr:uid="{00000000-0005-0000-0000-000025560000}"/>
    <cellStyle name="SAPBEXexcBad7 3 3 2 7" xfId="11614" xr:uid="{00000000-0005-0000-0000-000026560000}"/>
    <cellStyle name="SAPBEXexcBad7 3 3 3" xfId="18983" xr:uid="{00000000-0005-0000-0000-000027560000}"/>
    <cellStyle name="SAPBEXexcBad7 3 3 3 2" xfId="24755" xr:uid="{00000000-0005-0000-0000-000028560000}"/>
    <cellStyle name="SAPBEXexcBad7 3 3 3 3" xfId="32457" xr:uid="{00000000-0005-0000-0000-000029560000}"/>
    <cellStyle name="SAPBEXexcBad7 3 3 4" xfId="17791" xr:uid="{00000000-0005-0000-0000-00002A560000}"/>
    <cellStyle name="SAPBEXexcBad7 3 3 4 2" xfId="23606" xr:uid="{00000000-0005-0000-0000-00002B560000}"/>
    <cellStyle name="SAPBEXexcBad7 3 3 4 2 2" xfId="37069" xr:uid="{00000000-0005-0000-0000-00002C560000}"/>
    <cellStyle name="SAPBEXexcBad7 3 3 4 3" xfId="31297" xr:uid="{00000000-0005-0000-0000-00002D560000}"/>
    <cellStyle name="SAPBEXexcBad7 3 3 5" xfId="15326" xr:uid="{00000000-0005-0000-0000-00002E560000}"/>
    <cellStyle name="SAPBEXexcBad7 3 3 5 2" xfId="29141" xr:uid="{00000000-0005-0000-0000-00002F560000}"/>
    <cellStyle name="SAPBEXexcBad7 3 3 6" xfId="21462" xr:uid="{00000000-0005-0000-0000-000030560000}"/>
    <cellStyle name="SAPBEXexcBad7 3 3 6 2" xfId="34925" xr:uid="{00000000-0005-0000-0000-000031560000}"/>
    <cellStyle name="SAPBEXexcBad7 3 3 7" xfId="27214" xr:uid="{00000000-0005-0000-0000-000032560000}"/>
    <cellStyle name="SAPBEXexcBad7 3 3 8" xfId="10953" xr:uid="{00000000-0005-0000-0000-000033560000}"/>
    <cellStyle name="SAPBEXexcBad7 3 4" xfId="6042" xr:uid="{00000000-0005-0000-0000-000034560000}"/>
    <cellStyle name="SAPBEXexcBad7 3 4 2" xfId="19455" xr:uid="{00000000-0005-0000-0000-000035560000}"/>
    <cellStyle name="SAPBEXexcBad7 3 4 2 2" xfId="25225" xr:uid="{00000000-0005-0000-0000-000036560000}"/>
    <cellStyle name="SAPBEXexcBad7 3 4 2 3" xfId="32928" xr:uid="{00000000-0005-0000-0000-000037560000}"/>
    <cellStyle name="SAPBEXexcBad7 3 4 3" xfId="17238" xr:uid="{00000000-0005-0000-0000-000038560000}"/>
    <cellStyle name="SAPBEXexcBad7 3 4 3 2" xfId="23072" xr:uid="{00000000-0005-0000-0000-000039560000}"/>
    <cellStyle name="SAPBEXexcBad7 3 4 3 2 2" xfId="36535" xr:uid="{00000000-0005-0000-0000-00003A560000}"/>
    <cellStyle name="SAPBEXexcBad7 3 4 3 3" xfId="30757" xr:uid="{00000000-0005-0000-0000-00003B560000}"/>
    <cellStyle name="SAPBEXexcBad7 3 4 4" xfId="15871" xr:uid="{00000000-0005-0000-0000-00003C560000}"/>
    <cellStyle name="SAPBEXexcBad7 3 4 4 2" xfId="29583" xr:uid="{00000000-0005-0000-0000-00003D560000}"/>
    <cellStyle name="SAPBEXexcBad7 3 4 5" xfId="21905" xr:uid="{00000000-0005-0000-0000-00003E560000}"/>
    <cellStyle name="SAPBEXexcBad7 3 4 5 2" xfId="35368" xr:uid="{00000000-0005-0000-0000-00003F560000}"/>
    <cellStyle name="SAPBEXexcBad7 3 4 6" xfId="27657" xr:uid="{00000000-0005-0000-0000-000040560000}"/>
    <cellStyle name="SAPBEXexcBad7 3 4 7" xfId="11283" xr:uid="{00000000-0005-0000-0000-000041560000}"/>
    <cellStyle name="SAPBEXexcBad7 3 5" xfId="18286" xr:uid="{00000000-0005-0000-0000-000042560000}"/>
    <cellStyle name="SAPBEXexcBad7 3 5 2" xfId="24068" xr:uid="{00000000-0005-0000-0000-000043560000}"/>
    <cellStyle name="SAPBEXexcBad7 3 5 3" xfId="31769" xr:uid="{00000000-0005-0000-0000-000044560000}"/>
    <cellStyle name="SAPBEXexcBad7 3 6" xfId="17894" xr:uid="{00000000-0005-0000-0000-000045560000}"/>
    <cellStyle name="SAPBEXexcBad7 3 6 2" xfId="23704" xr:uid="{00000000-0005-0000-0000-000046560000}"/>
    <cellStyle name="SAPBEXexcBad7 3 6 2 2" xfId="37167" xr:uid="{00000000-0005-0000-0000-000047560000}"/>
    <cellStyle name="SAPBEXexcBad7 3 6 3" xfId="31398" xr:uid="{00000000-0005-0000-0000-000048560000}"/>
    <cellStyle name="SAPBEXexcBad7 3 7" xfId="14323" xr:uid="{00000000-0005-0000-0000-000049560000}"/>
    <cellStyle name="SAPBEXexcBad7 3 7 2" xfId="28662" xr:uid="{00000000-0005-0000-0000-00004A560000}"/>
    <cellStyle name="SAPBEXexcBad7 3 8" xfId="21005" xr:uid="{00000000-0005-0000-0000-00004B560000}"/>
    <cellStyle name="SAPBEXexcBad7 3 8 2" xfId="34468" xr:uid="{00000000-0005-0000-0000-00004C560000}"/>
    <cellStyle name="SAPBEXexcBad7 3 9" xfId="26760" xr:uid="{00000000-0005-0000-0000-00004D560000}"/>
    <cellStyle name="SAPBEXexcBad7 4" xfId="5768" xr:uid="{00000000-0005-0000-0000-00004E560000}"/>
    <cellStyle name="SAPBEXexcBad7 4 2" xfId="6855" xr:uid="{00000000-0005-0000-0000-00004F560000}"/>
    <cellStyle name="SAPBEXexcBad7 4 2 2" xfId="20158" xr:uid="{00000000-0005-0000-0000-000050560000}"/>
    <cellStyle name="SAPBEXexcBad7 4 2 2 2" xfId="25928" xr:uid="{00000000-0005-0000-0000-000051560000}"/>
    <cellStyle name="SAPBEXexcBad7 4 2 2 3" xfId="33631" xr:uid="{00000000-0005-0000-0000-000052560000}"/>
    <cellStyle name="SAPBEXexcBad7 4 2 3" xfId="17079" xr:uid="{00000000-0005-0000-0000-000053560000}"/>
    <cellStyle name="SAPBEXexcBad7 4 2 3 2" xfId="22921" xr:uid="{00000000-0005-0000-0000-000054560000}"/>
    <cellStyle name="SAPBEXexcBad7 4 2 3 2 2" xfId="36384" xr:uid="{00000000-0005-0000-0000-000055560000}"/>
    <cellStyle name="SAPBEXexcBad7 4 2 3 3" xfId="30602" xr:uid="{00000000-0005-0000-0000-000056560000}"/>
    <cellStyle name="SAPBEXexcBad7 4 2 4" xfId="16683" xr:uid="{00000000-0005-0000-0000-000057560000}"/>
    <cellStyle name="SAPBEXexcBad7 4 2 4 2" xfId="30245" xr:uid="{00000000-0005-0000-0000-000058560000}"/>
    <cellStyle name="SAPBEXexcBad7 4 2 5" xfId="22568" xr:uid="{00000000-0005-0000-0000-000059560000}"/>
    <cellStyle name="SAPBEXexcBad7 4 2 5 2" xfId="36031" xr:uid="{00000000-0005-0000-0000-00005A560000}"/>
    <cellStyle name="SAPBEXexcBad7 4 2 6" xfId="28320" xr:uid="{00000000-0005-0000-0000-00005B560000}"/>
    <cellStyle name="SAPBEXexcBad7 4 2 7" xfId="11762" xr:uid="{00000000-0005-0000-0000-00005C560000}"/>
    <cellStyle name="SAPBEXexcBad7 4 3" xfId="19209" xr:uid="{00000000-0005-0000-0000-00005D560000}"/>
    <cellStyle name="SAPBEXexcBad7 4 3 2" xfId="24980" xr:uid="{00000000-0005-0000-0000-00005E560000}"/>
    <cellStyle name="SAPBEXexcBad7 4 3 3" xfId="32682" xr:uid="{00000000-0005-0000-0000-00005F560000}"/>
    <cellStyle name="SAPBEXexcBad7 4 4" xfId="16929" xr:uid="{00000000-0005-0000-0000-000060560000}"/>
    <cellStyle name="SAPBEXexcBad7 4 4 2" xfId="22780" xr:uid="{00000000-0005-0000-0000-000061560000}"/>
    <cellStyle name="SAPBEXexcBad7 4 4 2 2" xfId="36243" xr:uid="{00000000-0005-0000-0000-000062560000}"/>
    <cellStyle name="SAPBEXexcBad7 4 4 3" xfId="30458" xr:uid="{00000000-0005-0000-0000-000063560000}"/>
    <cellStyle name="SAPBEXexcBad7 4 5" xfId="15597" xr:uid="{00000000-0005-0000-0000-000064560000}"/>
    <cellStyle name="SAPBEXexcBad7 4 5 2" xfId="29347" xr:uid="{00000000-0005-0000-0000-000065560000}"/>
    <cellStyle name="SAPBEXexcBad7 4 6" xfId="21669" xr:uid="{00000000-0005-0000-0000-000066560000}"/>
    <cellStyle name="SAPBEXexcBad7 4 6 2" xfId="35132" xr:uid="{00000000-0005-0000-0000-000067560000}"/>
    <cellStyle name="SAPBEXexcBad7 4 7" xfId="27421" xr:uid="{00000000-0005-0000-0000-000068560000}"/>
    <cellStyle name="SAPBEXexcBad7 4 8" xfId="11101" xr:uid="{00000000-0005-0000-0000-000069560000}"/>
    <cellStyle name="SAPBEXexcBad7 5" xfId="17014" xr:uid="{00000000-0005-0000-0000-00006A560000}"/>
    <cellStyle name="SAPBEXexcBad7 5 2" xfId="22860" xr:uid="{00000000-0005-0000-0000-00006B560000}"/>
    <cellStyle name="SAPBEXexcBad7 5 2 2" xfId="36323" xr:uid="{00000000-0005-0000-0000-00006C560000}"/>
    <cellStyle name="SAPBEXexcBad7 5 3" xfId="30541" xr:uid="{00000000-0005-0000-0000-00006D560000}"/>
    <cellStyle name="SAPBEXexcBad7 6" xfId="18028" xr:uid="{00000000-0005-0000-0000-00006E560000}"/>
    <cellStyle name="SAPBEXexcBad7 6 2" xfId="23832" xr:uid="{00000000-0005-0000-0000-00006F560000}"/>
    <cellStyle name="SAPBEXexcBad7 6 3" xfId="31529" xr:uid="{00000000-0005-0000-0000-000070560000}"/>
    <cellStyle name="SAPBEXexcBad7 7" xfId="12125" xr:uid="{00000000-0005-0000-0000-000071560000}"/>
    <cellStyle name="SAPBEXexcBad7 7 2" xfId="28571" xr:uid="{00000000-0005-0000-0000-000072560000}"/>
    <cellStyle name="SAPBEXexcBad7 8" xfId="7265" xr:uid="{00000000-0005-0000-0000-000073560000}"/>
    <cellStyle name="SAPBEXexcBad7 9" xfId="37365" xr:uid="{00000000-0005-0000-0000-000074560000}"/>
    <cellStyle name="SAPBEXexcBad8" xfId="381" xr:uid="{00000000-0005-0000-0000-000075560000}"/>
    <cellStyle name="SAPBEXexcBad8 2" xfId="618" xr:uid="{00000000-0005-0000-0000-000076560000}"/>
    <cellStyle name="SAPBEXexcBad8 2 2" xfId="5084" xr:uid="{00000000-0005-0000-0000-000077560000}"/>
    <cellStyle name="SAPBEXexcBad8 2 2 10" xfId="10688" xr:uid="{00000000-0005-0000-0000-000078560000}"/>
    <cellStyle name="SAPBEXexcBad8 2 2 2" xfId="5672" xr:uid="{00000000-0005-0000-0000-000079560000}"/>
    <cellStyle name="SAPBEXexcBad8 2 2 2 2" xfId="6759" xr:uid="{00000000-0005-0000-0000-00007A560000}"/>
    <cellStyle name="SAPBEXexcBad8 2 2 2 2 2" xfId="20081" xr:uid="{00000000-0005-0000-0000-00007B560000}"/>
    <cellStyle name="SAPBEXexcBad8 2 2 2 2 2 2" xfId="25851" xr:uid="{00000000-0005-0000-0000-00007C560000}"/>
    <cellStyle name="SAPBEXexcBad8 2 2 2 2 2 3" xfId="33554" xr:uid="{00000000-0005-0000-0000-00007D560000}"/>
    <cellStyle name="SAPBEXexcBad8 2 2 2 2 3" xfId="17803" xr:uid="{00000000-0005-0000-0000-00007E560000}"/>
    <cellStyle name="SAPBEXexcBad8 2 2 2 2 3 2" xfId="23618" xr:uid="{00000000-0005-0000-0000-00007F560000}"/>
    <cellStyle name="SAPBEXexcBad8 2 2 2 2 3 2 2" xfId="37081" xr:uid="{00000000-0005-0000-0000-000080560000}"/>
    <cellStyle name="SAPBEXexcBad8 2 2 2 2 3 3" xfId="31309" xr:uid="{00000000-0005-0000-0000-000081560000}"/>
    <cellStyle name="SAPBEXexcBad8 2 2 2 2 4" xfId="16587" xr:uid="{00000000-0005-0000-0000-000082560000}"/>
    <cellStyle name="SAPBEXexcBad8 2 2 2 2 4 2" xfId="30174" xr:uid="{00000000-0005-0000-0000-000083560000}"/>
    <cellStyle name="SAPBEXexcBad8 2 2 2 2 5" xfId="22497" xr:uid="{00000000-0005-0000-0000-000084560000}"/>
    <cellStyle name="SAPBEXexcBad8 2 2 2 2 5 2" xfId="35960" xr:uid="{00000000-0005-0000-0000-000085560000}"/>
    <cellStyle name="SAPBEXexcBad8 2 2 2 2 6" xfId="28249" xr:uid="{00000000-0005-0000-0000-000086560000}"/>
    <cellStyle name="SAPBEXexcBad8 2 2 2 2 7" xfId="11709" xr:uid="{00000000-0005-0000-0000-000087560000}"/>
    <cellStyle name="SAPBEXexcBad8 2 2 2 3" xfId="19131" xr:uid="{00000000-0005-0000-0000-000088560000}"/>
    <cellStyle name="SAPBEXexcBad8 2 2 2 3 2" xfId="24902" xr:uid="{00000000-0005-0000-0000-000089560000}"/>
    <cellStyle name="SAPBEXexcBad8 2 2 2 3 3" xfId="32604" xr:uid="{00000000-0005-0000-0000-00008A560000}"/>
    <cellStyle name="SAPBEXexcBad8 2 2 2 4" xfId="20584" xr:uid="{00000000-0005-0000-0000-00008B560000}"/>
    <cellStyle name="SAPBEXexcBad8 2 2 2 4 2" xfId="26348" xr:uid="{00000000-0005-0000-0000-00008C560000}"/>
    <cellStyle name="SAPBEXexcBad8 2 2 2 4 3" xfId="34053" xr:uid="{00000000-0005-0000-0000-00008D560000}"/>
    <cellStyle name="SAPBEXexcBad8 2 2 2 5" xfId="15501" xr:uid="{00000000-0005-0000-0000-00008E560000}"/>
    <cellStyle name="SAPBEXexcBad8 2 2 2 5 2" xfId="29276" xr:uid="{00000000-0005-0000-0000-00008F560000}"/>
    <cellStyle name="SAPBEXexcBad8 2 2 2 6" xfId="21598" xr:uid="{00000000-0005-0000-0000-000090560000}"/>
    <cellStyle name="SAPBEXexcBad8 2 2 2 6 2" xfId="35061" xr:uid="{00000000-0005-0000-0000-000091560000}"/>
    <cellStyle name="SAPBEXexcBad8 2 2 2 7" xfId="27350" xr:uid="{00000000-0005-0000-0000-000092560000}"/>
    <cellStyle name="SAPBEXexcBad8 2 2 2 8" xfId="11048" xr:uid="{00000000-0005-0000-0000-000093560000}"/>
    <cellStyle name="SAPBEXexcBad8 2 2 3" xfId="5844" xr:uid="{00000000-0005-0000-0000-000094560000}"/>
    <cellStyle name="SAPBEXexcBad8 2 2 3 2" xfId="6931" xr:uid="{00000000-0005-0000-0000-000095560000}"/>
    <cellStyle name="SAPBEXexcBad8 2 2 3 2 2" xfId="20227" xr:uid="{00000000-0005-0000-0000-000096560000}"/>
    <cellStyle name="SAPBEXexcBad8 2 2 3 2 2 2" xfId="25997" xr:uid="{00000000-0005-0000-0000-000097560000}"/>
    <cellStyle name="SAPBEXexcBad8 2 2 3 2 2 3" xfId="33700" xr:uid="{00000000-0005-0000-0000-000098560000}"/>
    <cellStyle name="SAPBEXexcBad8 2 2 3 2 3" xfId="17771" xr:uid="{00000000-0005-0000-0000-000099560000}"/>
    <cellStyle name="SAPBEXexcBad8 2 2 3 2 3 2" xfId="23586" xr:uid="{00000000-0005-0000-0000-00009A560000}"/>
    <cellStyle name="SAPBEXexcBad8 2 2 3 2 3 2 2" xfId="37049" xr:uid="{00000000-0005-0000-0000-00009B560000}"/>
    <cellStyle name="SAPBEXexcBad8 2 2 3 2 3 3" xfId="31277" xr:uid="{00000000-0005-0000-0000-00009C560000}"/>
    <cellStyle name="SAPBEXexcBad8 2 2 3 2 4" xfId="16759" xr:uid="{00000000-0005-0000-0000-00009D560000}"/>
    <cellStyle name="SAPBEXexcBad8 2 2 3 2 4 2" xfId="30312" xr:uid="{00000000-0005-0000-0000-00009E560000}"/>
    <cellStyle name="SAPBEXexcBad8 2 2 3 2 5" xfId="22635" xr:uid="{00000000-0005-0000-0000-00009F560000}"/>
    <cellStyle name="SAPBEXexcBad8 2 2 3 2 5 2" xfId="36098" xr:uid="{00000000-0005-0000-0000-0000A0560000}"/>
    <cellStyle name="SAPBEXexcBad8 2 2 3 2 6" xfId="28387" xr:uid="{00000000-0005-0000-0000-0000A1560000}"/>
    <cellStyle name="SAPBEXexcBad8 2 2 3 2 7" xfId="11810" xr:uid="{00000000-0005-0000-0000-0000A2560000}"/>
    <cellStyle name="SAPBEXexcBad8 2 2 3 3" xfId="19278" xr:uid="{00000000-0005-0000-0000-0000A3560000}"/>
    <cellStyle name="SAPBEXexcBad8 2 2 3 3 2" xfId="25049" xr:uid="{00000000-0005-0000-0000-0000A4560000}"/>
    <cellStyle name="SAPBEXexcBad8 2 2 3 3 3" xfId="32751" xr:uid="{00000000-0005-0000-0000-0000A5560000}"/>
    <cellStyle name="SAPBEXexcBad8 2 2 3 4" xfId="17616" xr:uid="{00000000-0005-0000-0000-0000A6560000}"/>
    <cellStyle name="SAPBEXexcBad8 2 2 3 4 2" xfId="23434" xr:uid="{00000000-0005-0000-0000-0000A7560000}"/>
    <cellStyle name="SAPBEXexcBad8 2 2 3 4 2 2" xfId="36897" xr:uid="{00000000-0005-0000-0000-0000A8560000}"/>
    <cellStyle name="SAPBEXexcBad8 2 2 3 4 3" xfId="31124" xr:uid="{00000000-0005-0000-0000-0000A9560000}"/>
    <cellStyle name="SAPBEXexcBad8 2 2 3 5" xfId="15673" xr:uid="{00000000-0005-0000-0000-0000AA560000}"/>
    <cellStyle name="SAPBEXexcBad8 2 2 3 5 2" xfId="29414" xr:uid="{00000000-0005-0000-0000-0000AB560000}"/>
    <cellStyle name="SAPBEXexcBad8 2 2 3 6" xfId="21736" xr:uid="{00000000-0005-0000-0000-0000AC560000}"/>
    <cellStyle name="SAPBEXexcBad8 2 2 3 6 2" xfId="35199" xr:uid="{00000000-0005-0000-0000-0000AD560000}"/>
    <cellStyle name="SAPBEXexcBad8 2 2 3 7" xfId="27488" xr:uid="{00000000-0005-0000-0000-0000AE560000}"/>
    <cellStyle name="SAPBEXexcBad8 2 2 3 8" xfId="11149" xr:uid="{00000000-0005-0000-0000-0000AF560000}"/>
    <cellStyle name="SAPBEXexcBad8 2 2 4" xfId="6176" xr:uid="{00000000-0005-0000-0000-0000B0560000}"/>
    <cellStyle name="SAPBEXexcBad8 2 2 4 2" xfId="19567" xr:uid="{00000000-0005-0000-0000-0000B1560000}"/>
    <cellStyle name="SAPBEXexcBad8 2 2 4 2 2" xfId="25337" xr:uid="{00000000-0005-0000-0000-0000B2560000}"/>
    <cellStyle name="SAPBEXexcBad8 2 2 4 2 3" xfId="33040" xr:uid="{00000000-0005-0000-0000-0000B3560000}"/>
    <cellStyle name="SAPBEXexcBad8 2 2 4 3" xfId="17191" xr:uid="{00000000-0005-0000-0000-0000B4560000}"/>
    <cellStyle name="SAPBEXexcBad8 2 2 4 3 2" xfId="23030" xr:uid="{00000000-0005-0000-0000-0000B5560000}"/>
    <cellStyle name="SAPBEXexcBad8 2 2 4 3 2 2" xfId="36493" xr:uid="{00000000-0005-0000-0000-0000B6560000}"/>
    <cellStyle name="SAPBEXexcBad8 2 2 4 3 3" xfId="30712" xr:uid="{00000000-0005-0000-0000-0000B7560000}"/>
    <cellStyle name="SAPBEXexcBad8 2 2 4 4" xfId="16005" xr:uid="{00000000-0005-0000-0000-0000B8560000}"/>
    <cellStyle name="SAPBEXexcBad8 2 2 4 4 2" xfId="29687" xr:uid="{00000000-0005-0000-0000-0000B9560000}"/>
    <cellStyle name="SAPBEXexcBad8 2 2 4 5" xfId="22009" xr:uid="{00000000-0005-0000-0000-0000BA560000}"/>
    <cellStyle name="SAPBEXexcBad8 2 2 4 5 2" xfId="35472" xr:uid="{00000000-0005-0000-0000-0000BB560000}"/>
    <cellStyle name="SAPBEXexcBad8 2 2 4 6" xfId="27761" xr:uid="{00000000-0005-0000-0000-0000BC560000}"/>
    <cellStyle name="SAPBEXexcBad8 2 2 4 7" xfId="11351" xr:uid="{00000000-0005-0000-0000-0000BD560000}"/>
    <cellStyle name="SAPBEXexcBad8 2 2 5" xfId="18615" xr:uid="{00000000-0005-0000-0000-0000BE560000}"/>
    <cellStyle name="SAPBEXexcBad8 2 2 5 2" xfId="24387" xr:uid="{00000000-0005-0000-0000-0000BF560000}"/>
    <cellStyle name="SAPBEXexcBad8 2 2 5 3" xfId="32089" xr:uid="{00000000-0005-0000-0000-0000C0560000}"/>
    <cellStyle name="SAPBEXexcBad8 2 2 6" xfId="17642" xr:uid="{00000000-0005-0000-0000-0000C1560000}"/>
    <cellStyle name="SAPBEXexcBad8 2 2 6 2" xfId="23460" xr:uid="{00000000-0005-0000-0000-0000C2560000}"/>
    <cellStyle name="SAPBEXexcBad8 2 2 6 2 2" xfId="36923" xr:uid="{00000000-0005-0000-0000-0000C3560000}"/>
    <cellStyle name="SAPBEXexcBad8 2 2 6 3" xfId="31150" xr:uid="{00000000-0005-0000-0000-0000C4560000}"/>
    <cellStyle name="SAPBEXexcBad8 2 2 7" xfId="14914" xr:uid="{00000000-0005-0000-0000-0000C5560000}"/>
    <cellStyle name="SAPBEXexcBad8 2 2 7 2" xfId="28787" xr:uid="{00000000-0005-0000-0000-0000C6560000}"/>
    <cellStyle name="SAPBEXexcBad8 2 2 8" xfId="21108" xr:uid="{00000000-0005-0000-0000-0000C7560000}"/>
    <cellStyle name="SAPBEXexcBad8 2 2 8 2" xfId="34571" xr:uid="{00000000-0005-0000-0000-0000C8560000}"/>
    <cellStyle name="SAPBEXexcBad8 2 2 9" xfId="26862" xr:uid="{00000000-0005-0000-0000-0000C9560000}"/>
    <cellStyle name="SAPBEXexcBad8 2 3" xfId="5294" xr:uid="{00000000-0005-0000-0000-0000CA560000}"/>
    <cellStyle name="SAPBEXexcBad8 2 3 2" xfId="6381" xr:uid="{00000000-0005-0000-0000-0000CB560000}"/>
    <cellStyle name="SAPBEXexcBad8 2 3 2 2" xfId="19747" xr:uid="{00000000-0005-0000-0000-0000CC560000}"/>
    <cellStyle name="SAPBEXexcBad8 2 3 2 2 2" xfId="25517" xr:uid="{00000000-0005-0000-0000-0000CD560000}"/>
    <cellStyle name="SAPBEXexcBad8 2 3 2 2 3" xfId="33220" xr:uid="{00000000-0005-0000-0000-0000CE560000}"/>
    <cellStyle name="SAPBEXexcBad8 2 3 2 3" xfId="20655" xr:uid="{00000000-0005-0000-0000-0000CF560000}"/>
    <cellStyle name="SAPBEXexcBad8 2 3 2 3 2" xfId="26418" xr:uid="{00000000-0005-0000-0000-0000D0560000}"/>
    <cellStyle name="SAPBEXexcBad8 2 3 2 3 3" xfId="34123" xr:uid="{00000000-0005-0000-0000-0000D1560000}"/>
    <cellStyle name="SAPBEXexcBad8 2 3 2 4" xfId="16210" xr:uid="{00000000-0005-0000-0000-0000D2560000}"/>
    <cellStyle name="SAPBEXexcBad8 2 3 2 4 2" xfId="29857" xr:uid="{00000000-0005-0000-0000-0000D3560000}"/>
    <cellStyle name="SAPBEXexcBad8 2 3 2 5" xfId="22179" xr:uid="{00000000-0005-0000-0000-0000D4560000}"/>
    <cellStyle name="SAPBEXexcBad8 2 3 2 5 2" xfId="35642" xr:uid="{00000000-0005-0000-0000-0000D5560000}"/>
    <cellStyle name="SAPBEXexcBad8 2 3 2 6" xfId="27931" xr:uid="{00000000-0005-0000-0000-0000D6560000}"/>
    <cellStyle name="SAPBEXexcBad8 2 3 2 7" xfId="11493" xr:uid="{00000000-0005-0000-0000-0000D7560000}"/>
    <cellStyle name="SAPBEXexcBad8 2 3 3" xfId="18795" xr:uid="{00000000-0005-0000-0000-0000D8560000}"/>
    <cellStyle name="SAPBEXexcBad8 2 3 3 2" xfId="24567" xr:uid="{00000000-0005-0000-0000-0000D9560000}"/>
    <cellStyle name="SAPBEXexcBad8 2 3 3 3" xfId="32269" xr:uid="{00000000-0005-0000-0000-0000DA560000}"/>
    <cellStyle name="SAPBEXexcBad8 2 3 4" xfId="17543" xr:uid="{00000000-0005-0000-0000-0000DB560000}"/>
    <cellStyle name="SAPBEXexcBad8 2 3 4 2" xfId="23364" xr:uid="{00000000-0005-0000-0000-0000DC560000}"/>
    <cellStyle name="SAPBEXexcBad8 2 3 4 2 2" xfId="36827" xr:uid="{00000000-0005-0000-0000-0000DD560000}"/>
    <cellStyle name="SAPBEXexcBad8 2 3 4 3" xfId="31052" xr:uid="{00000000-0005-0000-0000-0000DE560000}"/>
    <cellStyle name="SAPBEXexcBad8 2 3 5" xfId="15124" xr:uid="{00000000-0005-0000-0000-0000DF560000}"/>
    <cellStyle name="SAPBEXexcBad8 2 3 5 2" xfId="28959" xr:uid="{00000000-0005-0000-0000-0000E0560000}"/>
    <cellStyle name="SAPBEXexcBad8 2 3 6" xfId="21280" xr:uid="{00000000-0005-0000-0000-0000E1560000}"/>
    <cellStyle name="SAPBEXexcBad8 2 3 6 2" xfId="34743" xr:uid="{00000000-0005-0000-0000-0000E2560000}"/>
    <cellStyle name="SAPBEXexcBad8 2 3 7" xfId="27032" xr:uid="{00000000-0005-0000-0000-0000E3560000}"/>
    <cellStyle name="SAPBEXexcBad8 2 3 8" xfId="10832" xr:uid="{00000000-0005-0000-0000-0000E4560000}"/>
    <cellStyle name="SAPBEXexcBad8 2 4" xfId="5410" xr:uid="{00000000-0005-0000-0000-0000E5560000}"/>
    <cellStyle name="SAPBEXexcBad8 2 4 2" xfId="6497" xr:uid="{00000000-0005-0000-0000-0000E6560000}"/>
    <cellStyle name="SAPBEXexcBad8 2 4 2 2" xfId="19861" xr:uid="{00000000-0005-0000-0000-0000E7560000}"/>
    <cellStyle name="SAPBEXexcBad8 2 4 2 2 2" xfId="25631" xr:uid="{00000000-0005-0000-0000-0000E8560000}"/>
    <cellStyle name="SAPBEXexcBad8 2 4 2 2 3" xfId="33334" xr:uid="{00000000-0005-0000-0000-0000E9560000}"/>
    <cellStyle name="SAPBEXexcBad8 2 4 2 3" xfId="20146" xr:uid="{00000000-0005-0000-0000-0000EA560000}"/>
    <cellStyle name="SAPBEXexcBad8 2 4 2 3 2" xfId="25916" xr:uid="{00000000-0005-0000-0000-0000EB560000}"/>
    <cellStyle name="SAPBEXexcBad8 2 4 2 3 3" xfId="33619" xr:uid="{00000000-0005-0000-0000-0000EC560000}"/>
    <cellStyle name="SAPBEXexcBad8 2 4 2 4" xfId="16326" xr:uid="{00000000-0005-0000-0000-0000ED560000}"/>
    <cellStyle name="SAPBEXexcBad8 2 4 2 4 2" xfId="29971" xr:uid="{00000000-0005-0000-0000-0000EE560000}"/>
    <cellStyle name="SAPBEXexcBad8 2 4 2 5" xfId="22293" xr:uid="{00000000-0005-0000-0000-0000EF560000}"/>
    <cellStyle name="SAPBEXexcBad8 2 4 2 5 2" xfId="35756" xr:uid="{00000000-0005-0000-0000-0000F0560000}"/>
    <cellStyle name="SAPBEXexcBad8 2 4 2 6" xfId="28045" xr:uid="{00000000-0005-0000-0000-0000F1560000}"/>
    <cellStyle name="SAPBEXexcBad8 2 4 2 7" xfId="11567" xr:uid="{00000000-0005-0000-0000-0000F2560000}"/>
    <cellStyle name="SAPBEXexcBad8 2 4 3" xfId="18910" xr:uid="{00000000-0005-0000-0000-0000F3560000}"/>
    <cellStyle name="SAPBEXexcBad8 2 4 3 2" xfId="24682" xr:uid="{00000000-0005-0000-0000-0000F4560000}"/>
    <cellStyle name="SAPBEXexcBad8 2 4 3 3" xfId="32384" xr:uid="{00000000-0005-0000-0000-0000F5560000}"/>
    <cellStyle name="SAPBEXexcBad8 2 4 4" xfId="20734" xr:uid="{00000000-0005-0000-0000-0000F6560000}"/>
    <cellStyle name="SAPBEXexcBad8 2 4 4 2" xfId="26497" xr:uid="{00000000-0005-0000-0000-0000F7560000}"/>
    <cellStyle name="SAPBEXexcBad8 2 4 4 3" xfId="34202" xr:uid="{00000000-0005-0000-0000-0000F8560000}"/>
    <cellStyle name="SAPBEXexcBad8 2 4 5" xfId="15240" xr:uid="{00000000-0005-0000-0000-0000F9560000}"/>
    <cellStyle name="SAPBEXexcBad8 2 4 5 2" xfId="29073" xr:uid="{00000000-0005-0000-0000-0000FA560000}"/>
    <cellStyle name="SAPBEXexcBad8 2 4 6" xfId="21394" xr:uid="{00000000-0005-0000-0000-0000FB560000}"/>
    <cellStyle name="SAPBEXexcBad8 2 4 6 2" xfId="34857" xr:uid="{00000000-0005-0000-0000-0000FC560000}"/>
    <cellStyle name="SAPBEXexcBad8 2 4 7" xfId="27146" xr:uid="{00000000-0005-0000-0000-0000FD560000}"/>
    <cellStyle name="SAPBEXexcBad8 2 4 8" xfId="10906" xr:uid="{00000000-0005-0000-0000-0000FE560000}"/>
    <cellStyle name="SAPBEXexcBad8 2 5" xfId="17129" xr:uid="{00000000-0005-0000-0000-0000FF560000}"/>
    <cellStyle name="SAPBEXexcBad8 2 5 2" xfId="22970" xr:uid="{00000000-0005-0000-0000-000000570000}"/>
    <cellStyle name="SAPBEXexcBad8 2 5 2 2" xfId="36433" xr:uid="{00000000-0005-0000-0000-000001570000}"/>
    <cellStyle name="SAPBEXexcBad8 2 5 3" xfId="30651" xr:uid="{00000000-0005-0000-0000-000002570000}"/>
    <cellStyle name="SAPBEXexcBad8 2 6" xfId="18403" xr:uid="{00000000-0005-0000-0000-000003570000}"/>
    <cellStyle name="SAPBEXexcBad8 2 6 2" xfId="24182" xr:uid="{00000000-0005-0000-0000-000004570000}"/>
    <cellStyle name="SAPBEXexcBad8 2 6 3" xfId="31883" xr:uid="{00000000-0005-0000-0000-000005570000}"/>
    <cellStyle name="SAPBEXexcBad8 2 7" xfId="14255" xr:uid="{00000000-0005-0000-0000-000006570000}"/>
    <cellStyle name="SAPBEXexcBad8 2 7 2" xfId="28640" xr:uid="{00000000-0005-0000-0000-000007570000}"/>
    <cellStyle name="SAPBEXexcBad8 2 8" xfId="7469" xr:uid="{00000000-0005-0000-0000-000008570000}"/>
    <cellStyle name="SAPBEXexcBad8 3" xfId="3443" xr:uid="{00000000-0005-0000-0000-000009570000}"/>
    <cellStyle name="SAPBEXexcBad8 3 10" xfId="9754" xr:uid="{00000000-0005-0000-0000-00000A570000}"/>
    <cellStyle name="SAPBEXexcBad8 3 2" xfId="5171" xr:uid="{00000000-0005-0000-0000-00000B570000}"/>
    <cellStyle name="SAPBEXexcBad8 3 2 2" xfId="5911" xr:uid="{00000000-0005-0000-0000-00000C570000}"/>
    <cellStyle name="SAPBEXexcBad8 3 2 2 2" xfId="6998" xr:uid="{00000000-0005-0000-0000-00000D570000}"/>
    <cellStyle name="SAPBEXexcBad8 3 2 2 2 2" xfId="20294" xr:uid="{00000000-0005-0000-0000-00000E570000}"/>
    <cellStyle name="SAPBEXexcBad8 3 2 2 2 2 2" xfId="26064" xr:uid="{00000000-0005-0000-0000-00000F570000}"/>
    <cellStyle name="SAPBEXexcBad8 3 2 2 2 2 3" xfId="33767" xr:uid="{00000000-0005-0000-0000-000010570000}"/>
    <cellStyle name="SAPBEXexcBad8 3 2 2 2 3" xfId="17947" xr:uid="{00000000-0005-0000-0000-000011570000}"/>
    <cellStyle name="SAPBEXexcBad8 3 2 2 2 3 2" xfId="23756" xr:uid="{00000000-0005-0000-0000-000012570000}"/>
    <cellStyle name="SAPBEXexcBad8 3 2 2 2 3 2 2" xfId="37219" xr:uid="{00000000-0005-0000-0000-000013570000}"/>
    <cellStyle name="SAPBEXexcBad8 3 2 2 2 3 3" xfId="31451" xr:uid="{00000000-0005-0000-0000-000014570000}"/>
    <cellStyle name="SAPBEXexcBad8 3 2 2 2 4" xfId="16826" xr:uid="{00000000-0005-0000-0000-000015570000}"/>
    <cellStyle name="SAPBEXexcBad8 3 2 2 2 4 2" xfId="30379" xr:uid="{00000000-0005-0000-0000-000016570000}"/>
    <cellStyle name="SAPBEXexcBad8 3 2 2 2 5" xfId="22702" xr:uid="{00000000-0005-0000-0000-000017570000}"/>
    <cellStyle name="SAPBEXexcBad8 3 2 2 2 5 2" xfId="36165" xr:uid="{00000000-0005-0000-0000-000018570000}"/>
    <cellStyle name="SAPBEXexcBad8 3 2 2 2 6" xfId="28454" xr:uid="{00000000-0005-0000-0000-000019570000}"/>
    <cellStyle name="SAPBEXexcBad8 3 2 2 2 7" xfId="11852" xr:uid="{00000000-0005-0000-0000-00001A570000}"/>
    <cellStyle name="SAPBEXexcBad8 3 2 2 3" xfId="19345" xr:uid="{00000000-0005-0000-0000-00001B570000}"/>
    <cellStyle name="SAPBEXexcBad8 3 2 2 3 2" xfId="25116" xr:uid="{00000000-0005-0000-0000-00001C570000}"/>
    <cellStyle name="SAPBEXexcBad8 3 2 2 3 3" xfId="32818" xr:uid="{00000000-0005-0000-0000-00001D570000}"/>
    <cellStyle name="SAPBEXexcBad8 3 2 2 4" xfId="17800" xr:uid="{00000000-0005-0000-0000-00001E570000}"/>
    <cellStyle name="SAPBEXexcBad8 3 2 2 4 2" xfId="23615" xr:uid="{00000000-0005-0000-0000-00001F570000}"/>
    <cellStyle name="SAPBEXexcBad8 3 2 2 4 2 2" xfId="37078" xr:uid="{00000000-0005-0000-0000-000020570000}"/>
    <cellStyle name="SAPBEXexcBad8 3 2 2 4 3" xfId="31306" xr:uid="{00000000-0005-0000-0000-000021570000}"/>
    <cellStyle name="SAPBEXexcBad8 3 2 2 5" xfId="15740" xr:uid="{00000000-0005-0000-0000-000022570000}"/>
    <cellStyle name="SAPBEXexcBad8 3 2 2 5 2" xfId="29481" xr:uid="{00000000-0005-0000-0000-000023570000}"/>
    <cellStyle name="SAPBEXexcBad8 3 2 2 6" xfId="21803" xr:uid="{00000000-0005-0000-0000-000024570000}"/>
    <cellStyle name="SAPBEXexcBad8 3 2 2 6 2" xfId="35266" xr:uid="{00000000-0005-0000-0000-000025570000}"/>
    <cellStyle name="SAPBEXexcBad8 3 2 2 7" xfId="27555" xr:uid="{00000000-0005-0000-0000-000026570000}"/>
    <cellStyle name="SAPBEXexcBad8 3 2 2 8" xfId="11191" xr:uid="{00000000-0005-0000-0000-000027570000}"/>
    <cellStyle name="SAPBEXexcBad8 3 2 3" xfId="6260" xr:uid="{00000000-0005-0000-0000-000028570000}"/>
    <cellStyle name="SAPBEXexcBad8 3 2 3 2" xfId="19638" xr:uid="{00000000-0005-0000-0000-000029570000}"/>
    <cellStyle name="SAPBEXexcBad8 3 2 3 2 2" xfId="25408" xr:uid="{00000000-0005-0000-0000-00002A570000}"/>
    <cellStyle name="SAPBEXexcBad8 3 2 3 2 3" xfId="33111" xr:uid="{00000000-0005-0000-0000-00002B570000}"/>
    <cellStyle name="SAPBEXexcBad8 3 2 3 3" xfId="17772" xr:uid="{00000000-0005-0000-0000-00002C570000}"/>
    <cellStyle name="SAPBEXexcBad8 3 2 3 3 2" xfId="23587" xr:uid="{00000000-0005-0000-0000-00002D570000}"/>
    <cellStyle name="SAPBEXexcBad8 3 2 3 3 2 2" xfId="37050" xr:uid="{00000000-0005-0000-0000-00002E570000}"/>
    <cellStyle name="SAPBEXexcBad8 3 2 3 3 3" xfId="31278" xr:uid="{00000000-0005-0000-0000-00002F570000}"/>
    <cellStyle name="SAPBEXexcBad8 3 2 3 4" xfId="16089" xr:uid="{00000000-0005-0000-0000-000030570000}"/>
    <cellStyle name="SAPBEXexcBad8 3 2 3 4 2" xfId="29754" xr:uid="{00000000-0005-0000-0000-000031570000}"/>
    <cellStyle name="SAPBEXexcBad8 3 2 3 5" xfId="22076" xr:uid="{00000000-0005-0000-0000-000032570000}"/>
    <cellStyle name="SAPBEXexcBad8 3 2 3 5 2" xfId="35539" xr:uid="{00000000-0005-0000-0000-000033570000}"/>
    <cellStyle name="SAPBEXexcBad8 3 2 3 6" xfId="27828" xr:uid="{00000000-0005-0000-0000-000034570000}"/>
    <cellStyle name="SAPBEXexcBad8 3 2 3 7" xfId="11394" xr:uid="{00000000-0005-0000-0000-000035570000}"/>
    <cellStyle name="SAPBEXexcBad8 3 2 4" xfId="18683" xr:uid="{00000000-0005-0000-0000-000036570000}"/>
    <cellStyle name="SAPBEXexcBad8 3 2 4 2" xfId="24455" xr:uid="{00000000-0005-0000-0000-000037570000}"/>
    <cellStyle name="SAPBEXexcBad8 3 2 4 3" xfId="32157" xr:uid="{00000000-0005-0000-0000-000038570000}"/>
    <cellStyle name="SAPBEXexcBad8 3 2 5" xfId="16963" xr:uid="{00000000-0005-0000-0000-000039570000}"/>
    <cellStyle name="SAPBEXexcBad8 3 2 5 2" xfId="22813" xr:uid="{00000000-0005-0000-0000-00003A570000}"/>
    <cellStyle name="SAPBEXexcBad8 3 2 5 2 2" xfId="36276" xr:uid="{00000000-0005-0000-0000-00003B570000}"/>
    <cellStyle name="SAPBEXexcBad8 3 2 5 3" xfId="30491" xr:uid="{00000000-0005-0000-0000-00003C570000}"/>
    <cellStyle name="SAPBEXexcBad8 3 2 6" xfId="15001" xr:uid="{00000000-0005-0000-0000-00003D570000}"/>
    <cellStyle name="SAPBEXexcBad8 3 2 6 2" xfId="28854" xr:uid="{00000000-0005-0000-0000-00003E570000}"/>
    <cellStyle name="SAPBEXexcBad8 3 2 7" xfId="21175" xr:uid="{00000000-0005-0000-0000-00003F570000}"/>
    <cellStyle name="SAPBEXexcBad8 3 2 7 2" xfId="34638" xr:uid="{00000000-0005-0000-0000-000040570000}"/>
    <cellStyle name="SAPBEXexcBad8 3 2 8" xfId="26929" xr:uid="{00000000-0005-0000-0000-000041570000}"/>
    <cellStyle name="SAPBEXexcBad8 3 2 9" xfId="10731" xr:uid="{00000000-0005-0000-0000-000042570000}"/>
    <cellStyle name="SAPBEXexcBad8 3 3" xfId="5373" xr:uid="{00000000-0005-0000-0000-000043570000}"/>
    <cellStyle name="SAPBEXexcBad8 3 3 2" xfId="6460" xr:uid="{00000000-0005-0000-0000-000044570000}"/>
    <cellStyle name="SAPBEXexcBad8 3 3 2 2" xfId="19825" xr:uid="{00000000-0005-0000-0000-000045570000}"/>
    <cellStyle name="SAPBEXexcBad8 3 3 2 2 2" xfId="25595" xr:uid="{00000000-0005-0000-0000-000046570000}"/>
    <cellStyle name="SAPBEXexcBad8 3 3 2 2 3" xfId="33298" xr:uid="{00000000-0005-0000-0000-000047570000}"/>
    <cellStyle name="SAPBEXexcBad8 3 3 2 3" xfId="20478" xr:uid="{00000000-0005-0000-0000-000048570000}"/>
    <cellStyle name="SAPBEXexcBad8 3 3 2 3 2" xfId="26246" xr:uid="{00000000-0005-0000-0000-000049570000}"/>
    <cellStyle name="SAPBEXexcBad8 3 3 2 3 3" xfId="33950" xr:uid="{00000000-0005-0000-0000-00004A570000}"/>
    <cellStyle name="SAPBEXexcBad8 3 3 2 4" xfId="16289" xr:uid="{00000000-0005-0000-0000-00004B570000}"/>
    <cellStyle name="SAPBEXexcBad8 3 3 2 4 2" xfId="29935" xr:uid="{00000000-0005-0000-0000-00004C570000}"/>
    <cellStyle name="SAPBEXexcBad8 3 3 2 5" xfId="22257" xr:uid="{00000000-0005-0000-0000-00004D570000}"/>
    <cellStyle name="SAPBEXexcBad8 3 3 2 5 2" xfId="35720" xr:uid="{00000000-0005-0000-0000-00004E570000}"/>
    <cellStyle name="SAPBEXexcBad8 3 3 2 6" xfId="28009" xr:uid="{00000000-0005-0000-0000-00004F570000}"/>
    <cellStyle name="SAPBEXexcBad8 3 3 2 7" xfId="11542" xr:uid="{00000000-0005-0000-0000-000050570000}"/>
    <cellStyle name="SAPBEXexcBad8 3 3 3" xfId="18874" xr:uid="{00000000-0005-0000-0000-000051570000}"/>
    <cellStyle name="SAPBEXexcBad8 3 3 3 2" xfId="24646" xr:uid="{00000000-0005-0000-0000-000052570000}"/>
    <cellStyle name="SAPBEXexcBad8 3 3 3 3" xfId="32348" xr:uid="{00000000-0005-0000-0000-000053570000}"/>
    <cellStyle name="SAPBEXexcBad8 3 3 4" xfId="20007" xr:uid="{00000000-0005-0000-0000-000054570000}"/>
    <cellStyle name="SAPBEXexcBad8 3 3 4 2" xfId="25777" xr:uid="{00000000-0005-0000-0000-000055570000}"/>
    <cellStyle name="SAPBEXexcBad8 3 3 4 3" xfId="33480" xr:uid="{00000000-0005-0000-0000-000056570000}"/>
    <cellStyle name="SAPBEXexcBad8 3 3 5" xfId="15203" xr:uid="{00000000-0005-0000-0000-000057570000}"/>
    <cellStyle name="SAPBEXexcBad8 3 3 5 2" xfId="29037" xr:uid="{00000000-0005-0000-0000-000058570000}"/>
    <cellStyle name="SAPBEXexcBad8 3 3 6" xfId="21358" xr:uid="{00000000-0005-0000-0000-000059570000}"/>
    <cellStyle name="SAPBEXexcBad8 3 3 6 2" xfId="34821" xr:uid="{00000000-0005-0000-0000-00005A570000}"/>
    <cellStyle name="SAPBEXexcBad8 3 3 7" xfId="27110" xr:uid="{00000000-0005-0000-0000-00005B570000}"/>
    <cellStyle name="SAPBEXexcBad8 3 3 8" xfId="10881" xr:uid="{00000000-0005-0000-0000-00005C570000}"/>
    <cellStyle name="SAPBEXexcBad8 3 4" xfId="6010" xr:uid="{00000000-0005-0000-0000-00005D570000}"/>
    <cellStyle name="SAPBEXexcBad8 3 4 2" xfId="19430" xr:uid="{00000000-0005-0000-0000-00005E570000}"/>
    <cellStyle name="SAPBEXexcBad8 3 4 2 2" xfId="25200" xr:uid="{00000000-0005-0000-0000-00005F570000}"/>
    <cellStyle name="SAPBEXexcBad8 3 4 2 3" xfId="32903" xr:uid="{00000000-0005-0000-0000-000060570000}"/>
    <cellStyle name="SAPBEXexcBad8 3 4 3" xfId="20776" xr:uid="{00000000-0005-0000-0000-000061570000}"/>
    <cellStyle name="SAPBEXexcBad8 3 4 3 2" xfId="26538" xr:uid="{00000000-0005-0000-0000-000062570000}"/>
    <cellStyle name="SAPBEXexcBad8 3 4 3 3" xfId="34243" xr:uid="{00000000-0005-0000-0000-000063570000}"/>
    <cellStyle name="SAPBEXexcBad8 3 4 4" xfId="15839" xr:uid="{00000000-0005-0000-0000-000064570000}"/>
    <cellStyle name="SAPBEXexcBad8 3 4 4 2" xfId="29560" xr:uid="{00000000-0005-0000-0000-000065570000}"/>
    <cellStyle name="SAPBEXexcBad8 3 4 5" xfId="21882" xr:uid="{00000000-0005-0000-0000-000066570000}"/>
    <cellStyle name="SAPBEXexcBad8 3 4 5 2" xfId="35345" xr:uid="{00000000-0005-0000-0000-000067570000}"/>
    <cellStyle name="SAPBEXexcBad8 3 4 6" xfId="27634" xr:uid="{00000000-0005-0000-0000-000068570000}"/>
    <cellStyle name="SAPBEXexcBad8 3 4 7" xfId="11260" xr:uid="{00000000-0005-0000-0000-000069570000}"/>
    <cellStyle name="SAPBEXexcBad8 3 5" xfId="18023" xr:uid="{00000000-0005-0000-0000-00006A570000}"/>
    <cellStyle name="SAPBEXexcBad8 3 5 2" xfId="23827" xr:uid="{00000000-0005-0000-0000-00006B570000}"/>
    <cellStyle name="SAPBEXexcBad8 3 5 3" xfId="31524" xr:uid="{00000000-0005-0000-0000-00006C570000}"/>
    <cellStyle name="SAPBEXexcBad8 3 6" xfId="17394" xr:uid="{00000000-0005-0000-0000-00006D570000}"/>
    <cellStyle name="SAPBEXexcBad8 3 6 2" xfId="23220" xr:uid="{00000000-0005-0000-0000-00006E570000}"/>
    <cellStyle name="SAPBEXexcBad8 3 6 2 2" xfId="36683" xr:uid="{00000000-0005-0000-0000-00006F570000}"/>
    <cellStyle name="SAPBEXexcBad8 3 6 3" xfId="30908" xr:uid="{00000000-0005-0000-0000-000070570000}"/>
    <cellStyle name="SAPBEXexcBad8 3 7" xfId="14128" xr:uid="{00000000-0005-0000-0000-000071570000}"/>
    <cellStyle name="SAPBEXexcBad8 3 7 2" xfId="28614" xr:uid="{00000000-0005-0000-0000-000072570000}"/>
    <cellStyle name="SAPBEXexcBad8 3 8" xfId="20972" xr:uid="{00000000-0005-0000-0000-000073570000}"/>
    <cellStyle name="SAPBEXexcBad8 3 8 2" xfId="34435" xr:uid="{00000000-0005-0000-0000-000074570000}"/>
    <cellStyle name="SAPBEXexcBad8 3 9" xfId="26739" xr:uid="{00000000-0005-0000-0000-000075570000}"/>
    <cellStyle name="SAPBEXexcBad8 4" xfId="5548" xr:uid="{00000000-0005-0000-0000-000076570000}"/>
    <cellStyle name="SAPBEXexcBad8 4 2" xfId="6635" xr:uid="{00000000-0005-0000-0000-000077570000}"/>
    <cellStyle name="SAPBEXexcBad8 4 2 2" xfId="19977" xr:uid="{00000000-0005-0000-0000-000078570000}"/>
    <cellStyle name="SAPBEXexcBad8 4 2 2 2" xfId="25747" xr:uid="{00000000-0005-0000-0000-000079570000}"/>
    <cellStyle name="SAPBEXexcBad8 4 2 2 3" xfId="33450" xr:uid="{00000000-0005-0000-0000-00007A570000}"/>
    <cellStyle name="SAPBEXexcBad8 4 2 3" xfId="19007" xr:uid="{00000000-0005-0000-0000-00007B570000}"/>
    <cellStyle name="SAPBEXexcBad8 4 2 3 2" xfId="24779" xr:uid="{00000000-0005-0000-0000-00007C570000}"/>
    <cellStyle name="SAPBEXexcBad8 4 2 3 3" xfId="32481" xr:uid="{00000000-0005-0000-0000-00007D570000}"/>
    <cellStyle name="SAPBEXexcBad8 4 2 4" xfId="16463" xr:uid="{00000000-0005-0000-0000-00007E570000}"/>
    <cellStyle name="SAPBEXexcBad8 4 2 4 2" xfId="30080" xr:uid="{00000000-0005-0000-0000-00007F570000}"/>
    <cellStyle name="SAPBEXexcBad8 4 2 5" xfId="22403" xr:uid="{00000000-0005-0000-0000-000080570000}"/>
    <cellStyle name="SAPBEXexcBad8 4 2 5 2" xfId="35866" xr:uid="{00000000-0005-0000-0000-000081570000}"/>
    <cellStyle name="SAPBEXexcBad8 4 2 6" xfId="28155" xr:uid="{00000000-0005-0000-0000-000082570000}"/>
    <cellStyle name="SAPBEXexcBad8 4 2 7" xfId="11649" xr:uid="{00000000-0005-0000-0000-000083570000}"/>
    <cellStyle name="SAPBEXexcBad8 4 3" xfId="19028" xr:uid="{00000000-0005-0000-0000-000084570000}"/>
    <cellStyle name="SAPBEXexcBad8 4 3 2" xfId="24800" xr:uid="{00000000-0005-0000-0000-000085570000}"/>
    <cellStyle name="SAPBEXexcBad8 4 3 3" xfId="32502" xr:uid="{00000000-0005-0000-0000-000086570000}"/>
    <cellStyle name="SAPBEXexcBad8 4 4" xfId="17843" xr:uid="{00000000-0005-0000-0000-000087570000}"/>
    <cellStyle name="SAPBEXexcBad8 4 4 2" xfId="23655" xr:uid="{00000000-0005-0000-0000-000088570000}"/>
    <cellStyle name="SAPBEXexcBad8 4 4 2 2" xfId="37118" xr:uid="{00000000-0005-0000-0000-000089570000}"/>
    <cellStyle name="SAPBEXexcBad8 4 4 3" xfId="31347" xr:uid="{00000000-0005-0000-0000-00008A570000}"/>
    <cellStyle name="SAPBEXexcBad8 4 5" xfId="15377" xr:uid="{00000000-0005-0000-0000-00008B570000}"/>
    <cellStyle name="SAPBEXexcBad8 4 5 2" xfId="29182" xr:uid="{00000000-0005-0000-0000-00008C570000}"/>
    <cellStyle name="SAPBEXexcBad8 4 6" xfId="21504" xr:uid="{00000000-0005-0000-0000-00008D570000}"/>
    <cellStyle name="SAPBEXexcBad8 4 6 2" xfId="34967" xr:uid="{00000000-0005-0000-0000-00008E570000}"/>
    <cellStyle name="SAPBEXexcBad8 4 7" xfId="27256" xr:uid="{00000000-0005-0000-0000-00008F570000}"/>
    <cellStyle name="SAPBEXexcBad8 4 8" xfId="10988" xr:uid="{00000000-0005-0000-0000-000090570000}"/>
    <cellStyle name="SAPBEXexcBad8 5" xfId="17015" xr:uid="{00000000-0005-0000-0000-000091570000}"/>
    <cellStyle name="SAPBEXexcBad8 5 2" xfId="22861" xr:uid="{00000000-0005-0000-0000-000092570000}"/>
    <cellStyle name="SAPBEXexcBad8 5 2 2" xfId="36324" xr:uid="{00000000-0005-0000-0000-000093570000}"/>
    <cellStyle name="SAPBEXexcBad8 5 3" xfId="30542" xr:uid="{00000000-0005-0000-0000-000094570000}"/>
    <cellStyle name="SAPBEXexcBad8 6" xfId="17444" xr:uid="{00000000-0005-0000-0000-000095570000}"/>
    <cellStyle name="SAPBEXexcBad8 6 2" xfId="23268" xr:uid="{00000000-0005-0000-0000-000096570000}"/>
    <cellStyle name="SAPBEXexcBad8 6 2 2" xfId="36731" xr:uid="{00000000-0005-0000-0000-000097570000}"/>
    <cellStyle name="SAPBEXexcBad8 6 3" xfId="30956" xr:uid="{00000000-0005-0000-0000-000098570000}"/>
    <cellStyle name="SAPBEXexcBad8 7" xfId="12011" xr:uid="{00000000-0005-0000-0000-000099570000}"/>
    <cellStyle name="SAPBEXexcBad8 7 2" xfId="28548" xr:uid="{00000000-0005-0000-0000-00009A570000}"/>
    <cellStyle name="SAPBEXexcBad8 8" xfId="7266" xr:uid="{00000000-0005-0000-0000-00009B570000}"/>
    <cellStyle name="SAPBEXexcBad8 9" xfId="37366" xr:uid="{00000000-0005-0000-0000-00009C570000}"/>
    <cellStyle name="SAPBEXexcBad9" xfId="382" xr:uid="{00000000-0005-0000-0000-00009D570000}"/>
    <cellStyle name="SAPBEXexcBad9 10" xfId="7267" xr:uid="{00000000-0005-0000-0000-00009E570000}"/>
    <cellStyle name="SAPBEXexcBad9 11" xfId="37367" xr:uid="{00000000-0005-0000-0000-00009F570000}"/>
    <cellStyle name="SAPBEXexcBad9 2" xfId="619" xr:uid="{00000000-0005-0000-0000-0000A0570000}"/>
    <cellStyle name="SAPBEXexcBad9 2 2" xfId="5085" xr:uid="{00000000-0005-0000-0000-0000A1570000}"/>
    <cellStyle name="SAPBEXexcBad9 2 2 10" xfId="10689" xr:uid="{00000000-0005-0000-0000-0000A2570000}"/>
    <cellStyle name="SAPBEXexcBad9 2 2 2" xfId="5673" xr:uid="{00000000-0005-0000-0000-0000A3570000}"/>
    <cellStyle name="SAPBEXexcBad9 2 2 2 2" xfId="6760" xr:uid="{00000000-0005-0000-0000-0000A4570000}"/>
    <cellStyle name="SAPBEXexcBad9 2 2 2 2 2" xfId="20082" xr:uid="{00000000-0005-0000-0000-0000A5570000}"/>
    <cellStyle name="SAPBEXexcBad9 2 2 2 2 2 2" xfId="25852" xr:uid="{00000000-0005-0000-0000-0000A6570000}"/>
    <cellStyle name="SAPBEXexcBad9 2 2 2 2 2 3" xfId="33555" xr:uid="{00000000-0005-0000-0000-0000A7570000}"/>
    <cellStyle name="SAPBEXexcBad9 2 2 2 2 3" xfId="17422" xr:uid="{00000000-0005-0000-0000-0000A8570000}"/>
    <cellStyle name="SAPBEXexcBad9 2 2 2 2 3 2" xfId="23248" xr:uid="{00000000-0005-0000-0000-0000A9570000}"/>
    <cellStyle name="SAPBEXexcBad9 2 2 2 2 3 2 2" xfId="36711" xr:uid="{00000000-0005-0000-0000-0000AA570000}"/>
    <cellStyle name="SAPBEXexcBad9 2 2 2 2 3 3" xfId="30936" xr:uid="{00000000-0005-0000-0000-0000AB570000}"/>
    <cellStyle name="SAPBEXexcBad9 2 2 2 2 4" xfId="16588" xr:uid="{00000000-0005-0000-0000-0000AC570000}"/>
    <cellStyle name="SAPBEXexcBad9 2 2 2 2 4 2" xfId="30175" xr:uid="{00000000-0005-0000-0000-0000AD570000}"/>
    <cellStyle name="SAPBEXexcBad9 2 2 2 2 5" xfId="22498" xr:uid="{00000000-0005-0000-0000-0000AE570000}"/>
    <cellStyle name="SAPBEXexcBad9 2 2 2 2 5 2" xfId="35961" xr:uid="{00000000-0005-0000-0000-0000AF570000}"/>
    <cellStyle name="SAPBEXexcBad9 2 2 2 2 6" xfId="28250" xr:uid="{00000000-0005-0000-0000-0000B0570000}"/>
    <cellStyle name="SAPBEXexcBad9 2 2 2 2 7" xfId="11710" xr:uid="{00000000-0005-0000-0000-0000B1570000}"/>
    <cellStyle name="SAPBEXexcBad9 2 2 2 3" xfId="19132" xr:uid="{00000000-0005-0000-0000-0000B2570000}"/>
    <cellStyle name="SAPBEXexcBad9 2 2 2 3 2" xfId="24903" xr:uid="{00000000-0005-0000-0000-0000B3570000}"/>
    <cellStyle name="SAPBEXexcBad9 2 2 2 3 3" xfId="32605" xr:uid="{00000000-0005-0000-0000-0000B4570000}"/>
    <cellStyle name="SAPBEXexcBad9 2 2 2 4" xfId="17996" xr:uid="{00000000-0005-0000-0000-0000B5570000}"/>
    <cellStyle name="SAPBEXexcBad9 2 2 2 4 2" xfId="23802" xr:uid="{00000000-0005-0000-0000-0000B6570000}"/>
    <cellStyle name="SAPBEXexcBad9 2 2 2 4 3" xfId="31499" xr:uid="{00000000-0005-0000-0000-0000B7570000}"/>
    <cellStyle name="SAPBEXexcBad9 2 2 2 5" xfId="15502" xr:uid="{00000000-0005-0000-0000-0000B8570000}"/>
    <cellStyle name="SAPBEXexcBad9 2 2 2 5 2" xfId="29277" xr:uid="{00000000-0005-0000-0000-0000B9570000}"/>
    <cellStyle name="SAPBEXexcBad9 2 2 2 6" xfId="21599" xr:uid="{00000000-0005-0000-0000-0000BA570000}"/>
    <cellStyle name="SAPBEXexcBad9 2 2 2 6 2" xfId="35062" xr:uid="{00000000-0005-0000-0000-0000BB570000}"/>
    <cellStyle name="SAPBEXexcBad9 2 2 2 7" xfId="27351" xr:uid="{00000000-0005-0000-0000-0000BC570000}"/>
    <cellStyle name="SAPBEXexcBad9 2 2 2 8" xfId="11049" xr:uid="{00000000-0005-0000-0000-0000BD570000}"/>
    <cellStyle name="SAPBEXexcBad9 2 2 3" xfId="5845" xr:uid="{00000000-0005-0000-0000-0000BE570000}"/>
    <cellStyle name="SAPBEXexcBad9 2 2 3 2" xfId="6932" xr:uid="{00000000-0005-0000-0000-0000BF570000}"/>
    <cellStyle name="SAPBEXexcBad9 2 2 3 2 2" xfId="20228" xr:uid="{00000000-0005-0000-0000-0000C0570000}"/>
    <cellStyle name="SAPBEXexcBad9 2 2 3 2 2 2" xfId="25998" xr:uid="{00000000-0005-0000-0000-0000C1570000}"/>
    <cellStyle name="SAPBEXexcBad9 2 2 3 2 2 3" xfId="33701" xr:uid="{00000000-0005-0000-0000-0000C2570000}"/>
    <cellStyle name="SAPBEXexcBad9 2 2 3 2 3" xfId="18175" xr:uid="{00000000-0005-0000-0000-0000C3570000}"/>
    <cellStyle name="SAPBEXexcBad9 2 2 3 2 3 2" xfId="23973" xr:uid="{00000000-0005-0000-0000-0000C4570000}"/>
    <cellStyle name="SAPBEXexcBad9 2 2 3 2 3 3" xfId="31671" xr:uid="{00000000-0005-0000-0000-0000C5570000}"/>
    <cellStyle name="SAPBEXexcBad9 2 2 3 2 4" xfId="16760" xr:uid="{00000000-0005-0000-0000-0000C6570000}"/>
    <cellStyle name="SAPBEXexcBad9 2 2 3 2 4 2" xfId="30313" xr:uid="{00000000-0005-0000-0000-0000C7570000}"/>
    <cellStyle name="SAPBEXexcBad9 2 2 3 2 5" xfId="22636" xr:uid="{00000000-0005-0000-0000-0000C8570000}"/>
    <cellStyle name="SAPBEXexcBad9 2 2 3 2 5 2" xfId="36099" xr:uid="{00000000-0005-0000-0000-0000C9570000}"/>
    <cellStyle name="SAPBEXexcBad9 2 2 3 2 6" xfId="28388" xr:uid="{00000000-0005-0000-0000-0000CA570000}"/>
    <cellStyle name="SAPBEXexcBad9 2 2 3 2 7" xfId="11811" xr:uid="{00000000-0005-0000-0000-0000CB570000}"/>
    <cellStyle name="SAPBEXexcBad9 2 2 3 3" xfId="19279" xr:uid="{00000000-0005-0000-0000-0000CC570000}"/>
    <cellStyle name="SAPBEXexcBad9 2 2 3 3 2" xfId="25050" xr:uid="{00000000-0005-0000-0000-0000CD570000}"/>
    <cellStyle name="SAPBEXexcBad9 2 2 3 3 3" xfId="32752" xr:uid="{00000000-0005-0000-0000-0000CE570000}"/>
    <cellStyle name="SAPBEXexcBad9 2 2 3 4" xfId="17957" xr:uid="{00000000-0005-0000-0000-0000CF570000}"/>
    <cellStyle name="SAPBEXexcBad9 2 2 3 4 2" xfId="23766" xr:uid="{00000000-0005-0000-0000-0000D0570000}"/>
    <cellStyle name="SAPBEXexcBad9 2 2 3 4 2 2" xfId="37229" xr:uid="{00000000-0005-0000-0000-0000D1570000}"/>
    <cellStyle name="SAPBEXexcBad9 2 2 3 4 3" xfId="31461" xr:uid="{00000000-0005-0000-0000-0000D2570000}"/>
    <cellStyle name="SAPBEXexcBad9 2 2 3 5" xfId="15674" xr:uid="{00000000-0005-0000-0000-0000D3570000}"/>
    <cellStyle name="SAPBEXexcBad9 2 2 3 5 2" xfId="29415" xr:uid="{00000000-0005-0000-0000-0000D4570000}"/>
    <cellStyle name="SAPBEXexcBad9 2 2 3 6" xfId="21737" xr:uid="{00000000-0005-0000-0000-0000D5570000}"/>
    <cellStyle name="SAPBEXexcBad9 2 2 3 6 2" xfId="35200" xr:uid="{00000000-0005-0000-0000-0000D6570000}"/>
    <cellStyle name="SAPBEXexcBad9 2 2 3 7" xfId="27489" xr:uid="{00000000-0005-0000-0000-0000D7570000}"/>
    <cellStyle name="SAPBEXexcBad9 2 2 3 8" xfId="11150" xr:uid="{00000000-0005-0000-0000-0000D8570000}"/>
    <cellStyle name="SAPBEXexcBad9 2 2 4" xfId="6177" xr:uid="{00000000-0005-0000-0000-0000D9570000}"/>
    <cellStyle name="SAPBEXexcBad9 2 2 4 2" xfId="19568" xr:uid="{00000000-0005-0000-0000-0000DA570000}"/>
    <cellStyle name="SAPBEXexcBad9 2 2 4 2 2" xfId="25338" xr:uid="{00000000-0005-0000-0000-0000DB570000}"/>
    <cellStyle name="SAPBEXexcBad9 2 2 4 2 3" xfId="33041" xr:uid="{00000000-0005-0000-0000-0000DC570000}"/>
    <cellStyle name="SAPBEXexcBad9 2 2 4 3" xfId="20673" xr:uid="{00000000-0005-0000-0000-0000DD570000}"/>
    <cellStyle name="SAPBEXexcBad9 2 2 4 3 2" xfId="26436" xr:uid="{00000000-0005-0000-0000-0000DE570000}"/>
    <cellStyle name="SAPBEXexcBad9 2 2 4 3 3" xfId="34141" xr:uid="{00000000-0005-0000-0000-0000DF570000}"/>
    <cellStyle name="SAPBEXexcBad9 2 2 4 4" xfId="16006" xr:uid="{00000000-0005-0000-0000-0000E0570000}"/>
    <cellStyle name="SAPBEXexcBad9 2 2 4 4 2" xfId="29688" xr:uid="{00000000-0005-0000-0000-0000E1570000}"/>
    <cellStyle name="SAPBEXexcBad9 2 2 4 5" xfId="22010" xr:uid="{00000000-0005-0000-0000-0000E2570000}"/>
    <cellStyle name="SAPBEXexcBad9 2 2 4 5 2" xfId="35473" xr:uid="{00000000-0005-0000-0000-0000E3570000}"/>
    <cellStyle name="SAPBEXexcBad9 2 2 4 6" xfId="27762" xr:uid="{00000000-0005-0000-0000-0000E4570000}"/>
    <cellStyle name="SAPBEXexcBad9 2 2 4 7" xfId="11352" xr:uid="{00000000-0005-0000-0000-0000E5570000}"/>
    <cellStyle name="SAPBEXexcBad9 2 2 5" xfId="18616" xr:uid="{00000000-0005-0000-0000-0000E6570000}"/>
    <cellStyle name="SAPBEXexcBad9 2 2 5 2" xfId="24388" xr:uid="{00000000-0005-0000-0000-0000E7570000}"/>
    <cellStyle name="SAPBEXexcBad9 2 2 5 3" xfId="32090" xr:uid="{00000000-0005-0000-0000-0000E8570000}"/>
    <cellStyle name="SAPBEXexcBad9 2 2 6" xfId="17396" xr:uid="{00000000-0005-0000-0000-0000E9570000}"/>
    <cellStyle name="SAPBEXexcBad9 2 2 6 2" xfId="23222" xr:uid="{00000000-0005-0000-0000-0000EA570000}"/>
    <cellStyle name="SAPBEXexcBad9 2 2 6 2 2" xfId="36685" xr:uid="{00000000-0005-0000-0000-0000EB570000}"/>
    <cellStyle name="SAPBEXexcBad9 2 2 6 3" xfId="30910" xr:uid="{00000000-0005-0000-0000-0000EC570000}"/>
    <cellStyle name="SAPBEXexcBad9 2 2 7" xfId="14915" xr:uid="{00000000-0005-0000-0000-0000ED570000}"/>
    <cellStyle name="SAPBEXexcBad9 2 2 7 2" xfId="28788" xr:uid="{00000000-0005-0000-0000-0000EE570000}"/>
    <cellStyle name="SAPBEXexcBad9 2 2 8" xfId="21109" xr:uid="{00000000-0005-0000-0000-0000EF570000}"/>
    <cellStyle name="SAPBEXexcBad9 2 2 8 2" xfId="34572" xr:uid="{00000000-0005-0000-0000-0000F0570000}"/>
    <cellStyle name="SAPBEXexcBad9 2 2 9" xfId="26863" xr:uid="{00000000-0005-0000-0000-0000F1570000}"/>
    <cellStyle name="SAPBEXexcBad9 2 3" xfId="5295" xr:uid="{00000000-0005-0000-0000-0000F2570000}"/>
    <cellStyle name="SAPBEXexcBad9 2 3 2" xfId="6382" xr:uid="{00000000-0005-0000-0000-0000F3570000}"/>
    <cellStyle name="SAPBEXexcBad9 2 3 2 2" xfId="19748" xr:uid="{00000000-0005-0000-0000-0000F4570000}"/>
    <cellStyle name="SAPBEXexcBad9 2 3 2 2 2" xfId="25518" xr:uid="{00000000-0005-0000-0000-0000F5570000}"/>
    <cellStyle name="SAPBEXexcBad9 2 3 2 2 3" xfId="33221" xr:uid="{00000000-0005-0000-0000-0000F6570000}"/>
    <cellStyle name="SAPBEXexcBad9 2 3 2 3" xfId="18142" xr:uid="{00000000-0005-0000-0000-0000F7570000}"/>
    <cellStyle name="SAPBEXexcBad9 2 3 2 3 2" xfId="23942" xr:uid="{00000000-0005-0000-0000-0000F8570000}"/>
    <cellStyle name="SAPBEXexcBad9 2 3 2 3 3" xfId="31639" xr:uid="{00000000-0005-0000-0000-0000F9570000}"/>
    <cellStyle name="SAPBEXexcBad9 2 3 2 4" xfId="16211" xr:uid="{00000000-0005-0000-0000-0000FA570000}"/>
    <cellStyle name="SAPBEXexcBad9 2 3 2 4 2" xfId="29858" xr:uid="{00000000-0005-0000-0000-0000FB570000}"/>
    <cellStyle name="SAPBEXexcBad9 2 3 2 5" xfId="22180" xr:uid="{00000000-0005-0000-0000-0000FC570000}"/>
    <cellStyle name="SAPBEXexcBad9 2 3 2 5 2" xfId="35643" xr:uid="{00000000-0005-0000-0000-0000FD570000}"/>
    <cellStyle name="SAPBEXexcBad9 2 3 2 6" xfId="27932" xr:uid="{00000000-0005-0000-0000-0000FE570000}"/>
    <cellStyle name="SAPBEXexcBad9 2 3 2 7" xfId="11494" xr:uid="{00000000-0005-0000-0000-0000FF570000}"/>
    <cellStyle name="SAPBEXexcBad9 2 3 3" xfId="18796" xr:uid="{00000000-0005-0000-0000-000000580000}"/>
    <cellStyle name="SAPBEXexcBad9 2 3 3 2" xfId="24568" xr:uid="{00000000-0005-0000-0000-000001580000}"/>
    <cellStyle name="SAPBEXexcBad9 2 3 3 3" xfId="32270" xr:uid="{00000000-0005-0000-0000-000002580000}"/>
    <cellStyle name="SAPBEXexcBad9 2 3 4" xfId="20741" xr:uid="{00000000-0005-0000-0000-000003580000}"/>
    <cellStyle name="SAPBEXexcBad9 2 3 4 2" xfId="26504" xr:uid="{00000000-0005-0000-0000-000004580000}"/>
    <cellStyle name="SAPBEXexcBad9 2 3 4 3" xfId="34209" xr:uid="{00000000-0005-0000-0000-000005580000}"/>
    <cellStyle name="SAPBEXexcBad9 2 3 5" xfId="15125" xr:uid="{00000000-0005-0000-0000-000006580000}"/>
    <cellStyle name="SAPBEXexcBad9 2 3 5 2" xfId="28960" xr:uid="{00000000-0005-0000-0000-000007580000}"/>
    <cellStyle name="SAPBEXexcBad9 2 3 6" xfId="21281" xr:uid="{00000000-0005-0000-0000-000008580000}"/>
    <cellStyle name="SAPBEXexcBad9 2 3 6 2" xfId="34744" xr:uid="{00000000-0005-0000-0000-000009580000}"/>
    <cellStyle name="SAPBEXexcBad9 2 3 7" xfId="27033" xr:uid="{00000000-0005-0000-0000-00000A580000}"/>
    <cellStyle name="SAPBEXexcBad9 2 3 8" xfId="10833" xr:uid="{00000000-0005-0000-0000-00000B580000}"/>
    <cellStyle name="SAPBEXexcBad9 2 4" xfId="5382" xr:uid="{00000000-0005-0000-0000-00000C580000}"/>
    <cellStyle name="SAPBEXexcBad9 2 4 2" xfId="6469" xr:uid="{00000000-0005-0000-0000-00000D580000}"/>
    <cellStyle name="SAPBEXexcBad9 2 4 2 2" xfId="19834" xr:uid="{00000000-0005-0000-0000-00000E580000}"/>
    <cellStyle name="SAPBEXexcBad9 2 4 2 2 2" xfId="25604" xr:uid="{00000000-0005-0000-0000-00000F580000}"/>
    <cellStyle name="SAPBEXexcBad9 2 4 2 2 3" xfId="33307" xr:uid="{00000000-0005-0000-0000-000010580000}"/>
    <cellStyle name="SAPBEXexcBad9 2 4 2 3" xfId="20552" xr:uid="{00000000-0005-0000-0000-000011580000}"/>
    <cellStyle name="SAPBEXexcBad9 2 4 2 3 2" xfId="26317" xr:uid="{00000000-0005-0000-0000-000012580000}"/>
    <cellStyle name="SAPBEXexcBad9 2 4 2 3 3" xfId="34021" xr:uid="{00000000-0005-0000-0000-000013580000}"/>
    <cellStyle name="SAPBEXexcBad9 2 4 2 4" xfId="16298" xr:uid="{00000000-0005-0000-0000-000014580000}"/>
    <cellStyle name="SAPBEXexcBad9 2 4 2 4 2" xfId="29944" xr:uid="{00000000-0005-0000-0000-000015580000}"/>
    <cellStyle name="SAPBEXexcBad9 2 4 2 5" xfId="22266" xr:uid="{00000000-0005-0000-0000-000016580000}"/>
    <cellStyle name="SAPBEXexcBad9 2 4 2 5 2" xfId="35729" xr:uid="{00000000-0005-0000-0000-000017580000}"/>
    <cellStyle name="SAPBEXexcBad9 2 4 2 6" xfId="28018" xr:uid="{00000000-0005-0000-0000-000018580000}"/>
    <cellStyle name="SAPBEXexcBad9 2 4 2 7" xfId="11550" xr:uid="{00000000-0005-0000-0000-000019580000}"/>
    <cellStyle name="SAPBEXexcBad9 2 4 3" xfId="18883" xr:uid="{00000000-0005-0000-0000-00001A580000}"/>
    <cellStyle name="SAPBEXexcBad9 2 4 3 2" xfId="24655" xr:uid="{00000000-0005-0000-0000-00001B580000}"/>
    <cellStyle name="SAPBEXexcBad9 2 4 3 3" xfId="32357" xr:uid="{00000000-0005-0000-0000-00001C580000}"/>
    <cellStyle name="SAPBEXexcBad9 2 4 4" xfId="20883" xr:uid="{00000000-0005-0000-0000-00001D580000}"/>
    <cellStyle name="SAPBEXexcBad9 2 4 4 2" xfId="26643" xr:uid="{00000000-0005-0000-0000-00001E580000}"/>
    <cellStyle name="SAPBEXexcBad9 2 4 4 3" xfId="34348" xr:uid="{00000000-0005-0000-0000-00001F580000}"/>
    <cellStyle name="SAPBEXexcBad9 2 4 5" xfId="15212" xr:uid="{00000000-0005-0000-0000-000020580000}"/>
    <cellStyle name="SAPBEXexcBad9 2 4 5 2" xfId="29046" xr:uid="{00000000-0005-0000-0000-000021580000}"/>
    <cellStyle name="SAPBEXexcBad9 2 4 6" xfId="21367" xr:uid="{00000000-0005-0000-0000-000022580000}"/>
    <cellStyle name="SAPBEXexcBad9 2 4 6 2" xfId="34830" xr:uid="{00000000-0005-0000-0000-000023580000}"/>
    <cellStyle name="SAPBEXexcBad9 2 4 7" xfId="27119" xr:uid="{00000000-0005-0000-0000-000024580000}"/>
    <cellStyle name="SAPBEXexcBad9 2 4 8" xfId="10889" xr:uid="{00000000-0005-0000-0000-000025580000}"/>
    <cellStyle name="SAPBEXexcBad9 2 5" xfId="17130" xr:uid="{00000000-0005-0000-0000-000026580000}"/>
    <cellStyle name="SAPBEXexcBad9 2 5 2" xfId="22971" xr:uid="{00000000-0005-0000-0000-000027580000}"/>
    <cellStyle name="SAPBEXexcBad9 2 5 2 2" xfId="36434" xr:uid="{00000000-0005-0000-0000-000028580000}"/>
    <cellStyle name="SAPBEXexcBad9 2 5 3" xfId="30652" xr:uid="{00000000-0005-0000-0000-000029580000}"/>
    <cellStyle name="SAPBEXexcBad9 2 6" xfId="20769" xr:uid="{00000000-0005-0000-0000-00002A580000}"/>
    <cellStyle name="SAPBEXexcBad9 2 6 2" xfId="26532" xr:uid="{00000000-0005-0000-0000-00002B580000}"/>
    <cellStyle name="SAPBEXexcBad9 2 6 3" xfId="34237" xr:uid="{00000000-0005-0000-0000-00002C580000}"/>
    <cellStyle name="SAPBEXexcBad9 2 7" xfId="12458" xr:uid="{00000000-0005-0000-0000-00002D580000}"/>
    <cellStyle name="SAPBEXexcBad9 2 7 2" xfId="28596" xr:uid="{00000000-0005-0000-0000-00002E580000}"/>
    <cellStyle name="SAPBEXexcBad9 2 8" xfId="7470" xr:uid="{00000000-0005-0000-0000-00002F580000}"/>
    <cellStyle name="SAPBEXexcBad9 3" xfId="4404" xr:uid="{00000000-0005-0000-0000-000030580000}"/>
    <cellStyle name="SAPBEXexcBad9 3 10" xfId="10312" xr:uid="{00000000-0005-0000-0000-000031580000}"/>
    <cellStyle name="SAPBEXexcBad9 3 2" xfId="5219" xr:uid="{00000000-0005-0000-0000-000032580000}"/>
    <cellStyle name="SAPBEXexcBad9 3 2 2" xfId="5950" xr:uid="{00000000-0005-0000-0000-000033580000}"/>
    <cellStyle name="SAPBEXexcBad9 3 2 2 2" xfId="7037" xr:uid="{00000000-0005-0000-0000-000034580000}"/>
    <cellStyle name="SAPBEXexcBad9 3 2 2 2 2" xfId="20333" xr:uid="{00000000-0005-0000-0000-000035580000}"/>
    <cellStyle name="SAPBEXexcBad9 3 2 2 2 2 2" xfId="26103" xr:uid="{00000000-0005-0000-0000-000036580000}"/>
    <cellStyle name="SAPBEXexcBad9 3 2 2 2 2 3" xfId="33806" xr:uid="{00000000-0005-0000-0000-000037580000}"/>
    <cellStyle name="SAPBEXexcBad9 3 2 2 2 3" xfId="20857" xr:uid="{00000000-0005-0000-0000-000038580000}"/>
    <cellStyle name="SAPBEXexcBad9 3 2 2 2 3 2" xfId="26617" xr:uid="{00000000-0005-0000-0000-000039580000}"/>
    <cellStyle name="SAPBEXexcBad9 3 2 2 2 3 3" xfId="34322" xr:uid="{00000000-0005-0000-0000-00003A580000}"/>
    <cellStyle name="SAPBEXexcBad9 3 2 2 2 4" xfId="16865" xr:uid="{00000000-0005-0000-0000-00003B580000}"/>
    <cellStyle name="SAPBEXexcBad9 3 2 2 2 4 2" xfId="30418" xr:uid="{00000000-0005-0000-0000-00003C580000}"/>
    <cellStyle name="SAPBEXexcBad9 3 2 2 2 5" xfId="22741" xr:uid="{00000000-0005-0000-0000-00003D580000}"/>
    <cellStyle name="SAPBEXexcBad9 3 2 2 2 5 2" xfId="36204" xr:uid="{00000000-0005-0000-0000-00003E580000}"/>
    <cellStyle name="SAPBEXexcBad9 3 2 2 2 6" xfId="28493" xr:uid="{00000000-0005-0000-0000-00003F580000}"/>
    <cellStyle name="SAPBEXexcBad9 3 2 2 2 7" xfId="11888" xr:uid="{00000000-0005-0000-0000-000040580000}"/>
    <cellStyle name="SAPBEXexcBad9 3 2 2 3" xfId="19384" xr:uid="{00000000-0005-0000-0000-000041580000}"/>
    <cellStyle name="SAPBEXexcBad9 3 2 2 3 2" xfId="25155" xr:uid="{00000000-0005-0000-0000-000042580000}"/>
    <cellStyle name="SAPBEXexcBad9 3 2 2 3 3" xfId="32857" xr:uid="{00000000-0005-0000-0000-000043580000}"/>
    <cellStyle name="SAPBEXexcBad9 3 2 2 4" xfId="17661" xr:uid="{00000000-0005-0000-0000-000044580000}"/>
    <cellStyle name="SAPBEXexcBad9 3 2 2 4 2" xfId="23478" xr:uid="{00000000-0005-0000-0000-000045580000}"/>
    <cellStyle name="SAPBEXexcBad9 3 2 2 4 2 2" xfId="36941" xr:uid="{00000000-0005-0000-0000-000046580000}"/>
    <cellStyle name="SAPBEXexcBad9 3 2 2 4 3" xfId="31168" xr:uid="{00000000-0005-0000-0000-000047580000}"/>
    <cellStyle name="SAPBEXexcBad9 3 2 2 5" xfId="15779" xr:uid="{00000000-0005-0000-0000-000048580000}"/>
    <cellStyle name="SAPBEXexcBad9 3 2 2 5 2" xfId="29520" xr:uid="{00000000-0005-0000-0000-000049580000}"/>
    <cellStyle name="SAPBEXexcBad9 3 2 2 6" xfId="21842" xr:uid="{00000000-0005-0000-0000-00004A580000}"/>
    <cellStyle name="SAPBEXexcBad9 3 2 2 6 2" xfId="35305" xr:uid="{00000000-0005-0000-0000-00004B580000}"/>
    <cellStyle name="SAPBEXexcBad9 3 2 2 7" xfId="27594" xr:uid="{00000000-0005-0000-0000-00004C580000}"/>
    <cellStyle name="SAPBEXexcBad9 3 2 2 8" xfId="11227" xr:uid="{00000000-0005-0000-0000-00004D580000}"/>
    <cellStyle name="SAPBEXexcBad9 3 2 3" xfId="6307" xr:uid="{00000000-0005-0000-0000-00004E580000}"/>
    <cellStyle name="SAPBEXexcBad9 3 2 3 2" xfId="19678" xr:uid="{00000000-0005-0000-0000-00004F580000}"/>
    <cellStyle name="SAPBEXexcBad9 3 2 3 2 2" xfId="25448" xr:uid="{00000000-0005-0000-0000-000050580000}"/>
    <cellStyle name="SAPBEXexcBad9 3 2 3 2 3" xfId="33151" xr:uid="{00000000-0005-0000-0000-000051580000}"/>
    <cellStyle name="SAPBEXexcBad9 3 2 3 3" xfId="17081" xr:uid="{00000000-0005-0000-0000-000052580000}"/>
    <cellStyle name="SAPBEXexcBad9 3 2 3 3 2" xfId="22923" xr:uid="{00000000-0005-0000-0000-000053580000}"/>
    <cellStyle name="SAPBEXexcBad9 3 2 3 3 2 2" xfId="36386" xr:uid="{00000000-0005-0000-0000-000054580000}"/>
    <cellStyle name="SAPBEXexcBad9 3 2 3 3 3" xfId="30604" xr:uid="{00000000-0005-0000-0000-000055580000}"/>
    <cellStyle name="SAPBEXexcBad9 3 2 3 4" xfId="16136" xr:uid="{00000000-0005-0000-0000-000056580000}"/>
    <cellStyle name="SAPBEXexcBad9 3 2 3 4 2" xfId="29793" xr:uid="{00000000-0005-0000-0000-000057580000}"/>
    <cellStyle name="SAPBEXexcBad9 3 2 3 5" xfId="22115" xr:uid="{00000000-0005-0000-0000-000058580000}"/>
    <cellStyle name="SAPBEXexcBad9 3 2 3 5 2" xfId="35578" xr:uid="{00000000-0005-0000-0000-000059580000}"/>
    <cellStyle name="SAPBEXexcBad9 3 2 3 6" xfId="27867" xr:uid="{00000000-0005-0000-0000-00005A580000}"/>
    <cellStyle name="SAPBEXexcBad9 3 2 3 7" xfId="11432" xr:uid="{00000000-0005-0000-0000-00005B580000}"/>
    <cellStyle name="SAPBEXexcBad9 3 2 4" xfId="18726" xr:uid="{00000000-0005-0000-0000-00005C580000}"/>
    <cellStyle name="SAPBEXexcBad9 3 2 4 2" xfId="24498" xr:uid="{00000000-0005-0000-0000-00005D580000}"/>
    <cellStyle name="SAPBEXexcBad9 3 2 4 3" xfId="32200" xr:uid="{00000000-0005-0000-0000-00005E580000}"/>
    <cellStyle name="SAPBEXexcBad9 3 2 5" xfId="17638" xr:uid="{00000000-0005-0000-0000-00005F580000}"/>
    <cellStyle name="SAPBEXexcBad9 3 2 5 2" xfId="23456" xr:uid="{00000000-0005-0000-0000-000060580000}"/>
    <cellStyle name="SAPBEXexcBad9 3 2 5 2 2" xfId="36919" xr:uid="{00000000-0005-0000-0000-000061580000}"/>
    <cellStyle name="SAPBEXexcBad9 3 2 5 3" xfId="31146" xr:uid="{00000000-0005-0000-0000-000062580000}"/>
    <cellStyle name="SAPBEXexcBad9 3 2 6" xfId="15049" xr:uid="{00000000-0005-0000-0000-000063580000}"/>
    <cellStyle name="SAPBEXexcBad9 3 2 6 2" xfId="28894" xr:uid="{00000000-0005-0000-0000-000064580000}"/>
    <cellStyle name="SAPBEXexcBad9 3 2 7" xfId="21215" xr:uid="{00000000-0005-0000-0000-000065580000}"/>
    <cellStyle name="SAPBEXexcBad9 3 2 7 2" xfId="34678" xr:uid="{00000000-0005-0000-0000-000066580000}"/>
    <cellStyle name="SAPBEXexcBad9 3 2 8" xfId="26968" xr:uid="{00000000-0005-0000-0000-000067580000}"/>
    <cellStyle name="SAPBEXexcBad9 3 2 9" xfId="10770" xr:uid="{00000000-0005-0000-0000-000068580000}"/>
    <cellStyle name="SAPBEXexcBad9 3 3" xfId="5462" xr:uid="{00000000-0005-0000-0000-000069580000}"/>
    <cellStyle name="SAPBEXexcBad9 3 3 2" xfId="6549" xr:uid="{00000000-0005-0000-0000-00006A580000}"/>
    <cellStyle name="SAPBEXexcBad9 3 3 2 2" xfId="19906" xr:uid="{00000000-0005-0000-0000-00006B580000}"/>
    <cellStyle name="SAPBEXexcBad9 3 3 2 2 2" xfId="25676" xr:uid="{00000000-0005-0000-0000-00006C580000}"/>
    <cellStyle name="SAPBEXexcBad9 3 3 2 2 3" xfId="33379" xr:uid="{00000000-0005-0000-0000-00006D580000}"/>
    <cellStyle name="SAPBEXexcBad9 3 3 2 3" xfId="17743" xr:uid="{00000000-0005-0000-0000-00006E580000}"/>
    <cellStyle name="SAPBEXexcBad9 3 3 2 3 2" xfId="23558" xr:uid="{00000000-0005-0000-0000-00006F580000}"/>
    <cellStyle name="SAPBEXexcBad9 3 3 2 3 2 2" xfId="37021" xr:uid="{00000000-0005-0000-0000-000070580000}"/>
    <cellStyle name="SAPBEXexcBad9 3 3 2 3 3" xfId="31249" xr:uid="{00000000-0005-0000-0000-000071580000}"/>
    <cellStyle name="SAPBEXexcBad9 3 3 2 4" xfId="16378" xr:uid="{00000000-0005-0000-0000-000072580000}"/>
    <cellStyle name="SAPBEXexcBad9 3 3 2 4 2" xfId="30013" xr:uid="{00000000-0005-0000-0000-000073580000}"/>
    <cellStyle name="SAPBEXexcBad9 3 3 2 5" xfId="22335" xr:uid="{00000000-0005-0000-0000-000074580000}"/>
    <cellStyle name="SAPBEXexcBad9 3 3 2 5 2" xfId="35798" xr:uid="{00000000-0005-0000-0000-000075580000}"/>
    <cellStyle name="SAPBEXexcBad9 3 3 2 6" xfId="28087" xr:uid="{00000000-0005-0000-0000-000076580000}"/>
    <cellStyle name="SAPBEXexcBad9 3 3 2 7" xfId="11596" xr:uid="{00000000-0005-0000-0000-000077580000}"/>
    <cellStyle name="SAPBEXexcBad9 3 3 3" xfId="18955" xr:uid="{00000000-0005-0000-0000-000078580000}"/>
    <cellStyle name="SAPBEXexcBad9 3 3 3 2" xfId="24727" xr:uid="{00000000-0005-0000-0000-000079580000}"/>
    <cellStyle name="SAPBEXexcBad9 3 3 3 3" xfId="32429" xr:uid="{00000000-0005-0000-0000-00007A580000}"/>
    <cellStyle name="SAPBEXexcBad9 3 3 4" xfId="17508" xr:uid="{00000000-0005-0000-0000-00007B580000}"/>
    <cellStyle name="SAPBEXexcBad9 3 3 4 2" xfId="23331" xr:uid="{00000000-0005-0000-0000-00007C580000}"/>
    <cellStyle name="SAPBEXexcBad9 3 3 4 2 2" xfId="36794" xr:uid="{00000000-0005-0000-0000-00007D580000}"/>
    <cellStyle name="SAPBEXexcBad9 3 3 4 3" xfId="31019" xr:uid="{00000000-0005-0000-0000-00007E580000}"/>
    <cellStyle name="SAPBEXexcBad9 3 3 5" xfId="15292" xr:uid="{00000000-0005-0000-0000-00007F580000}"/>
    <cellStyle name="SAPBEXexcBad9 3 3 5 2" xfId="29115" xr:uid="{00000000-0005-0000-0000-000080580000}"/>
    <cellStyle name="SAPBEXexcBad9 3 3 6" xfId="21436" xr:uid="{00000000-0005-0000-0000-000081580000}"/>
    <cellStyle name="SAPBEXexcBad9 3 3 6 2" xfId="34899" xr:uid="{00000000-0005-0000-0000-000082580000}"/>
    <cellStyle name="SAPBEXexcBad9 3 3 7" xfId="27188" xr:uid="{00000000-0005-0000-0000-000083580000}"/>
    <cellStyle name="SAPBEXexcBad9 3 3 8" xfId="10935" xr:uid="{00000000-0005-0000-0000-000084580000}"/>
    <cellStyle name="SAPBEXexcBad9 3 4" xfId="6050" xr:uid="{00000000-0005-0000-0000-000085580000}"/>
    <cellStyle name="SAPBEXexcBad9 3 4 2" xfId="19463" xr:uid="{00000000-0005-0000-0000-000086580000}"/>
    <cellStyle name="SAPBEXexcBad9 3 4 2 2" xfId="25233" xr:uid="{00000000-0005-0000-0000-000087580000}"/>
    <cellStyle name="SAPBEXexcBad9 3 4 2 3" xfId="32936" xr:uid="{00000000-0005-0000-0000-000088580000}"/>
    <cellStyle name="SAPBEXexcBad9 3 4 3" xfId="17298" xr:uid="{00000000-0005-0000-0000-000089580000}"/>
    <cellStyle name="SAPBEXexcBad9 3 4 3 2" xfId="23127" xr:uid="{00000000-0005-0000-0000-00008A580000}"/>
    <cellStyle name="SAPBEXexcBad9 3 4 3 2 2" xfId="36590" xr:uid="{00000000-0005-0000-0000-00008B580000}"/>
    <cellStyle name="SAPBEXexcBad9 3 4 3 3" xfId="30814" xr:uid="{00000000-0005-0000-0000-00008C580000}"/>
    <cellStyle name="SAPBEXexcBad9 3 4 4" xfId="15879" xr:uid="{00000000-0005-0000-0000-00008D580000}"/>
    <cellStyle name="SAPBEXexcBad9 3 4 4 2" xfId="29591" xr:uid="{00000000-0005-0000-0000-00008E580000}"/>
    <cellStyle name="SAPBEXexcBad9 3 4 5" xfId="21913" xr:uid="{00000000-0005-0000-0000-00008F580000}"/>
    <cellStyle name="SAPBEXexcBad9 3 4 5 2" xfId="35376" xr:uid="{00000000-0005-0000-0000-000090580000}"/>
    <cellStyle name="SAPBEXexcBad9 3 4 6" xfId="27665" xr:uid="{00000000-0005-0000-0000-000091580000}"/>
    <cellStyle name="SAPBEXexcBad9 3 4 7" xfId="11290" xr:uid="{00000000-0005-0000-0000-000092580000}"/>
    <cellStyle name="SAPBEXexcBad9 3 5" xfId="18343" xr:uid="{00000000-0005-0000-0000-000093580000}"/>
    <cellStyle name="SAPBEXexcBad9 3 5 2" xfId="24123" xr:uid="{00000000-0005-0000-0000-000094580000}"/>
    <cellStyle name="SAPBEXexcBad9 3 5 3" xfId="31824" xr:uid="{00000000-0005-0000-0000-000095580000}"/>
    <cellStyle name="SAPBEXexcBad9 3 6" xfId="17801" xr:uid="{00000000-0005-0000-0000-000096580000}"/>
    <cellStyle name="SAPBEXexcBad9 3 6 2" xfId="23616" xr:uid="{00000000-0005-0000-0000-000097580000}"/>
    <cellStyle name="SAPBEXexcBad9 3 6 2 2" xfId="37079" xr:uid="{00000000-0005-0000-0000-000098580000}"/>
    <cellStyle name="SAPBEXexcBad9 3 6 3" xfId="31307" xr:uid="{00000000-0005-0000-0000-000099580000}"/>
    <cellStyle name="SAPBEXexcBad9 3 7" xfId="14462" xr:uid="{00000000-0005-0000-0000-00009A580000}"/>
    <cellStyle name="SAPBEXexcBad9 3 7 2" xfId="28671" xr:uid="{00000000-0005-0000-0000-00009B580000}"/>
    <cellStyle name="SAPBEXexcBad9 3 8" xfId="21013" xr:uid="{00000000-0005-0000-0000-00009C580000}"/>
    <cellStyle name="SAPBEXexcBad9 3 8 2" xfId="34476" xr:uid="{00000000-0005-0000-0000-00009D580000}"/>
    <cellStyle name="SAPBEXexcBad9 3 9" xfId="26768" xr:uid="{00000000-0005-0000-0000-00009E580000}"/>
    <cellStyle name="SAPBEXexcBad9 4" xfId="5061" xr:uid="{00000000-0005-0000-0000-00009F580000}"/>
    <cellStyle name="SAPBEXexcBad9 4 10" xfId="10666" xr:uid="{00000000-0005-0000-0000-0000A0580000}"/>
    <cellStyle name="SAPBEXexcBad9 4 2" xfId="5649" xr:uid="{00000000-0005-0000-0000-0000A1580000}"/>
    <cellStyle name="SAPBEXexcBad9 4 2 2" xfId="6736" xr:uid="{00000000-0005-0000-0000-0000A2580000}"/>
    <cellStyle name="SAPBEXexcBad9 4 2 2 2" xfId="20058" xr:uid="{00000000-0005-0000-0000-0000A3580000}"/>
    <cellStyle name="SAPBEXexcBad9 4 2 2 2 2" xfId="25828" xr:uid="{00000000-0005-0000-0000-0000A4580000}"/>
    <cellStyle name="SAPBEXexcBad9 4 2 2 2 3" xfId="33531" xr:uid="{00000000-0005-0000-0000-0000A5580000}"/>
    <cellStyle name="SAPBEXexcBad9 4 2 2 3" xfId="19467" xr:uid="{00000000-0005-0000-0000-0000A6580000}"/>
    <cellStyle name="SAPBEXexcBad9 4 2 2 3 2" xfId="25237" xr:uid="{00000000-0005-0000-0000-0000A7580000}"/>
    <cellStyle name="SAPBEXexcBad9 4 2 2 3 3" xfId="32940" xr:uid="{00000000-0005-0000-0000-0000A8580000}"/>
    <cellStyle name="SAPBEXexcBad9 4 2 2 4" xfId="16564" xr:uid="{00000000-0005-0000-0000-0000A9580000}"/>
    <cellStyle name="SAPBEXexcBad9 4 2 2 4 2" xfId="30152" xr:uid="{00000000-0005-0000-0000-0000AA580000}"/>
    <cellStyle name="SAPBEXexcBad9 4 2 2 5" xfId="22475" xr:uid="{00000000-0005-0000-0000-0000AB580000}"/>
    <cellStyle name="SAPBEXexcBad9 4 2 2 5 2" xfId="35938" xr:uid="{00000000-0005-0000-0000-0000AC580000}"/>
    <cellStyle name="SAPBEXexcBad9 4 2 2 6" xfId="28227" xr:uid="{00000000-0005-0000-0000-0000AD580000}"/>
    <cellStyle name="SAPBEXexcBad9 4 2 2 7" xfId="11687" xr:uid="{00000000-0005-0000-0000-0000AE580000}"/>
    <cellStyle name="SAPBEXexcBad9 4 2 3" xfId="19108" xr:uid="{00000000-0005-0000-0000-0000AF580000}"/>
    <cellStyle name="SAPBEXexcBad9 4 2 3 2" xfId="24880" xr:uid="{00000000-0005-0000-0000-0000B0580000}"/>
    <cellStyle name="SAPBEXexcBad9 4 2 3 3" xfId="32582" xr:uid="{00000000-0005-0000-0000-0000B1580000}"/>
    <cellStyle name="SAPBEXexcBad9 4 2 4" xfId="18393" xr:uid="{00000000-0005-0000-0000-0000B2580000}"/>
    <cellStyle name="SAPBEXexcBad9 4 2 4 2" xfId="24172" xr:uid="{00000000-0005-0000-0000-0000B3580000}"/>
    <cellStyle name="SAPBEXexcBad9 4 2 4 3" xfId="31873" xr:uid="{00000000-0005-0000-0000-0000B4580000}"/>
    <cellStyle name="SAPBEXexcBad9 4 2 5" xfId="15478" xr:uid="{00000000-0005-0000-0000-0000B5580000}"/>
    <cellStyle name="SAPBEXexcBad9 4 2 5 2" xfId="29254" xr:uid="{00000000-0005-0000-0000-0000B6580000}"/>
    <cellStyle name="SAPBEXexcBad9 4 2 6" xfId="21576" xr:uid="{00000000-0005-0000-0000-0000B7580000}"/>
    <cellStyle name="SAPBEXexcBad9 4 2 6 2" xfId="35039" xr:uid="{00000000-0005-0000-0000-0000B8580000}"/>
    <cellStyle name="SAPBEXexcBad9 4 2 7" xfId="27328" xr:uid="{00000000-0005-0000-0000-0000B9580000}"/>
    <cellStyle name="SAPBEXexcBad9 4 2 8" xfId="11026" xr:uid="{00000000-0005-0000-0000-0000BA580000}"/>
    <cellStyle name="SAPBEXexcBad9 4 3" xfId="5822" xr:uid="{00000000-0005-0000-0000-0000BB580000}"/>
    <cellStyle name="SAPBEXexcBad9 4 3 2" xfId="6909" xr:uid="{00000000-0005-0000-0000-0000BC580000}"/>
    <cellStyle name="SAPBEXexcBad9 4 3 2 2" xfId="20205" xr:uid="{00000000-0005-0000-0000-0000BD580000}"/>
    <cellStyle name="SAPBEXexcBad9 4 3 2 2 2" xfId="25975" xr:uid="{00000000-0005-0000-0000-0000BE580000}"/>
    <cellStyle name="SAPBEXexcBad9 4 3 2 2 3" xfId="33678" xr:uid="{00000000-0005-0000-0000-0000BF580000}"/>
    <cellStyle name="SAPBEXexcBad9 4 3 2 3" xfId="17905" xr:uid="{00000000-0005-0000-0000-0000C0580000}"/>
    <cellStyle name="SAPBEXexcBad9 4 3 2 3 2" xfId="23715" xr:uid="{00000000-0005-0000-0000-0000C1580000}"/>
    <cellStyle name="SAPBEXexcBad9 4 3 2 3 2 2" xfId="37178" xr:uid="{00000000-0005-0000-0000-0000C2580000}"/>
    <cellStyle name="SAPBEXexcBad9 4 3 2 3 3" xfId="31409" xr:uid="{00000000-0005-0000-0000-0000C3580000}"/>
    <cellStyle name="SAPBEXexcBad9 4 3 2 4" xfId="16737" xr:uid="{00000000-0005-0000-0000-0000C4580000}"/>
    <cellStyle name="SAPBEXexcBad9 4 3 2 4 2" xfId="30290" xr:uid="{00000000-0005-0000-0000-0000C5580000}"/>
    <cellStyle name="SAPBEXexcBad9 4 3 2 5" xfId="22613" xr:uid="{00000000-0005-0000-0000-0000C6580000}"/>
    <cellStyle name="SAPBEXexcBad9 4 3 2 5 2" xfId="36076" xr:uid="{00000000-0005-0000-0000-0000C7580000}"/>
    <cellStyle name="SAPBEXexcBad9 4 3 2 6" xfId="28365" xr:uid="{00000000-0005-0000-0000-0000C8580000}"/>
    <cellStyle name="SAPBEXexcBad9 4 3 2 7" xfId="11788" xr:uid="{00000000-0005-0000-0000-0000C9580000}"/>
    <cellStyle name="SAPBEXexcBad9 4 3 3" xfId="19256" xr:uid="{00000000-0005-0000-0000-0000CA580000}"/>
    <cellStyle name="SAPBEXexcBad9 4 3 3 2" xfId="25027" xr:uid="{00000000-0005-0000-0000-0000CB580000}"/>
    <cellStyle name="SAPBEXexcBad9 4 3 3 3" xfId="32729" xr:uid="{00000000-0005-0000-0000-0000CC580000}"/>
    <cellStyle name="SAPBEXexcBad9 4 3 4" xfId="20558" xr:uid="{00000000-0005-0000-0000-0000CD580000}"/>
    <cellStyle name="SAPBEXexcBad9 4 3 4 2" xfId="26323" xr:uid="{00000000-0005-0000-0000-0000CE580000}"/>
    <cellStyle name="SAPBEXexcBad9 4 3 4 3" xfId="34027" xr:uid="{00000000-0005-0000-0000-0000CF580000}"/>
    <cellStyle name="SAPBEXexcBad9 4 3 5" xfId="15651" xr:uid="{00000000-0005-0000-0000-0000D0580000}"/>
    <cellStyle name="SAPBEXexcBad9 4 3 5 2" xfId="29392" xr:uid="{00000000-0005-0000-0000-0000D1580000}"/>
    <cellStyle name="SAPBEXexcBad9 4 3 6" xfId="21714" xr:uid="{00000000-0005-0000-0000-0000D2580000}"/>
    <cellStyle name="SAPBEXexcBad9 4 3 6 2" xfId="35177" xr:uid="{00000000-0005-0000-0000-0000D3580000}"/>
    <cellStyle name="SAPBEXexcBad9 4 3 7" xfId="27466" xr:uid="{00000000-0005-0000-0000-0000D4580000}"/>
    <cellStyle name="SAPBEXexcBad9 4 3 8" xfId="11127" xr:uid="{00000000-0005-0000-0000-0000D5580000}"/>
    <cellStyle name="SAPBEXexcBad9 4 4" xfId="6153" xr:uid="{00000000-0005-0000-0000-0000D6580000}"/>
    <cellStyle name="SAPBEXexcBad9 4 4 2" xfId="19545" xr:uid="{00000000-0005-0000-0000-0000D7580000}"/>
    <cellStyle name="SAPBEXexcBad9 4 4 2 2" xfId="25315" xr:uid="{00000000-0005-0000-0000-0000D8580000}"/>
    <cellStyle name="SAPBEXexcBad9 4 4 2 3" xfId="33018" xr:uid="{00000000-0005-0000-0000-0000D9580000}"/>
    <cellStyle name="SAPBEXexcBad9 4 4 3" xfId="20609" xr:uid="{00000000-0005-0000-0000-0000DA580000}"/>
    <cellStyle name="SAPBEXexcBad9 4 4 3 2" xfId="26373" xr:uid="{00000000-0005-0000-0000-0000DB580000}"/>
    <cellStyle name="SAPBEXexcBad9 4 4 3 3" xfId="34078" xr:uid="{00000000-0005-0000-0000-0000DC580000}"/>
    <cellStyle name="SAPBEXexcBad9 4 4 4" xfId="15982" xr:uid="{00000000-0005-0000-0000-0000DD580000}"/>
    <cellStyle name="SAPBEXexcBad9 4 4 4 2" xfId="29665" xr:uid="{00000000-0005-0000-0000-0000DE580000}"/>
    <cellStyle name="SAPBEXexcBad9 4 4 5" xfId="21987" xr:uid="{00000000-0005-0000-0000-0000DF580000}"/>
    <cellStyle name="SAPBEXexcBad9 4 4 5 2" xfId="35450" xr:uid="{00000000-0005-0000-0000-0000E0580000}"/>
    <cellStyle name="SAPBEXexcBad9 4 4 6" xfId="27739" xr:uid="{00000000-0005-0000-0000-0000E1580000}"/>
    <cellStyle name="SAPBEXexcBad9 4 4 7" xfId="11329" xr:uid="{00000000-0005-0000-0000-0000E2580000}"/>
    <cellStyle name="SAPBEXexcBad9 4 5" xfId="18593" xr:uid="{00000000-0005-0000-0000-0000E3580000}"/>
    <cellStyle name="SAPBEXexcBad9 4 5 2" xfId="24365" xr:uid="{00000000-0005-0000-0000-0000E4580000}"/>
    <cellStyle name="SAPBEXexcBad9 4 5 3" xfId="32067" xr:uid="{00000000-0005-0000-0000-0000E5580000}"/>
    <cellStyle name="SAPBEXexcBad9 4 6" xfId="20931" xr:uid="{00000000-0005-0000-0000-0000E6580000}"/>
    <cellStyle name="SAPBEXexcBad9 4 6 2" xfId="26689" xr:uid="{00000000-0005-0000-0000-0000E7580000}"/>
    <cellStyle name="SAPBEXexcBad9 4 6 3" xfId="34394" xr:uid="{00000000-0005-0000-0000-0000E8580000}"/>
    <cellStyle name="SAPBEXexcBad9 4 7" xfId="14891" xr:uid="{00000000-0005-0000-0000-0000E9580000}"/>
    <cellStyle name="SAPBEXexcBad9 4 7 2" xfId="28765" xr:uid="{00000000-0005-0000-0000-0000EA580000}"/>
    <cellStyle name="SAPBEXexcBad9 4 8" xfId="21086" xr:uid="{00000000-0005-0000-0000-0000EB580000}"/>
    <cellStyle name="SAPBEXexcBad9 4 8 2" xfId="34549" xr:uid="{00000000-0005-0000-0000-0000EC580000}"/>
    <cellStyle name="SAPBEXexcBad9 4 9" xfId="26840" xr:uid="{00000000-0005-0000-0000-0000ED580000}"/>
    <cellStyle name="SAPBEXexcBad9 5" xfId="5260" xr:uid="{00000000-0005-0000-0000-0000EE580000}"/>
    <cellStyle name="SAPBEXexcBad9 5 2" xfId="6347" xr:uid="{00000000-0005-0000-0000-0000EF580000}"/>
    <cellStyle name="SAPBEXexcBad9 5 2 2" xfId="19714" xr:uid="{00000000-0005-0000-0000-0000F0580000}"/>
    <cellStyle name="SAPBEXexcBad9 5 2 2 2" xfId="25484" xr:uid="{00000000-0005-0000-0000-0000F1580000}"/>
    <cellStyle name="SAPBEXexcBad9 5 2 2 3" xfId="33187" xr:uid="{00000000-0005-0000-0000-0000F2580000}"/>
    <cellStyle name="SAPBEXexcBad9 5 2 3" xfId="20907" xr:uid="{00000000-0005-0000-0000-0000F3580000}"/>
    <cellStyle name="SAPBEXexcBad9 5 2 3 2" xfId="26667" xr:uid="{00000000-0005-0000-0000-0000F4580000}"/>
    <cellStyle name="SAPBEXexcBad9 5 2 3 3" xfId="34372" xr:uid="{00000000-0005-0000-0000-0000F5580000}"/>
    <cellStyle name="SAPBEXexcBad9 5 2 4" xfId="16176" xr:uid="{00000000-0005-0000-0000-0000F6580000}"/>
    <cellStyle name="SAPBEXexcBad9 5 2 4 2" xfId="29824" xr:uid="{00000000-0005-0000-0000-0000F7580000}"/>
    <cellStyle name="SAPBEXexcBad9 5 2 5" xfId="22146" xr:uid="{00000000-0005-0000-0000-0000F8580000}"/>
    <cellStyle name="SAPBEXexcBad9 5 2 5 2" xfId="35609" xr:uid="{00000000-0005-0000-0000-0000F9580000}"/>
    <cellStyle name="SAPBEXexcBad9 5 2 6" xfId="27898" xr:uid="{00000000-0005-0000-0000-0000FA580000}"/>
    <cellStyle name="SAPBEXexcBad9 5 2 7" xfId="11460" xr:uid="{00000000-0005-0000-0000-0000FB580000}"/>
    <cellStyle name="SAPBEXexcBad9 5 3" xfId="18762" xr:uid="{00000000-0005-0000-0000-0000FC580000}"/>
    <cellStyle name="SAPBEXexcBad9 5 3 2" xfId="24534" xr:uid="{00000000-0005-0000-0000-0000FD580000}"/>
    <cellStyle name="SAPBEXexcBad9 5 3 3" xfId="32236" xr:uid="{00000000-0005-0000-0000-0000FE580000}"/>
    <cellStyle name="SAPBEXexcBad9 5 4" xfId="20877" xr:uid="{00000000-0005-0000-0000-0000FF580000}"/>
    <cellStyle name="SAPBEXexcBad9 5 4 2" xfId="26637" xr:uid="{00000000-0005-0000-0000-000000590000}"/>
    <cellStyle name="SAPBEXexcBad9 5 4 3" xfId="34342" xr:uid="{00000000-0005-0000-0000-000001590000}"/>
    <cellStyle name="SAPBEXexcBad9 5 5" xfId="15090" xr:uid="{00000000-0005-0000-0000-000002590000}"/>
    <cellStyle name="SAPBEXexcBad9 5 5 2" xfId="28926" xr:uid="{00000000-0005-0000-0000-000003590000}"/>
    <cellStyle name="SAPBEXexcBad9 5 6" xfId="21247" xr:uid="{00000000-0005-0000-0000-000004590000}"/>
    <cellStyle name="SAPBEXexcBad9 5 6 2" xfId="34710" xr:uid="{00000000-0005-0000-0000-000005590000}"/>
    <cellStyle name="SAPBEXexcBad9 5 7" xfId="26999" xr:uid="{00000000-0005-0000-0000-000006590000}"/>
    <cellStyle name="SAPBEXexcBad9 5 8" xfId="10799" xr:uid="{00000000-0005-0000-0000-000007590000}"/>
    <cellStyle name="SAPBEXexcBad9 6" xfId="5783" xr:uid="{00000000-0005-0000-0000-000008590000}"/>
    <cellStyle name="SAPBEXexcBad9 6 2" xfId="6870" xr:uid="{00000000-0005-0000-0000-000009590000}"/>
    <cellStyle name="SAPBEXexcBad9 6 2 2" xfId="20167" xr:uid="{00000000-0005-0000-0000-00000A590000}"/>
    <cellStyle name="SAPBEXexcBad9 6 2 2 2" xfId="25937" xr:uid="{00000000-0005-0000-0000-00000B590000}"/>
    <cellStyle name="SAPBEXexcBad9 6 2 2 3" xfId="33640" xr:uid="{00000000-0005-0000-0000-00000C590000}"/>
    <cellStyle name="SAPBEXexcBad9 6 2 3" xfId="17119" xr:uid="{00000000-0005-0000-0000-00000D590000}"/>
    <cellStyle name="SAPBEXexcBad9 6 2 3 2" xfId="22960" xr:uid="{00000000-0005-0000-0000-00000E590000}"/>
    <cellStyle name="SAPBEXexcBad9 6 2 3 2 2" xfId="36423" xr:uid="{00000000-0005-0000-0000-00000F590000}"/>
    <cellStyle name="SAPBEXexcBad9 6 2 3 3" xfId="30641" xr:uid="{00000000-0005-0000-0000-000010590000}"/>
    <cellStyle name="SAPBEXexcBad9 6 2 4" xfId="16698" xr:uid="{00000000-0005-0000-0000-000011590000}"/>
    <cellStyle name="SAPBEXexcBad9 6 2 4 2" xfId="30252" xr:uid="{00000000-0005-0000-0000-000012590000}"/>
    <cellStyle name="SAPBEXexcBad9 6 2 5" xfId="22575" xr:uid="{00000000-0005-0000-0000-000013590000}"/>
    <cellStyle name="SAPBEXexcBad9 6 2 5 2" xfId="36038" xr:uid="{00000000-0005-0000-0000-000014590000}"/>
    <cellStyle name="SAPBEXexcBad9 6 2 6" xfId="28327" xr:uid="{00000000-0005-0000-0000-000015590000}"/>
    <cellStyle name="SAPBEXexcBad9 6 2 7" xfId="11771" xr:uid="{00000000-0005-0000-0000-000016590000}"/>
    <cellStyle name="SAPBEXexcBad9 6 3" xfId="19217" xr:uid="{00000000-0005-0000-0000-000017590000}"/>
    <cellStyle name="SAPBEXexcBad9 6 3 2" xfId="24988" xr:uid="{00000000-0005-0000-0000-000018590000}"/>
    <cellStyle name="SAPBEXexcBad9 6 3 3" xfId="32690" xr:uid="{00000000-0005-0000-0000-000019590000}"/>
    <cellStyle name="SAPBEXexcBad9 6 4" xfId="18405" xr:uid="{00000000-0005-0000-0000-00001A590000}"/>
    <cellStyle name="SAPBEXexcBad9 6 4 2" xfId="24183" xr:uid="{00000000-0005-0000-0000-00001B590000}"/>
    <cellStyle name="SAPBEXexcBad9 6 4 3" xfId="31884" xr:uid="{00000000-0005-0000-0000-00001C590000}"/>
    <cellStyle name="SAPBEXexcBad9 6 5" xfId="15612" xr:uid="{00000000-0005-0000-0000-00001D590000}"/>
    <cellStyle name="SAPBEXexcBad9 6 5 2" xfId="29354" xr:uid="{00000000-0005-0000-0000-00001E590000}"/>
    <cellStyle name="SAPBEXexcBad9 6 6" xfId="21676" xr:uid="{00000000-0005-0000-0000-00001F590000}"/>
    <cellStyle name="SAPBEXexcBad9 6 6 2" xfId="35139" xr:uid="{00000000-0005-0000-0000-000020590000}"/>
    <cellStyle name="SAPBEXexcBad9 6 7" xfId="27428" xr:uid="{00000000-0005-0000-0000-000021590000}"/>
    <cellStyle name="SAPBEXexcBad9 6 8" xfId="11110" xr:uid="{00000000-0005-0000-0000-000022590000}"/>
    <cellStyle name="SAPBEXexcBad9 7" xfId="17016" xr:uid="{00000000-0005-0000-0000-000023590000}"/>
    <cellStyle name="SAPBEXexcBad9 7 2" xfId="22862" xr:uid="{00000000-0005-0000-0000-000024590000}"/>
    <cellStyle name="SAPBEXexcBad9 7 2 2" xfId="36325" xr:uid="{00000000-0005-0000-0000-000025590000}"/>
    <cellStyle name="SAPBEXexcBad9 7 3" xfId="30543" xr:uid="{00000000-0005-0000-0000-000026590000}"/>
    <cellStyle name="SAPBEXexcBad9 8" xfId="17050" xr:uid="{00000000-0005-0000-0000-000027590000}"/>
    <cellStyle name="SAPBEXexcBad9 8 2" xfId="22895" xr:uid="{00000000-0005-0000-0000-000028590000}"/>
    <cellStyle name="SAPBEXexcBad9 8 2 2" xfId="36358" xr:uid="{00000000-0005-0000-0000-000029590000}"/>
    <cellStyle name="SAPBEXexcBad9 8 3" xfId="30576" xr:uid="{00000000-0005-0000-0000-00002A590000}"/>
    <cellStyle name="SAPBEXexcBad9 9" xfId="12216" xr:uid="{00000000-0005-0000-0000-00002B590000}"/>
    <cellStyle name="SAPBEXexcBad9 9 2" xfId="28582" xr:uid="{00000000-0005-0000-0000-00002C590000}"/>
    <cellStyle name="SAPBEXexcCritical4" xfId="383" xr:uid="{00000000-0005-0000-0000-00002D590000}"/>
    <cellStyle name="SAPBEXexcCritical4 2" xfId="620" xr:uid="{00000000-0005-0000-0000-00002E590000}"/>
    <cellStyle name="SAPBEXexcCritical4 2 2" xfId="5086" xr:uid="{00000000-0005-0000-0000-00002F590000}"/>
    <cellStyle name="SAPBEXexcCritical4 2 2 10" xfId="10690" xr:uid="{00000000-0005-0000-0000-000030590000}"/>
    <cellStyle name="SAPBEXexcCritical4 2 2 2" xfId="5674" xr:uid="{00000000-0005-0000-0000-000031590000}"/>
    <cellStyle name="SAPBEXexcCritical4 2 2 2 2" xfId="6761" xr:uid="{00000000-0005-0000-0000-000032590000}"/>
    <cellStyle name="SAPBEXexcCritical4 2 2 2 2 2" xfId="20083" xr:uid="{00000000-0005-0000-0000-000033590000}"/>
    <cellStyle name="SAPBEXexcCritical4 2 2 2 2 2 2" xfId="25853" xr:uid="{00000000-0005-0000-0000-000034590000}"/>
    <cellStyle name="SAPBEXexcCritical4 2 2 2 2 2 3" xfId="33556" xr:uid="{00000000-0005-0000-0000-000035590000}"/>
    <cellStyle name="SAPBEXexcCritical4 2 2 2 2 3" xfId="18279" xr:uid="{00000000-0005-0000-0000-000036590000}"/>
    <cellStyle name="SAPBEXexcCritical4 2 2 2 2 3 2" xfId="24061" xr:uid="{00000000-0005-0000-0000-000037590000}"/>
    <cellStyle name="SAPBEXexcCritical4 2 2 2 2 3 3" xfId="31762" xr:uid="{00000000-0005-0000-0000-000038590000}"/>
    <cellStyle name="SAPBEXexcCritical4 2 2 2 2 4" xfId="16589" xr:uid="{00000000-0005-0000-0000-000039590000}"/>
    <cellStyle name="SAPBEXexcCritical4 2 2 2 2 4 2" xfId="30176" xr:uid="{00000000-0005-0000-0000-00003A590000}"/>
    <cellStyle name="SAPBEXexcCritical4 2 2 2 2 5" xfId="22499" xr:uid="{00000000-0005-0000-0000-00003B590000}"/>
    <cellStyle name="SAPBEXexcCritical4 2 2 2 2 5 2" xfId="35962" xr:uid="{00000000-0005-0000-0000-00003C590000}"/>
    <cellStyle name="SAPBEXexcCritical4 2 2 2 2 6" xfId="28251" xr:uid="{00000000-0005-0000-0000-00003D590000}"/>
    <cellStyle name="SAPBEXexcCritical4 2 2 2 2 7" xfId="11711" xr:uid="{00000000-0005-0000-0000-00003E590000}"/>
    <cellStyle name="SAPBEXexcCritical4 2 2 2 3" xfId="19133" xr:uid="{00000000-0005-0000-0000-00003F590000}"/>
    <cellStyle name="SAPBEXexcCritical4 2 2 2 3 2" xfId="24904" xr:uid="{00000000-0005-0000-0000-000040590000}"/>
    <cellStyle name="SAPBEXexcCritical4 2 2 2 3 3" xfId="32606" xr:uid="{00000000-0005-0000-0000-000041590000}"/>
    <cellStyle name="SAPBEXexcCritical4 2 2 2 4" xfId="17049" xr:uid="{00000000-0005-0000-0000-000042590000}"/>
    <cellStyle name="SAPBEXexcCritical4 2 2 2 4 2" xfId="22894" xr:uid="{00000000-0005-0000-0000-000043590000}"/>
    <cellStyle name="SAPBEXexcCritical4 2 2 2 4 2 2" xfId="36357" xr:uid="{00000000-0005-0000-0000-000044590000}"/>
    <cellStyle name="SAPBEXexcCritical4 2 2 2 4 3" xfId="30575" xr:uid="{00000000-0005-0000-0000-000045590000}"/>
    <cellStyle name="SAPBEXexcCritical4 2 2 2 5" xfId="15503" xr:uid="{00000000-0005-0000-0000-000046590000}"/>
    <cellStyle name="SAPBEXexcCritical4 2 2 2 5 2" xfId="29278" xr:uid="{00000000-0005-0000-0000-000047590000}"/>
    <cellStyle name="SAPBEXexcCritical4 2 2 2 6" xfId="21600" xr:uid="{00000000-0005-0000-0000-000048590000}"/>
    <cellStyle name="SAPBEXexcCritical4 2 2 2 6 2" xfId="35063" xr:uid="{00000000-0005-0000-0000-000049590000}"/>
    <cellStyle name="SAPBEXexcCritical4 2 2 2 7" xfId="27352" xr:uid="{00000000-0005-0000-0000-00004A590000}"/>
    <cellStyle name="SAPBEXexcCritical4 2 2 2 8" xfId="11050" xr:uid="{00000000-0005-0000-0000-00004B590000}"/>
    <cellStyle name="SAPBEXexcCritical4 2 2 3" xfId="5846" xr:uid="{00000000-0005-0000-0000-00004C590000}"/>
    <cellStyle name="SAPBEXexcCritical4 2 2 3 2" xfId="6933" xr:uid="{00000000-0005-0000-0000-00004D590000}"/>
    <cellStyle name="SAPBEXexcCritical4 2 2 3 2 2" xfId="20229" xr:uid="{00000000-0005-0000-0000-00004E590000}"/>
    <cellStyle name="SAPBEXexcCritical4 2 2 3 2 2 2" xfId="25999" xr:uid="{00000000-0005-0000-0000-00004F590000}"/>
    <cellStyle name="SAPBEXexcCritical4 2 2 3 2 2 3" xfId="33702" xr:uid="{00000000-0005-0000-0000-000050590000}"/>
    <cellStyle name="SAPBEXexcCritical4 2 2 3 2 3" xfId="17678" xr:uid="{00000000-0005-0000-0000-000051590000}"/>
    <cellStyle name="SAPBEXexcCritical4 2 2 3 2 3 2" xfId="23493" xr:uid="{00000000-0005-0000-0000-000052590000}"/>
    <cellStyle name="SAPBEXexcCritical4 2 2 3 2 3 2 2" xfId="36956" xr:uid="{00000000-0005-0000-0000-000053590000}"/>
    <cellStyle name="SAPBEXexcCritical4 2 2 3 2 3 3" xfId="31184" xr:uid="{00000000-0005-0000-0000-000054590000}"/>
    <cellStyle name="SAPBEXexcCritical4 2 2 3 2 4" xfId="16761" xr:uid="{00000000-0005-0000-0000-000055590000}"/>
    <cellStyle name="SAPBEXexcCritical4 2 2 3 2 4 2" xfId="30314" xr:uid="{00000000-0005-0000-0000-000056590000}"/>
    <cellStyle name="SAPBEXexcCritical4 2 2 3 2 5" xfId="22637" xr:uid="{00000000-0005-0000-0000-000057590000}"/>
    <cellStyle name="SAPBEXexcCritical4 2 2 3 2 5 2" xfId="36100" xr:uid="{00000000-0005-0000-0000-000058590000}"/>
    <cellStyle name="SAPBEXexcCritical4 2 2 3 2 6" xfId="28389" xr:uid="{00000000-0005-0000-0000-000059590000}"/>
    <cellStyle name="SAPBEXexcCritical4 2 2 3 2 7" xfId="11812" xr:uid="{00000000-0005-0000-0000-00005A590000}"/>
    <cellStyle name="SAPBEXexcCritical4 2 2 3 3" xfId="19280" xr:uid="{00000000-0005-0000-0000-00005B590000}"/>
    <cellStyle name="SAPBEXexcCritical4 2 2 3 3 2" xfId="25051" xr:uid="{00000000-0005-0000-0000-00005C590000}"/>
    <cellStyle name="SAPBEXexcCritical4 2 2 3 3 3" xfId="32753" xr:uid="{00000000-0005-0000-0000-00005D590000}"/>
    <cellStyle name="SAPBEXexcCritical4 2 2 3 4" xfId="18043" xr:uid="{00000000-0005-0000-0000-00005E590000}"/>
    <cellStyle name="SAPBEXexcCritical4 2 2 3 4 2" xfId="23847" xr:uid="{00000000-0005-0000-0000-00005F590000}"/>
    <cellStyle name="SAPBEXexcCritical4 2 2 3 4 3" xfId="31544" xr:uid="{00000000-0005-0000-0000-000060590000}"/>
    <cellStyle name="SAPBEXexcCritical4 2 2 3 5" xfId="15675" xr:uid="{00000000-0005-0000-0000-000061590000}"/>
    <cellStyle name="SAPBEXexcCritical4 2 2 3 5 2" xfId="29416" xr:uid="{00000000-0005-0000-0000-000062590000}"/>
    <cellStyle name="SAPBEXexcCritical4 2 2 3 6" xfId="21738" xr:uid="{00000000-0005-0000-0000-000063590000}"/>
    <cellStyle name="SAPBEXexcCritical4 2 2 3 6 2" xfId="35201" xr:uid="{00000000-0005-0000-0000-000064590000}"/>
    <cellStyle name="SAPBEXexcCritical4 2 2 3 7" xfId="27490" xr:uid="{00000000-0005-0000-0000-000065590000}"/>
    <cellStyle name="SAPBEXexcCritical4 2 2 3 8" xfId="11151" xr:uid="{00000000-0005-0000-0000-000066590000}"/>
    <cellStyle name="SAPBEXexcCritical4 2 2 4" xfId="6178" xr:uid="{00000000-0005-0000-0000-000067590000}"/>
    <cellStyle name="SAPBEXexcCritical4 2 2 4 2" xfId="19569" xr:uid="{00000000-0005-0000-0000-000068590000}"/>
    <cellStyle name="SAPBEXexcCritical4 2 2 4 2 2" xfId="25339" xr:uid="{00000000-0005-0000-0000-000069590000}"/>
    <cellStyle name="SAPBEXexcCritical4 2 2 4 2 3" xfId="33042" xr:uid="{00000000-0005-0000-0000-00006A590000}"/>
    <cellStyle name="SAPBEXexcCritical4 2 2 4 3" xfId="20909" xr:uid="{00000000-0005-0000-0000-00006B590000}"/>
    <cellStyle name="SAPBEXexcCritical4 2 2 4 3 2" xfId="26669" xr:uid="{00000000-0005-0000-0000-00006C590000}"/>
    <cellStyle name="SAPBEXexcCritical4 2 2 4 3 3" xfId="34374" xr:uid="{00000000-0005-0000-0000-00006D590000}"/>
    <cellStyle name="SAPBEXexcCritical4 2 2 4 4" xfId="16007" xr:uid="{00000000-0005-0000-0000-00006E590000}"/>
    <cellStyle name="SAPBEXexcCritical4 2 2 4 4 2" xfId="29689" xr:uid="{00000000-0005-0000-0000-00006F590000}"/>
    <cellStyle name="SAPBEXexcCritical4 2 2 4 5" xfId="22011" xr:uid="{00000000-0005-0000-0000-000070590000}"/>
    <cellStyle name="SAPBEXexcCritical4 2 2 4 5 2" xfId="35474" xr:uid="{00000000-0005-0000-0000-000071590000}"/>
    <cellStyle name="SAPBEXexcCritical4 2 2 4 6" xfId="27763" xr:uid="{00000000-0005-0000-0000-000072590000}"/>
    <cellStyle name="SAPBEXexcCritical4 2 2 4 7" xfId="11353" xr:uid="{00000000-0005-0000-0000-000073590000}"/>
    <cellStyle name="SAPBEXexcCritical4 2 2 5" xfId="18617" xr:uid="{00000000-0005-0000-0000-000074590000}"/>
    <cellStyle name="SAPBEXexcCritical4 2 2 5 2" xfId="24389" xr:uid="{00000000-0005-0000-0000-000075590000}"/>
    <cellStyle name="SAPBEXexcCritical4 2 2 5 3" xfId="32091" xr:uid="{00000000-0005-0000-0000-000076590000}"/>
    <cellStyle name="SAPBEXexcCritical4 2 2 6" xfId="20418" xr:uid="{00000000-0005-0000-0000-000077590000}"/>
    <cellStyle name="SAPBEXexcCritical4 2 2 6 2" xfId="26186" xr:uid="{00000000-0005-0000-0000-000078590000}"/>
    <cellStyle name="SAPBEXexcCritical4 2 2 6 3" xfId="33890" xr:uid="{00000000-0005-0000-0000-000079590000}"/>
    <cellStyle name="SAPBEXexcCritical4 2 2 7" xfId="14916" xr:uid="{00000000-0005-0000-0000-00007A590000}"/>
    <cellStyle name="SAPBEXexcCritical4 2 2 7 2" xfId="28789" xr:uid="{00000000-0005-0000-0000-00007B590000}"/>
    <cellStyle name="SAPBEXexcCritical4 2 2 8" xfId="21110" xr:uid="{00000000-0005-0000-0000-00007C590000}"/>
    <cellStyle name="SAPBEXexcCritical4 2 2 8 2" xfId="34573" xr:uid="{00000000-0005-0000-0000-00007D590000}"/>
    <cellStyle name="SAPBEXexcCritical4 2 2 9" xfId="26864" xr:uid="{00000000-0005-0000-0000-00007E590000}"/>
    <cellStyle name="SAPBEXexcCritical4 2 3" xfId="5296" xr:uid="{00000000-0005-0000-0000-00007F590000}"/>
    <cellStyle name="SAPBEXexcCritical4 2 3 2" xfId="6383" xr:uid="{00000000-0005-0000-0000-000080590000}"/>
    <cellStyle name="SAPBEXexcCritical4 2 3 2 2" xfId="19749" xr:uid="{00000000-0005-0000-0000-000081590000}"/>
    <cellStyle name="SAPBEXexcCritical4 2 3 2 2 2" xfId="25519" xr:uid="{00000000-0005-0000-0000-000082590000}"/>
    <cellStyle name="SAPBEXexcCritical4 2 3 2 2 3" xfId="33222" xr:uid="{00000000-0005-0000-0000-000083590000}"/>
    <cellStyle name="SAPBEXexcCritical4 2 3 2 3" xfId="20872" xr:uid="{00000000-0005-0000-0000-000084590000}"/>
    <cellStyle name="SAPBEXexcCritical4 2 3 2 3 2" xfId="26632" xr:uid="{00000000-0005-0000-0000-000085590000}"/>
    <cellStyle name="SAPBEXexcCritical4 2 3 2 3 3" xfId="34337" xr:uid="{00000000-0005-0000-0000-000086590000}"/>
    <cellStyle name="SAPBEXexcCritical4 2 3 2 4" xfId="16212" xr:uid="{00000000-0005-0000-0000-000087590000}"/>
    <cellStyle name="SAPBEXexcCritical4 2 3 2 4 2" xfId="29859" xr:uid="{00000000-0005-0000-0000-000088590000}"/>
    <cellStyle name="SAPBEXexcCritical4 2 3 2 5" xfId="22181" xr:uid="{00000000-0005-0000-0000-000089590000}"/>
    <cellStyle name="SAPBEXexcCritical4 2 3 2 5 2" xfId="35644" xr:uid="{00000000-0005-0000-0000-00008A590000}"/>
    <cellStyle name="SAPBEXexcCritical4 2 3 2 6" xfId="27933" xr:uid="{00000000-0005-0000-0000-00008B590000}"/>
    <cellStyle name="SAPBEXexcCritical4 2 3 2 7" xfId="11495" xr:uid="{00000000-0005-0000-0000-00008C590000}"/>
    <cellStyle name="SAPBEXexcCritical4 2 3 3" xfId="18797" xr:uid="{00000000-0005-0000-0000-00008D590000}"/>
    <cellStyle name="SAPBEXexcCritical4 2 3 3 2" xfId="24569" xr:uid="{00000000-0005-0000-0000-00008E590000}"/>
    <cellStyle name="SAPBEXexcCritical4 2 3 3 3" xfId="32271" xr:uid="{00000000-0005-0000-0000-00008F590000}"/>
    <cellStyle name="SAPBEXexcCritical4 2 3 4" xfId="20561" xr:uid="{00000000-0005-0000-0000-000090590000}"/>
    <cellStyle name="SAPBEXexcCritical4 2 3 4 2" xfId="26326" xr:uid="{00000000-0005-0000-0000-000091590000}"/>
    <cellStyle name="SAPBEXexcCritical4 2 3 4 3" xfId="34030" xr:uid="{00000000-0005-0000-0000-000092590000}"/>
    <cellStyle name="SAPBEXexcCritical4 2 3 5" xfId="15126" xr:uid="{00000000-0005-0000-0000-000093590000}"/>
    <cellStyle name="SAPBEXexcCritical4 2 3 5 2" xfId="28961" xr:uid="{00000000-0005-0000-0000-000094590000}"/>
    <cellStyle name="SAPBEXexcCritical4 2 3 6" xfId="21282" xr:uid="{00000000-0005-0000-0000-000095590000}"/>
    <cellStyle name="SAPBEXexcCritical4 2 3 6 2" xfId="34745" xr:uid="{00000000-0005-0000-0000-000096590000}"/>
    <cellStyle name="SAPBEXexcCritical4 2 3 7" xfId="27034" xr:uid="{00000000-0005-0000-0000-000097590000}"/>
    <cellStyle name="SAPBEXexcCritical4 2 3 8" xfId="10834" xr:uid="{00000000-0005-0000-0000-000098590000}"/>
    <cellStyle name="SAPBEXexcCritical4 2 4" xfId="5443" xr:uid="{00000000-0005-0000-0000-000099590000}"/>
    <cellStyle name="SAPBEXexcCritical4 2 4 2" xfId="6530" xr:uid="{00000000-0005-0000-0000-00009A590000}"/>
    <cellStyle name="SAPBEXexcCritical4 2 4 2 2" xfId="19889" xr:uid="{00000000-0005-0000-0000-00009B590000}"/>
    <cellStyle name="SAPBEXexcCritical4 2 4 2 2 2" xfId="25659" xr:uid="{00000000-0005-0000-0000-00009C590000}"/>
    <cellStyle name="SAPBEXexcCritical4 2 4 2 2 3" xfId="33362" xr:uid="{00000000-0005-0000-0000-00009D590000}"/>
    <cellStyle name="SAPBEXexcCritical4 2 4 2 3" xfId="18382" xr:uid="{00000000-0005-0000-0000-00009E590000}"/>
    <cellStyle name="SAPBEXexcCritical4 2 4 2 3 2" xfId="24161" xr:uid="{00000000-0005-0000-0000-00009F590000}"/>
    <cellStyle name="SAPBEXexcCritical4 2 4 2 3 3" xfId="31862" xr:uid="{00000000-0005-0000-0000-0000A0590000}"/>
    <cellStyle name="SAPBEXexcCritical4 2 4 2 4" xfId="16359" xr:uid="{00000000-0005-0000-0000-0000A1590000}"/>
    <cellStyle name="SAPBEXexcCritical4 2 4 2 4 2" xfId="29997" xr:uid="{00000000-0005-0000-0000-0000A2590000}"/>
    <cellStyle name="SAPBEXexcCritical4 2 4 2 5" xfId="22319" xr:uid="{00000000-0005-0000-0000-0000A3590000}"/>
    <cellStyle name="SAPBEXexcCritical4 2 4 2 5 2" xfId="35782" xr:uid="{00000000-0005-0000-0000-0000A4590000}"/>
    <cellStyle name="SAPBEXexcCritical4 2 4 2 6" xfId="28071" xr:uid="{00000000-0005-0000-0000-0000A5590000}"/>
    <cellStyle name="SAPBEXexcCritical4 2 4 2 7" xfId="11588" xr:uid="{00000000-0005-0000-0000-0000A6590000}"/>
    <cellStyle name="SAPBEXexcCritical4 2 4 3" xfId="18937" xr:uid="{00000000-0005-0000-0000-0000A7590000}"/>
    <cellStyle name="SAPBEXexcCritical4 2 4 3 2" xfId="24709" xr:uid="{00000000-0005-0000-0000-0000A8590000}"/>
    <cellStyle name="SAPBEXexcCritical4 2 4 3 3" xfId="32411" xr:uid="{00000000-0005-0000-0000-0000A9590000}"/>
    <cellStyle name="SAPBEXexcCritical4 2 4 4" xfId="18425" xr:uid="{00000000-0005-0000-0000-0000AA590000}"/>
    <cellStyle name="SAPBEXexcCritical4 2 4 4 2" xfId="24201" xr:uid="{00000000-0005-0000-0000-0000AB590000}"/>
    <cellStyle name="SAPBEXexcCritical4 2 4 4 3" xfId="31902" xr:uid="{00000000-0005-0000-0000-0000AC590000}"/>
    <cellStyle name="SAPBEXexcCritical4 2 4 5" xfId="15273" xr:uid="{00000000-0005-0000-0000-0000AD590000}"/>
    <cellStyle name="SAPBEXexcCritical4 2 4 5 2" xfId="29099" xr:uid="{00000000-0005-0000-0000-0000AE590000}"/>
    <cellStyle name="SAPBEXexcCritical4 2 4 6" xfId="21420" xr:uid="{00000000-0005-0000-0000-0000AF590000}"/>
    <cellStyle name="SAPBEXexcCritical4 2 4 6 2" xfId="34883" xr:uid="{00000000-0005-0000-0000-0000B0590000}"/>
    <cellStyle name="SAPBEXexcCritical4 2 4 7" xfId="27172" xr:uid="{00000000-0005-0000-0000-0000B1590000}"/>
    <cellStyle name="SAPBEXexcCritical4 2 4 8" xfId="10927" xr:uid="{00000000-0005-0000-0000-0000B2590000}"/>
    <cellStyle name="SAPBEXexcCritical4 2 5" xfId="17131" xr:uid="{00000000-0005-0000-0000-0000B3590000}"/>
    <cellStyle name="SAPBEXexcCritical4 2 5 2" xfId="22972" xr:uid="{00000000-0005-0000-0000-0000B4590000}"/>
    <cellStyle name="SAPBEXexcCritical4 2 5 2 2" xfId="36435" xr:uid="{00000000-0005-0000-0000-0000B5590000}"/>
    <cellStyle name="SAPBEXexcCritical4 2 5 3" xfId="30653" xr:uid="{00000000-0005-0000-0000-0000B6590000}"/>
    <cellStyle name="SAPBEXexcCritical4 2 6" xfId="20611" xr:uid="{00000000-0005-0000-0000-0000B7590000}"/>
    <cellStyle name="SAPBEXexcCritical4 2 6 2" xfId="26375" xr:uid="{00000000-0005-0000-0000-0000B8590000}"/>
    <cellStyle name="SAPBEXexcCritical4 2 6 3" xfId="34080" xr:uid="{00000000-0005-0000-0000-0000B9590000}"/>
    <cellStyle name="SAPBEXexcCritical4 2 7" xfId="14858" xr:uid="{00000000-0005-0000-0000-0000BA590000}"/>
    <cellStyle name="SAPBEXexcCritical4 2 7 2" xfId="28743" xr:uid="{00000000-0005-0000-0000-0000BB590000}"/>
    <cellStyle name="SAPBEXexcCritical4 2 8" xfId="7471" xr:uid="{00000000-0005-0000-0000-0000BC590000}"/>
    <cellStyle name="SAPBEXexcCritical4 3" xfId="4587" xr:uid="{00000000-0005-0000-0000-0000BD590000}"/>
    <cellStyle name="SAPBEXexcCritical4 3 10" xfId="10471" xr:uid="{00000000-0005-0000-0000-0000BE590000}"/>
    <cellStyle name="SAPBEXexcCritical4 3 2" xfId="5239" xr:uid="{00000000-0005-0000-0000-0000BF590000}"/>
    <cellStyle name="SAPBEXexcCritical4 3 2 2" xfId="5961" xr:uid="{00000000-0005-0000-0000-0000C0590000}"/>
    <cellStyle name="SAPBEXexcCritical4 3 2 2 2" xfId="7048" xr:uid="{00000000-0005-0000-0000-0000C1590000}"/>
    <cellStyle name="SAPBEXexcCritical4 3 2 2 2 2" xfId="20344" xr:uid="{00000000-0005-0000-0000-0000C2590000}"/>
    <cellStyle name="SAPBEXexcCritical4 3 2 2 2 2 2" xfId="26114" xr:uid="{00000000-0005-0000-0000-0000C3590000}"/>
    <cellStyle name="SAPBEXexcCritical4 3 2 2 2 2 3" xfId="33817" xr:uid="{00000000-0005-0000-0000-0000C4590000}"/>
    <cellStyle name="SAPBEXexcCritical4 3 2 2 2 3" xfId="20943" xr:uid="{00000000-0005-0000-0000-0000C5590000}"/>
    <cellStyle name="SAPBEXexcCritical4 3 2 2 2 3 2" xfId="26701" xr:uid="{00000000-0005-0000-0000-0000C6590000}"/>
    <cellStyle name="SAPBEXexcCritical4 3 2 2 2 3 3" xfId="34406" xr:uid="{00000000-0005-0000-0000-0000C7590000}"/>
    <cellStyle name="SAPBEXexcCritical4 3 2 2 2 4" xfId="16876" xr:uid="{00000000-0005-0000-0000-0000C8590000}"/>
    <cellStyle name="SAPBEXexcCritical4 3 2 2 2 4 2" xfId="30429" xr:uid="{00000000-0005-0000-0000-0000C9590000}"/>
    <cellStyle name="SAPBEXexcCritical4 3 2 2 2 5" xfId="22752" xr:uid="{00000000-0005-0000-0000-0000CA590000}"/>
    <cellStyle name="SAPBEXexcCritical4 3 2 2 2 5 2" xfId="36215" xr:uid="{00000000-0005-0000-0000-0000CB590000}"/>
    <cellStyle name="SAPBEXexcCritical4 3 2 2 2 6" xfId="28504" xr:uid="{00000000-0005-0000-0000-0000CC590000}"/>
    <cellStyle name="SAPBEXexcCritical4 3 2 2 2 7" xfId="11897" xr:uid="{00000000-0005-0000-0000-0000CD590000}"/>
    <cellStyle name="SAPBEXexcCritical4 3 2 2 3" xfId="19395" xr:uid="{00000000-0005-0000-0000-0000CE590000}"/>
    <cellStyle name="SAPBEXexcCritical4 3 2 2 3 2" xfId="25166" xr:uid="{00000000-0005-0000-0000-0000CF590000}"/>
    <cellStyle name="SAPBEXexcCritical4 3 2 2 3 3" xfId="32868" xr:uid="{00000000-0005-0000-0000-0000D0590000}"/>
    <cellStyle name="SAPBEXexcCritical4 3 2 2 4" xfId="20436" xr:uid="{00000000-0005-0000-0000-0000D1590000}"/>
    <cellStyle name="SAPBEXexcCritical4 3 2 2 4 2" xfId="26204" xr:uid="{00000000-0005-0000-0000-0000D2590000}"/>
    <cellStyle name="SAPBEXexcCritical4 3 2 2 4 3" xfId="33908" xr:uid="{00000000-0005-0000-0000-0000D3590000}"/>
    <cellStyle name="SAPBEXexcCritical4 3 2 2 5" xfId="15790" xr:uid="{00000000-0005-0000-0000-0000D4590000}"/>
    <cellStyle name="SAPBEXexcCritical4 3 2 2 5 2" xfId="29531" xr:uid="{00000000-0005-0000-0000-0000D5590000}"/>
    <cellStyle name="SAPBEXexcCritical4 3 2 2 6" xfId="21853" xr:uid="{00000000-0005-0000-0000-0000D6590000}"/>
    <cellStyle name="SAPBEXexcCritical4 3 2 2 6 2" xfId="35316" xr:uid="{00000000-0005-0000-0000-0000D7590000}"/>
    <cellStyle name="SAPBEXexcCritical4 3 2 2 7" xfId="27605" xr:uid="{00000000-0005-0000-0000-0000D8590000}"/>
    <cellStyle name="SAPBEXexcCritical4 3 2 2 8" xfId="11236" xr:uid="{00000000-0005-0000-0000-0000D9590000}"/>
    <cellStyle name="SAPBEXexcCritical4 3 2 3" xfId="6326" xr:uid="{00000000-0005-0000-0000-0000DA590000}"/>
    <cellStyle name="SAPBEXexcCritical4 3 2 3 2" xfId="19693" xr:uid="{00000000-0005-0000-0000-0000DB590000}"/>
    <cellStyle name="SAPBEXexcCritical4 3 2 3 2 2" xfId="25463" xr:uid="{00000000-0005-0000-0000-0000DC590000}"/>
    <cellStyle name="SAPBEXexcCritical4 3 2 3 2 3" xfId="33166" xr:uid="{00000000-0005-0000-0000-0000DD590000}"/>
    <cellStyle name="SAPBEXexcCritical4 3 2 3 3" xfId="16970" xr:uid="{00000000-0005-0000-0000-0000DE590000}"/>
    <cellStyle name="SAPBEXexcCritical4 3 2 3 3 2" xfId="22820" xr:uid="{00000000-0005-0000-0000-0000DF590000}"/>
    <cellStyle name="SAPBEXexcCritical4 3 2 3 3 2 2" xfId="36283" xr:uid="{00000000-0005-0000-0000-0000E0590000}"/>
    <cellStyle name="SAPBEXexcCritical4 3 2 3 3 3" xfId="30498" xr:uid="{00000000-0005-0000-0000-0000E1590000}"/>
    <cellStyle name="SAPBEXexcCritical4 3 2 3 4" xfId="16155" xr:uid="{00000000-0005-0000-0000-0000E2590000}"/>
    <cellStyle name="SAPBEXexcCritical4 3 2 3 4 2" xfId="29804" xr:uid="{00000000-0005-0000-0000-0000E3590000}"/>
    <cellStyle name="SAPBEXexcCritical4 3 2 3 5" xfId="22126" xr:uid="{00000000-0005-0000-0000-0000E4590000}"/>
    <cellStyle name="SAPBEXexcCritical4 3 2 3 5 2" xfId="35589" xr:uid="{00000000-0005-0000-0000-0000E5590000}"/>
    <cellStyle name="SAPBEXexcCritical4 3 2 3 6" xfId="27878" xr:uid="{00000000-0005-0000-0000-0000E6590000}"/>
    <cellStyle name="SAPBEXexcCritical4 3 2 3 7" xfId="11443" xr:uid="{00000000-0005-0000-0000-0000E7590000}"/>
    <cellStyle name="SAPBEXexcCritical4 3 2 4" xfId="18742" xr:uid="{00000000-0005-0000-0000-0000E8590000}"/>
    <cellStyle name="SAPBEXexcCritical4 3 2 4 2" xfId="24514" xr:uid="{00000000-0005-0000-0000-0000E9590000}"/>
    <cellStyle name="SAPBEXexcCritical4 3 2 4 3" xfId="32216" xr:uid="{00000000-0005-0000-0000-0000EA590000}"/>
    <cellStyle name="SAPBEXexcCritical4 3 2 5" xfId="17104" xr:uid="{00000000-0005-0000-0000-0000EB590000}"/>
    <cellStyle name="SAPBEXexcCritical4 3 2 5 2" xfId="22945" xr:uid="{00000000-0005-0000-0000-0000EC590000}"/>
    <cellStyle name="SAPBEXexcCritical4 3 2 5 2 2" xfId="36408" xr:uid="{00000000-0005-0000-0000-0000ED590000}"/>
    <cellStyle name="SAPBEXexcCritical4 3 2 5 3" xfId="30626" xr:uid="{00000000-0005-0000-0000-0000EE590000}"/>
    <cellStyle name="SAPBEXexcCritical4 3 2 6" xfId="15069" xr:uid="{00000000-0005-0000-0000-0000EF590000}"/>
    <cellStyle name="SAPBEXexcCritical4 3 2 6 2" xfId="28906" xr:uid="{00000000-0005-0000-0000-0000F0590000}"/>
    <cellStyle name="SAPBEXexcCritical4 3 2 7" xfId="21227" xr:uid="{00000000-0005-0000-0000-0000F1590000}"/>
    <cellStyle name="SAPBEXexcCritical4 3 2 7 2" xfId="34690" xr:uid="{00000000-0005-0000-0000-0000F2590000}"/>
    <cellStyle name="SAPBEXexcCritical4 3 2 8" xfId="26979" xr:uid="{00000000-0005-0000-0000-0000F3590000}"/>
    <cellStyle name="SAPBEXexcCritical4 3 2 9" xfId="10782" xr:uid="{00000000-0005-0000-0000-0000F4590000}"/>
    <cellStyle name="SAPBEXexcCritical4 3 3" xfId="5367" xr:uid="{00000000-0005-0000-0000-0000F5590000}"/>
    <cellStyle name="SAPBEXexcCritical4 3 3 2" xfId="6454" xr:uid="{00000000-0005-0000-0000-0000F6590000}"/>
    <cellStyle name="SAPBEXexcCritical4 3 3 2 2" xfId="19819" xr:uid="{00000000-0005-0000-0000-0000F7590000}"/>
    <cellStyle name="SAPBEXexcCritical4 3 3 2 2 2" xfId="25589" xr:uid="{00000000-0005-0000-0000-0000F8590000}"/>
    <cellStyle name="SAPBEXexcCritical4 3 3 2 2 3" xfId="33292" xr:uid="{00000000-0005-0000-0000-0000F9590000}"/>
    <cellStyle name="SAPBEXexcCritical4 3 3 2 3" xfId="18081" xr:uid="{00000000-0005-0000-0000-0000FA590000}"/>
    <cellStyle name="SAPBEXexcCritical4 3 3 2 3 2" xfId="23883" xr:uid="{00000000-0005-0000-0000-0000FB590000}"/>
    <cellStyle name="SAPBEXexcCritical4 3 3 2 3 3" xfId="31580" xr:uid="{00000000-0005-0000-0000-0000FC590000}"/>
    <cellStyle name="SAPBEXexcCritical4 3 3 2 4" xfId="16283" xr:uid="{00000000-0005-0000-0000-0000FD590000}"/>
    <cellStyle name="SAPBEXexcCritical4 3 3 2 4 2" xfId="29929" xr:uid="{00000000-0005-0000-0000-0000FE590000}"/>
    <cellStyle name="SAPBEXexcCritical4 3 3 2 5" xfId="22251" xr:uid="{00000000-0005-0000-0000-0000FF590000}"/>
    <cellStyle name="SAPBEXexcCritical4 3 3 2 5 2" xfId="35714" xr:uid="{00000000-0005-0000-0000-0000005A0000}"/>
    <cellStyle name="SAPBEXexcCritical4 3 3 2 6" xfId="28003" xr:uid="{00000000-0005-0000-0000-0000015A0000}"/>
    <cellStyle name="SAPBEXexcCritical4 3 3 2 7" xfId="11537" xr:uid="{00000000-0005-0000-0000-0000025A0000}"/>
    <cellStyle name="SAPBEXexcCritical4 3 3 3" xfId="18868" xr:uid="{00000000-0005-0000-0000-0000035A0000}"/>
    <cellStyle name="SAPBEXexcCritical4 3 3 3 2" xfId="24640" xr:uid="{00000000-0005-0000-0000-0000045A0000}"/>
    <cellStyle name="SAPBEXexcCritical4 3 3 3 3" xfId="32342" xr:uid="{00000000-0005-0000-0000-0000055A0000}"/>
    <cellStyle name="SAPBEXexcCritical4 3 3 4" xfId="18577" xr:uid="{00000000-0005-0000-0000-0000065A0000}"/>
    <cellStyle name="SAPBEXexcCritical4 3 3 4 2" xfId="24349" xr:uid="{00000000-0005-0000-0000-0000075A0000}"/>
    <cellStyle name="SAPBEXexcCritical4 3 3 4 3" xfId="32051" xr:uid="{00000000-0005-0000-0000-0000085A0000}"/>
    <cellStyle name="SAPBEXexcCritical4 3 3 5" xfId="15197" xr:uid="{00000000-0005-0000-0000-0000095A0000}"/>
    <cellStyle name="SAPBEXexcCritical4 3 3 5 2" xfId="29031" xr:uid="{00000000-0005-0000-0000-00000A5A0000}"/>
    <cellStyle name="SAPBEXexcCritical4 3 3 6" xfId="21352" xr:uid="{00000000-0005-0000-0000-00000B5A0000}"/>
    <cellStyle name="SAPBEXexcCritical4 3 3 6 2" xfId="34815" xr:uid="{00000000-0005-0000-0000-00000C5A0000}"/>
    <cellStyle name="SAPBEXexcCritical4 3 3 7" xfId="27104" xr:uid="{00000000-0005-0000-0000-00000D5A0000}"/>
    <cellStyle name="SAPBEXexcCritical4 3 3 8" xfId="10876" xr:uid="{00000000-0005-0000-0000-00000E5A0000}"/>
    <cellStyle name="SAPBEXexcCritical4 3 4" xfId="6070" xr:uid="{00000000-0005-0000-0000-00000F5A0000}"/>
    <cellStyle name="SAPBEXexcCritical4 3 4 2" xfId="19477" xr:uid="{00000000-0005-0000-0000-0000105A0000}"/>
    <cellStyle name="SAPBEXexcCritical4 3 4 2 2" xfId="25247" xr:uid="{00000000-0005-0000-0000-0000115A0000}"/>
    <cellStyle name="SAPBEXexcCritical4 3 4 2 3" xfId="32950" xr:uid="{00000000-0005-0000-0000-0000125A0000}"/>
    <cellStyle name="SAPBEXexcCritical4 3 4 3" xfId="20843" xr:uid="{00000000-0005-0000-0000-0000135A0000}"/>
    <cellStyle name="SAPBEXexcCritical4 3 4 3 2" xfId="26603" xr:uid="{00000000-0005-0000-0000-0000145A0000}"/>
    <cellStyle name="SAPBEXexcCritical4 3 4 3 3" xfId="34308" xr:uid="{00000000-0005-0000-0000-0000155A0000}"/>
    <cellStyle name="SAPBEXexcCritical4 3 4 4" xfId="15899" xr:uid="{00000000-0005-0000-0000-0000165A0000}"/>
    <cellStyle name="SAPBEXexcCritical4 3 4 4 2" xfId="29602" xr:uid="{00000000-0005-0000-0000-0000175A0000}"/>
    <cellStyle name="SAPBEXexcCritical4 3 4 5" xfId="21924" xr:uid="{00000000-0005-0000-0000-0000185A0000}"/>
    <cellStyle name="SAPBEXexcCritical4 3 4 5 2" xfId="35387" xr:uid="{00000000-0005-0000-0000-0000195A0000}"/>
    <cellStyle name="SAPBEXexcCritical4 3 4 6" xfId="27676" xr:uid="{00000000-0005-0000-0000-00001A5A0000}"/>
    <cellStyle name="SAPBEXexcCritical4 3 4 7" xfId="11301" xr:uid="{00000000-0005-0000-0000-00001B5A0000}"/>
    <cellStyle name="SAPBEXexcCritical4 3 5" xfId="18400" xr:uid="{00000000-0005-0000-0000-00001C5A0000}"/>
    <cellStyle name="SAPBEXexcCritical4 3 5 2" xfId="24179" xr:uid="{00000000-0005-0000-0000-00001D5A0000}"/>
    <cellStyle name="SAPBEXexcCritical4 3 5 3" xfId="31880" xr:uid="{00000000-0005-0000-0000-00001E5A0000}"/>
    <cellStyle name="SAPBEXexcCritical4 3 6" xfId="18392" xr:uid="{00000000-0005-0000-0000-00001F5A0000}"/>
    <cellStyle name="SAPBEXexcCritical4 3 6 2" xfId="24171" xr:uid="{00000000-0005-0000-0000-0000205A0000}"/>
    <cellStyle name="SAPBEXexcCritical4 3 6 3" xfId="31872" xr:uid="{00000000-0005-0000-0000-0000215A0000}"/>
    <cellStyle name="SAPBEXexcCritical4 3 7" xfId="14637" xr:uid="{00000000-0005-0000-0000-0000225A0000}"/>
    <cellStyle name="SAPBEXexcCritical4 3 7 2" xfId="28682" xr:uid="{00000000-0005-0000-0000-0000235A0000}"/>
    <cellStyle name="SAPBEXexcCritical4 3 8" xfId="21024" xr:uid="{00000000-0005-0000-0000-0000245A0000}"/>
    <cellStyle name="SAPBEXexcCritical4 3 8 2" xfId="34487" xr:uid="{00000000-0005-0000-0000-0000255A0000}"/>
    <cellStyle name="SAPBEXexcCritical4 3 9" xfId="26778" xr:uid="{00000000-0005-0000-0000-0000265A0000}"/>
    <cellStyle name="SAPBEXexcCritical4 4" xfId="5570" xr:uid="{00000000-0005-0000-0000-0000275A0000}"/>
    <cellStyle name="SAPBEXexcCritical4 4 2" xfId="6657" xr:uid="{00000000-0005-0000-0000-0000285A0000}"/>
    <cellStyle name="SAPBEXexcCritical4 4 2 2" xfId="19992" xr:uid="{00000000-0005-0000-0000-0000295A0000}"/>
    <cellStyle name="SAPBEXexcCritical4 4 2 2 2" xfId="25762" xr:uid="{00000000-0005-0000-0000-00002A5A0000}"/>
    <cellStyle name="SAPBEXexcCritical4 4 2 2 3" xfId="33465" xr:uid="{00000000-0005-0000-0000-00002B5A0000}"/>
    <cellStyle name="SAPBEXexcCritical4 4 2 3" xfId="17715" xr:uid="{00000000-0005-0000-0000-00002C5A0000}"/>
    <cellStyle name="SAPBEXexcCritical4 4 2 3 2" xfId="23530" xr:uid="{00000000-0005-0000-0000-00002D5A0000}"/>
    <cellStyle name="SAPBEXexcCritical4 4 2 3 2 2" xfId="36993" xr:uid="{00000000-0005-0000-0000-00002E5A0000}"/>
    <cellStyle name="SAPBEXexcCritical4 4 2 3 3" xfId="31221" xr:uid="{00000000-0005-0000-0000-00002F5A0000}"/>
    <cellStyle name="SAPBEXexcCritical4 4 2 4" xfId="16485" xr:uid="{00000000-0005-0000-0000-0000305A0000}"/>
    <cellStyle name="SAPBEXexcCritical4 4 2 4 2" xfId="30093" xr:uid="{00000000-0005-0000-0000-0000315A0000}"/>
    <cellStyle name="SAPBEXexcCritical4 4 2 5" xfId="22416" xr:uid="{00000000-0005-0000-0000-0000325A0000}"/>
    <cellStyle name="SAPBEXexcCritical4 4 2 5 2" xfId="35879" xr:uid="{00000000-0005-0000-0000-0000335A0000}"/>
    <cellStyle name="SAPBEXexcCritical4 4 2 6" xfId="28168" xr:uid="{00000000-0005-0000-0000-0000345A0000}"/>
    <cellStyle name="SAPBEXexcCritical4 4 2 7" xfId="11664" xr:uid="{00000000-0005-0000-0000-0000355A0000}"/>
    <cellStyle name="SAPBEXexcCritical4 4 3" xfId="19045" xr:uid="{00000000-0005-0000-0000-0000365A0000}"/>
    <cellStyle name="SAPBEXexcCritical4 4 3 2" xfId="24817" xr:uid="{00000000-0005-0000-0000-0000375A0000}"/>
    <cellStyle name="SAPBEXexcCritical4 4 3 3" xfId="32519" xr:uid="{00000000-0005-0000-0000-0000385A0000}"/>
    <cellStyle name="SAPBEXexcCritical4 4 4" xfId="20405" xr:uid="{00000000-0005-0000-0000-0000395A0000}"/>
    <cellStyle name="SAPBEXexcCritical4 4 4 2" xfId="26174" xr:uid="{00000000-0005-0000-0000-00003A5A0000}"/>
    <cellStyle name="SAPBEXexcCritical4 4 4 3" xfId="33878" xr:uid="{00000000-0005-0000-0000-00003B5A0000}"/>
    <cellStyle name="SAPBEXexcCritical4 4 5" xfId="15399" xr:uid="{00000000-0005-0000-0000-00003C5A0000}"/>
    <cellStyle name="SAPBEXexcCritical4 4 5 2" xfId="29195" xr:uid="{00000000-0005-0000-0000-00003D5A0000}"/>
    <cellStyle name="SAPBEXexcCritical4 4 6" xfId="21517" xr:uid="{00000000-0005-0000-0000-00003E5A0000}"/>
    <cellStyle name="SAPBEXexcCritical4 4 6 2" xfId="34980" xr:uid="{00000000-0005-0000-0000-00003F5A0000}"/>
    <cellStyle name="SAPBEXexcCritical4 4 7" xfId="27269" xr:uid="{00000000-0005-0000-0000-0000405A0000}"/>
    <cellStyle name="SAPBEXexcCritical4 4 8" xfId="11003" xr:uid="{00000000-0005-0000-0000-0000415A0000}"/>
    <cellStyle name="SAPBEXexcCritical4 5" xfId="17017" xr:uid="{00000000-0005-0000-0000-0000425A0000}"/>
    <cellStyle name="SAPBEXexcCritical4 5 2" xfId="22863" xr:uid="{00000000-0005-0000-0000-0000435A0000}"/>
    <cellStyle name="SAPBEXexcCritical4 5 2 2" xfId="36326" xr:uid="{00000000-0005-0000-0000-0000445A0000}"/>
    <cellStyle name="SAPBEXexcCritical4 5 3" xfId="30544" xr:uid="{00000000-0005-0000-0000-0000455A0000}"/>
    <cellStyle name="SAPBEXexcCritical4 6" xfId="17673" xr:uid="{00000000-0005-0000-0000-0000465A0000}"/>
    <cellStyle name="SAPBEXexcCritical4 6 2" xfId="23488" xr:uid="{00000000-0005-0000-0000-0000475A0000}"/>
    <cellStyle name="SAPBEXexcCritical4 6 2 2" xfId="36951" xr:uid="{00000000-0005-0000-0000-0000485A0000}"/>
    <cellStyle name="SAPBEXexcCritical4 6 3" xfId="31179" xr:uid="{00000000-0005-0000-0000-0000495A0000}"/>
    <cellStyle name="SAPBEXexcCritical4 7" xfId="12124" xr:uid="{00000000-0005-0000-0000-00004A5A0000}"/>
    <cellStyle name="SAPBEXexcCritical4 7 2" xfId="28570" xr:uid="{00000000-0005-0000-0000-00004B5A0000}"/>
    <cellStyle name="SAPBEXexcCritical4 8" xfId="7268" xr:uid="{00000000-0005-0000-0000-00004C5A0000}"/>
    <cellStyle name="SAPBEXexcCritical4 9" xfId="37368" xr:uid="{00000000-0005-0000-0000-00004D5A0000}"/>
    <cellStyle name="SAPBEXexcCritical5" xfId="384" xr:uid="{00000000-0005-0000-0000-00004E5A0000}"/>
    <cellStyle name="SAPBEXexcCritical5 2" xfId="621" xr:uid="{00000000-0005-0000-0000-00004F5A0000}"/>
    <cellStyle name="SAPBEXexcCritical5 2 2" xfId="5087" xr:uid="{00000000-0005-0000-0000-0000505A0000}"/>
    <cellStyle name="SAPBEXexcCritical5 2 2 10" xfId="10691" xr:uid="{00000000-0005-0000-0000-0000515A0000}"/>
    <cellStyle name="SAPBEXexcCritical5 2 2 2" xfId="5675" xr:uid="{00000000-0005-0000-0000-0000525A0000}"/>
    <cellStyle name="SAPBEXexcCritical5 2 2 2 2" xfId="6762" xr:uid="{00000000-0005-0000-0000-0000535A0000}"/>
    <cellStyle name="SAPBEXexcCritical5 2 2 2 2 2" xfId="20084" xr:uid="{00000000-0005-0000-0000-0000545A0000}"/>
    <cellStyle name="SAPBEXexcCritical5 2 2 2 2 2 2" xfId="25854" xr:uid="{00000000-0005-0000-0000-0000555A0000}"/>
    <cellStyle name="SAPBEXexcCritical5 2 2 2 2 2 3" xfId="33557" xr:uid="{00000000-0005-0000-0000-0000565A0000}"/>
    <cellStyle name="SAPBEXexcCritical5 2 2 2 2 3" xfId="17455" xr:uid="{00000000-0005-0000-0000-0000575A0000}"/>
    <cellStyle name="SAPBEXexcCritical5 2 2 2 2 3 2" xfId="23279" xr:uid="{00000000-0005-0000-0000-0000585A0000}"/>
    <cellStyle name="SAPBEXexcCritical5 2 2 2 2 3 2 2" xfId="36742" xr:uid="{00000000-0005-0000-0000-0000595A0000}"/>
    <cellStyle name="SAPBEXexcCritical5 2 2 2 2 3 3" xfId="30967" xr:uid="{00000000-0005-0000-0000-00005A5A0000}"/>
    <cellStyle name="SAPBEXexcCritical5 2 2 2 2 4" xfId="16590" xr:uid="{00000000-0005-0000-0000-00005B5A0000}"/>
    <cellStyle name="SAPBEXexcCritical5 2 2 2 2 4 2" xfId="30177" xr:uid="{00000000-0005-0000-0000-00005C5A0000}"/>
    <cellStyle name="SAPBEXexcCritical5 2 2 2 2 5" xfId="22500" xr:uid="{00000000-0005-0000-0000-00005D5A0000}"/>
    <cellStyle name="SAPBEXexcCritical5 2 2 2 2 5 2" xfId="35963" xr:uid="{00000000-0005-0000-0000-00005E5A0000}"/>
    <cellStyle name="SAPBEXexcCritical5 2 2 2 2 6" xfId="28252" xr:uid="{00000000-0005-0000-0000-00005F5A0000}"/>
    <cellStyle name="SAPBEXexcCritical5 2 2 2 2 7" xfId="11712" xr:uid="{00000000-0005-0000-0000-0000605A0000}"/>
    <cellStyle name="SAPBEXexcCritical5 2 2 2 3" xfId="19134" xr:uid="{00000000-0005-0000-0000-0000615A0000}"/>
    <cellStyle name="SAPBEXexcCritical5 2 2 2 3 2" xfId="24905" xr:uid="{00000000-0005-0000-0000-0000625A0000}"/>
    <cellStyle name="SAPBEXexcCritical5 2 2 2 3 3" xfId="32607" xr:uid="{00000000-0005-0000-0000-0000635A0000}"/>
    <cellStyle name="SAPBEXexcCritical5 2 2 2 4" xfId="17292" xr:uid="{00000000-0005-0000-0000-0000645A0000}"/>
    <cellStyle name="SAPBEXexcCritical5 2 2 2 4 2" xfId="23122" xr:uid="{00000000-0005-0000-0000-0000655A0000}"/>
    <cellStyle name="SAPBEXexcCritical5 2 2 2 4 2 2" xfId="36585" xr:uid="{00000000-0005-0000-0000-0000665A0000}"/>
    <cellStyle name="SAPBEXexcCritical5 2 2 2 4 3" xfId="30809" xr:uid="{00000000-0005-0000-0000-0000675A0000}"/>
    <cellStyle name="SAPBEXexcCritical5 2 2 2 5" xfId="15504" xr:uid="{00000000-0005-0000-0000-0000685A0000}"/>
    <cellStyle name="SAPBEXexcCritical5 2 2 2 5 2" xfId="29279" xr:uid="{00000000-0005-0000-0000-0000695A0000}"/>
    <cellStyle name="SAPBEXexcCritical5 2 2 2 6" xfId="21601" xr:uid="{00000000-0005-0000-0000-00006A5A0000}"/>
    <cellStyle name="SAPBEXexcCritical5 2 2 2 6 2" xfId="35064" xr:uid="{00000000-0005-0000-0000-00006B5A0000}"/>
    <cellStyle name="SAPBEXexcCritical5 2 2 2 7" xfId="27353" xr:uid="{00000000-0005-0000-0000-00006C5A0000}"/>
    <cellStyle name="SAPBEXexcCritical5 2 2 2 8" xfId="11051" xr:uid="{00000000-0005-0000-0000-00006D5A0000}"/>
    <cellStyle name="SAPBEXexcCritical5 2 2 3" xfId="5847" xr:uid="{00000000-0005-0000-0000-00006E5A0000}"/>
    <cellStyle name="SAPBEXexcCritical5 2 2 3 2" xfId="6934" xr:uid="{00000000-0005-0000-0000-00006F5A0000}"/>
    <cellStyle name="SAPBEXexcCritical5 2 2 3 2 2" xfId="20230" xr:uid="{00000000-0005-0000-0000-0000705A0000}"/>
    <cellStyle name="SAPBEXexcCritical5 2 2 3 2 2 2" xfId="26000" xr:uid="{00000000-0005-0000-0000-0000715A0000}"/>
    <cellStyle name="SAPBEXexcCritical5 2 2 3 2 2 3" xfId="33703" xr:uid="{00000000-0005-0000-0000-0000725A0000}"/>
    <cellStyle name="SAPBEXexcCritical5 2 2 3 2 3" xfId="20743" xr:uid="{00000000-0005-0000-0000-0000735A0000}"/>
    <cellStyle name="SAPBEXexcCritical5 2 2 3 2 3 2" xfId="26506" xr:uid="{00000000-0005-0000-0000-0000745A0000}"/>
    <cellStyle name="SAPBEXexcCritical5 2 2 3 2 3 3" xfId="34211" xr:uid="{00000000-0005-0000-0000-0000755A0000}"/>
    <cellStyle name="SAPBEXexcCritical5 2 2 3 2 4" xfId="16762" xr:uid="{00000000-0005-0000-0000-0000765A0000}"/>
    <cellStyle name="SAPBEXexcCritical5 2 2 3 2 4 2" xfId="30315" xr:uid="{00000000-0005-0000-0000-0000775A0000}"/>
    <cellStyle name="SAPBEXexcCritical5 2 2 3 2 5" xfId="22638" xr:uid="{00000000-0005-0000-0000-0000785A0000}"/>
    <cellStyle name="SAPBEXexcCritical5 2 2 3 2 5 2" xfId="36101" xr:uid="{00000000-0005-0000-0000-0000795A0000}"/>
    <cellStyle name="SAPBEXexcCritical5 2 2 3 2 6" xfId="28390" xr:uid="{00000000-0005-0000-0000-00007A5A0000}"/>
    <cellStyle name="SAPBEXexcCritical5 2 2 3 2 7" xfId="11813" xr:uid="{00000000-0005-0000-0000-00007B5A0000}"/>
    <cellStyle name="SAPBEXexcCritical5 2 2 3 3" xfId="19281" xr:uid="{00000000-0005-0000-0000-00007C5A0000}"/>
    <cellStyle name="SAPBEXexcCritical5 2 2 3 3 2" xfId="25052" xr:uid="{00000000-0005-0000-0000-00007D5A0000}"/>
    <cellStyle name="SAPBEXexcCritical5 2 2 3 3 3" xfId="32754" xr:uid="{00000000-0005-0000-0000-00007E5A0000}"/>
    <cellStyle name="SAPBEXexcCritical5 2 2 3 4" xfId="20844" xr:uid="{00000000-0005-0000-0000-00007F5A0000}"/>
    <cellStyle name="SAPBEXexcCritical5 2 2 3 4 2" xfId="26604" xr:uid="{00000000-0005-0000-0000-0000805A0000}"/>
    <cellStyle name="SAPBEXexcCritical5 2 2 3 4 3" xfId="34309" xr:uid="{00000000-0005-0000-0000-0000815A0000}"/>
    <cellStyle name="SAPBEXexcCritical5 2 2 3 5" xfId="15676" xr:uid="{00000000-0005-0000-0000-0000825A0000}"/>
    <cellStyle name="SAPBEXexcCritical5 2 2 3 5 2" xfId="29417" xr:uid="{00000000-0005-0000-0000-0000835A0000}"/>
    <cellStyle name="SAPBEXexcCritical5 2 2 3 6" xfId="21739" xr:uid="{00000000-0005-0000-0000-0000845A0000}"/>
    <cellStyle name="SAPBEXexcCritical5 2 2 3 6 2" xfId="35202" xr:uid="{00000000-0005-0000-0000-0000855A0000}"/>
    <cellStyle name="SAPBEXexcCritical5 2 2 3 7" xfId="27491" xr:uid="{00000000-0005-0000-0000-0000865A0000}"/>
    <cellStyle name="SAPBEXexcCritical5 2 2 3 8" xfId="11152" xr:uid="{00000000-0005-0000-0000-0000875A0000}"/>
    <cellStyle name="SAPBEXexcCritical5 2 2 4" xfId="6179" xr:uid="{00000000-0005-0000-0000-0000885A0000}"/>
    <cellStyle name="SAPBEXexcCritical5 2 2 4 2" xfId="19570" xr:uid="{00000000-0005-0000-0000-0000895A0000}"/>
    <cellStyle name="SAPBEXexcCritical5 2 2 4 2 2" xfId="25340" xr:uid="{00000000-0005-0000-0000-00008A5A0000}"/>
    <cellStyle name="SAPBEXexcCritical5 2 2 4 2 3" xfId="33043" xr:uid="{00000000-0005-0000-0000-00008B5A0000}"/>
    <cellStyle name="SAPBEXexcCritical5 2 2 4 3" xfId="17237" xr:uid="{00000000-0005-0000-0000-00008C5A0000}"/>
    <cellStyle name="SAPBEXexcCritical5 2 2 4 3 2" xfId="23071" xr:uid="{00000000-0005-0000-0000-00008D5A0000}"/>
    <cellStyle name="SAPBEXexcCritical5 2 2 4 3 2 2" xfId="36534" xr:uid="{00000000-0005-0000-0000-00008E5A0000}"/>
    <cellStyle name="SAPBEXexcCritical5 2 2 4 3 3" xfId="30756" xr:uid="{00000000-0005-0000-0000-00008F5A0000}"/>
    <cellStyle name="SAPBEXexcCritical5 2 2 4 4" xfId="16008" xr:uid="{00000000-0005-0000-0000-0000905A0000}"/>
    <cellStyle name="SAPBEXexcCritical5 2 2 4 4 2" xfId="29690" xr:uid="{00000000-0005-0000-0000-0000915A0000}"/>
    <cellStyle name="SAPBEXexcCritical5 2 2 4 5" xfId="22012" xr:uid="{00000000-0005-0000-0000-0000925A0000}"/>
    <cellStyle name="SAPBEXexcCritical5 2 2 4 5 2" xfId="35475" xr:uid="{00000000-0005-0000-0000-0000935A0000}"/>
    <cellStyle name="SAPBEXexcCritical5 2 2 4 6" xfId="27764" xr:uid="{00000000-0005-0000-0000-0000945A0000}"/>
    <cellStyle name="SAPBEXexcCritical5 2 2 4 7" xfId="11354" xr:uid="{00000000-0005-0000-0000-0000955A0000}"/>
    <cellStyle name="SAPBEXexcCritical5 2 2 5" xfId="18618" xr:uid="{00000000-0005-0000-0000-0000965A0000}"/>
    <cellStyle name="SAPBEXexcCritical5 2 2 5 2" xfId="24390" xr:uid="{00000000-0005-0000-0000-0000975A0000}"/>
    <cellStyle name="SAPBEXexcCritical5 2 2 5 3" xfId="32092" xr:uid="{00000000-0005-0000-0000-0000985A0000}"/>
    <cellStyle name="SAPBEXexcCritical5 2 2 6" xfId="18378" xr:uid="{00000000-0005-0000-0000-0000995A0000}"/>
    <cellStyle name="SAPBEXexcCritical5 2 2 6 2" xfId="24157" xr:uid="{00000000-0005-0000-0000-00009A5A0000}"/>
    <cellStyle name="SAPBEXexcCritical5 2 2 6 3" xfId="31858" xr:uid="{00000000-0005-0000-0000-00009B5A0000}"/>
    <cellStyle name="SAPBEXexcCritical5 2 2 7" xfId="14917" xr:uid="{00000000-0005-0000-0000-00009C5A0000}"/>
    <cellStyle name="SAPBEXexcCritical5 2 2 7 2" xfId="28790" xr:uid="{00000000-0005-0000-0000-00009D5A0000}"/>
    <cellStyle name="SAPBEXexcCritical5 2 2 8" xfId="21111" xr:uid="{00000000-0005-0000-0000-00009E5A0000}"/>
    <cellStyle name="SAPBEXexcCritical5 2 2 8 2" xfId="34574" xr:uid="{00000000-0005-0000-0000-00009F5A0000}"/>
    <cellStyle name="SAPBEXexcCritical5 2 2 9" xfId="26865" xr:uid="{00000000-0005-0000-0000-0000A05A0000}"/>
    <cellStyle name="SAPBEXexcCritical5 2 3" xfId="5297" xr:uid="{00000000-0005-0000-0000-0000A15A0000}"/>
    <cellStyle name="SAPBEXexcCritical5 2 3 2" xfId="6384" xr:uid="{00000000-0005-0000-0000-0000A25A0000}"/>
    <cellStyle name="SAPBEXexcCritical5 2 3 2 2" xfId="19750" xr:uid="{00000000-0005-0000-0000-0000A35A0000}"/>
    <cellStyle name="SAPBEXexcCritical5 2 3 2 2 2" xfId="25520" xr:uid="{00000000-0005-0000-0000-0000A45A0000}"/>
    <cellStyle name="SAPBEXexcCritical5 2 3 2 2 3" xfId="33223" xr:uid="{00000000-0005-0000-0000-0000A55A0000}"/>
    <cellStyle name="SAPBEXexcCritical5 2 3 2 3" xfId="20910" xr:uid="{00000000-0005-0000-0000-0000A65A0000}"/>
    <cellStyle name="SAPBEXexcCritical5 2 3 2 3 2" xfId="26670" xr:uid="{00000000-0005-0000-0000-0000A75A0000}"/>
    <cellStyle name="SAPBEXexcCritical5 2 3 2 3 3" xfId="34375" xr:uid="{00000000-0005-0000-0000-0000A85A0000}"/>
    <cellStyle name="SAPBEXexcCritical5 2 3 2 4" xfId="16213" xr:uid="{00000000-0005-0000-0000-0000A95A0000}"/>
    <cellStyle name="SAPBEXexcCritical5 2 3 2 4 2" xfId="29860" xr:uid="{00000000-0005-0000-0000-0000AA5A0000}"/>
    <cellStyle name="SAPBEXexcCritical5 2 3 2 5" xfId="22182" xr:uid="{00000000-0005-0000-0000-0000AB5A0000}"/>
    <cellStyle name="SAPBEXexcCritical5 2 3 2 5 2" xfId="35645" xr:uid="{00000000-0005-0000-0000-0000AC5A0000}"/>
    <cellStyle name="SAPBEXexcCritical5 2 3 2 6" xfId="27934" xr:uid="{00000000-0005-0000-0000-0000AD5A0000}"/>
    <cellStyle name="SAPBEXexcCritical5 2 3 2 7" xfId="11496" xr:uid="{00000000-0005-0000-0000-0000AE5A0000}"/>
    <cellStyle name="SAPBEXexcCritical5 2 3 3" xfId="18798" xr:uid="{00000000-0005-0000-0000-0000AF5A0000}"/>
    <cellStyle name="SAPBEXexcCritical5 2 3 3 2" xfId="24570" xr:uid="{00000000-0005-0000-0000-0000B05A0000}"/>
    <cellStyle name="SAPBEXexcCritical5 2 3 3 3" xfId="32272" xr:uid="{00000000-0005-0000-0000-0000B15A0000}"/>
    <cellStyle name="SAPBEXexcCritical5 2 3 4" xfId="20435" xr:uid="{00000000-0005-0000-0000-0000B25A0000}"/>
    <cellStyle name="SAPBEXexcCritical5 2 3 4 2" xfId="26203" xr:uid="{00000000-0005-0000-0000-0000B35A0000}"/>
    <cellStyle name="SAPBEXexcCritical5 2 3 4 3" xfId="33907" xr:uid="{00000000-0005-0000-0000-0000B45A0000}"/>
    <cellStyle name="SAPBEXexcCritical5 2 3 5" xfId="15127" xr:uid="{00000000-0005-0000-0000-0000B55A0000}"/>
    <cellStyle name="SAPBEXexcCritical5 2 3 5 2" xfId="28962" xr:uid="{00000000-0005-0000-0000-0000B65A0000}"/>
    <cellStyle name="SAPBEXexcCritical5 2 3 6" xfId="21283" xr:uid="{00000000-0005-0000-0000-0000B75A0000}"/>
    <cellStyle name="SAPBEXexcCritical5 2 3 6 2" xfId="34746" xr:uid="{00000000-0005-0000-0000-0000B85A0000}"/>
    <cellStyle name="SAPBEXexcCritical5 2 3 7" xfId="27035" xr:uid="{00000000-0005-0000-0000-0000B95A0000}"/>
    <cellStyle name="SAPBEXexcCritical5 2 3 8" xfId="10835" xr:uid="{00000000-0005-0000-0000-0000BA5A0000}"/>
    <cellStyle name="SAPBEXexcCritical5 2 4" xfId="5476" xr:uid="{00000000-0005-0000-0000-0000BB5A0000}"/>
    <cellStyle name="SAPBEXexcCritical5 2 4 2" xfId="6563" xr:uid="{00000000-0005-0000-0000-0000BC5A0000}"/>
    <cellStyle name="SAPBEXexcCritical5 2 4 2 2" xfId="19920" xr:uid="{00000000-0005-0000-0000-0000BD5A0000}"/>
    <cellStyle name="SAPBEXexcCritical5 2 4 2 2 2" xfId="25690" xr:uid="{00000000-0005-0000-0000-0000BE5A0000}"/>
    <cellStyle name="SAPBEXexcCritical5 2 4 2 2 3" xfId="33393" xr:uid="{00000000-0005-0000-0000-0000BF5A0000}"/>
    <cellStyle name="SAPBEXexcCritical5 2 4 2 3" xfId="17532" xr:uid="{00000000-0005-0000-0000-0000C05A0000}"/>
    <cellStyle name="SAPBEXexcCritical5 2 4 2 3 2" xfId="23353" xr:uid="{00000000-0005-0000-0000-0000C15A0000}"/>
    <cellStyle name="SAPBEXexcCritical5 2 4 2 3 2 2" xfId="36816" xr:uid="{00000000-0005-0000-0000-0000C25A0000}"/>
    <cellStyle name="SAPBEXexcCritical5 2 4 2 3 3" xfId="31041" xr:uid="{00000000-0005-0000-0000-0000C35A0000}"/>
    <cellStyle name="SAPBEXexcCritical5 2 4 2 4" xfId="16392" xr:uid="{00000000-0005-0000-0000-0000C45A0000}"/>
    <cellStyle name="SAPBEXexcCritical5 2 4 2 4 2" xfId="30027" xr:uid="{00000000-0005-0000-0000-0000C55A0000}"/>
    <cellStyle name="SAPBEXexcCritical5 2 4 2 5" xfId="22349" xr:uid="{00000000-0005-0000-0000-0000C65A0000}"/>
    <cellStyle name="SAPBEXexcCritical5 2 4 2 5 2" xfId="35812" xr:uid="{00000000-0005-0000-0000-0000C75A0000}"/>
    <cellStyle name="SAPBEXexcCritical5 2 4 2 6" xfId="28101" xr:uid="{00000000-0005-0000-0000-0000C85A0000}"/>
    <cellStyle name="SAPBEXexcCritical5 2 4 2 7" xfId="11606" xr:uid="{00000000-0005-0000-0000-0000C95A0000}"/>
    <cellStyle name="SAPBEXexcCritical5 2 4 3" xfId="18969" xr:uid="{00000000-0005-0000-0000-0000CA5A0000}"/>
    <cellStyle name="SAPBEXexcCritical5 2 4 3 2" xfId="24741" xr:uid="{00000000-0005-0000-0000-0000CB5A0000}"/>
    <cellStyle name="SAPBEXexcCritical5 2 4 3 3" xfId="32443" xr:uid="{00000000-0005-0000-0000-0000CC5A0000}"/>
    <cellStyle name="SAPBEXexcCritical5 2 4 4" xfId="18946" xr:uid="{00000000-0005-0000-0000-0000CD5A0000}"/>
    <cellStyle name="SAPBEXexcCritical5 2 4 4 2" xfId="24718" xr:uid="{00000000-0005-0000-0000-0000CE5A0000}"/>
    <cellStyle name="SAPBEXexcCritical5 2 4 4 3" xfId="32420" xr:uid="{00000000-0005-0000-0000-0000CF5A0000}"/>
    <cellStyle name="SAPBEXexcCritical5 2 4 5" xfId="15306" xr:uid="{00000000-0005-0000-0000-0000D05A0000}"/>
    <cellStyle name="SAPBEXexcCritical5 2 4 5 2" xfId="29129" xr:uid="{00000000-0005-0000-0000-0000D15A0000}"/>
    <cellStyle name="SAPBEXexcCritical5 2 4 6" xfId="21450" xr:uid="{00000000-0005-0000-0000-0000D25A0000}"/>
    <cellStyle name="SAPBEXexcCritical5 2 4 6 2" xfId="34913" xr:uid="{00000000-0005-0000-0000-0000D35A0000}"/>
    <cellStyle name="SAPBEXexcCritical5 2 4 7" xfId="27202" xr:uid="{00000000-0005-0000-0000-0000D45A0000}"/>
    <cellStyle name="SAPBEXexcCritical5 2 4 8" xfId="10945" xr:uid="{00000000-0005-0000-0000-0000D55A0000}"/>
    <cellStyle name="SAPBEXexcCritical5 2 5" xfId="17132" xr:uid="{00000000-0005-0000-0000-0000D65A0000}"/>
    <cellStyle name="SAPBEXexcCritical5 2 5 2" xfId="22973" xr:uid="{00000000-0005-0000-0000-0000D75A0000}"/>
    <cellStyle name="SAPBEXexcCritical5 2 5 2 2" xfId="36436" xr:uid="{00000000-0005-0000-0000-0000D85A0000}"/>
    <cellStyle name="SAPBEXexcCritical5 2 5 3" xfId="30654" xr:uid="{00000000-0005-0000-0000-0000D95A0000}"/>
    <cellStyle name="SAPBEXexcCritical5 2 6" xfId="17002" xr:uid="{00000000-0005-0000-0000-0000DA5A0000}"/>
    <cellStyle name="SAPBEXexcCritical5 2 6 2" xfId="22850" xr:uid="{00000000-0005-0000-0000-0000DB5A0000}"/>
    <cellStyle name="SAPBEXexcCritical5 2 6 2 2" xfId="36313" xr:uid="{00000000-0005-0000-0000-0000DC5A0000}"/>
    <cellStyle name="SAPBEXexcCritical5 2 6 3" xfId="30530" xr:uid="{00000000-0005-0000-0000-0000DD5A0000}"/>
    <cellStyle name="SAPBEXexcCritical5 2 7" xfId="14254" xr:uid="{00000000-0005-0000-0000-0000DE5A0000}"/>
    <cellStyle name="SAPBEXexcCritical5 2 7 2" xfId="28639" xr:uid="{00000000-0005-0000-0000-0000DF5A0000}"/>
    <cellStyle name="SAPBEXexcCritical5 2 8" xfId="7472" xr:uid="{00000000-0005-0000-0000-0000E05A0000}"/>
    <cellStyle name="SAPBEXexcCritical5 3" xfId="4231" xr:uid="{00000000-0005-0000-0000-0000E15A0000}"/>
    <cellStyle name="SAPBEXexcCritical5 3 10" xfId="10169" xr:uid="{00000000-0005-0000-0000-0000E25A0000}"/>
    <cellStyle name="SAPBEXexcCritical5 3 2" xfId="5210" xr:uid="{00000000-0005-0000-0000-0000E35A0000}"/>
    <cellStyle name="SAPBEXexcCritical5 3 2 2" xfId="5941" xr:uid="{00000000-0005-0000-0000-0000E45A0000}"/>
    <cellStyle name="SAPBEXexcCritical5 3 2 2 2" xfId="7028" xr:uid="{00000000-0005-0000-0000-0000E55A0000}"/>
    <cellStyle name="SAPBEXexcCritical5 3 2 2 2 2" xfId="20324" xr:uid="{00000000-0005-0000-0000-0000E65A0000}"/>
    <cellStyle name="SAPBEXexcCritical5 3 2 2 2 2 2" xfId="26094" xr:uid="{00000000-0005-0000-0000-0000E75A0000}"/>
    <cellStyle name="SAPBEXexcCritical5 3 2 2 2 2 3" xfId="33797" xr:uid="{00000000-0005-0000-0000-0000E85A0000}"/>
    <cellStyle name="SAPBEXexcCritical5 3 2 2 2 3" xfId="20683" xr:uid="{00000000-0005-0000-0000-0000E95A0000}"/>
    <cellStyle name="SAPBEXexcCritical5 3 2 2 2 3 2" xfId="26446" xr:uid="{00000000-0005-0000-0000-0000EA5A0000}"/>
    <cellStyle name="SAPBEXexcCritical5 3 2 2 2 3 3" xfId="34151" xr:uid="{00000000-0005-0000-0000-0000EB5A0000}"/>
    <cellStyle name="SAPBEXexcCritical5 3 2 2 2 4" xfId="16856" xr:uid="{00000000-0005-0000-0000-0000EC5A0000}"/>
    <cellStyle name="SAPBEXexcCritical5 3 2 2 2 4 2" xfId="30409" xr:uid="{00000000-0005-0000-0000-0000ED5A0000}"/>
    <cellStyle name="SAPBEXexcCritical5 3 2 2 2 5" xfId="22732" xr:uid="{00000000-0005-0000-0000-0000EE5A0000}"/>
    <cellStyle name="SAPBEXexcCritical5 3 2 2 2 5 2" xfId="36195" xr:uid="{00000000-0005-0000-0000-0000EF5A0000}"/>
    <cellStyle name="SAPBEXexcCritical5 3 2 2 2 6" xfId="28484" xr:uid="{00000000-0005-0000-0000-0000F05A0000}"/>
    <cellStyle name="SAPBEXexcCritical5 3 2 2 2 7" xfId="11880" xr:uid="{00000000-0005-0000-0000-0000F15A0000}"/>
    <cellStyle name="SAPBEXexcCritical5 3 2 2 3" xfId="19375" xr:uid="{00000000-0005-0000-0000-0000F25A0000}"/>
    <cellStyle name="SAPBEXexcCritical5 3 2 2 3 2" xfId="25146" xr:uid="{00000000-0005-0000-0000-0000F35A0000}"/>
    <cellStyle name="SAPBEXexcCritical5 3 2 2 3 3" xfId="32848" xr:uid="{00000000-0005-0000-0000-0000F45A0000}"/>
    <cellStyle name="SAPBEXexcCritical5 3 2 2 4" xfId="18084" xr:uid="{00000000-0005-0000-0000-0000F55A0000}"/>
    <cellStyle name="SAPBEXexcCritical5 3 2 2 4 2" xfId="23886" xr:uid="{00000000-0005-0000-0000-0000F65A0000}"/>
    <cellStyle name="SAPBEXexcCritical5 3 2 2 4 3" xfId="31583" xr:uid="{00000000-0005-0000-0000-0000F75A0000}"/>
    <cellStyle name="SAPBEXexcCritical5 3 2 2 5" xfId="15770" xr:uid="{00000000-0005-0000-0000-0000F85A0000}"/>
    <cellStyle name="SAPBEXexcCritical5 3 2 2 5 2" xfId="29511" xr:uid="{00000000-0005-0000-0000-0000F95A0000}"/>
    <cellStyle name="SAPBEXexcCritical5 3 2 2 6" xfId="21833" xr:uid="{00000000-0005-0000-0000-0000FA5A0000}"/>
    <cellStyle name="SAPBEXexcCritical5 3 2 2 6 2" xfId="35296" xr:uid="{00000000-0005-0000-0000-0000FB5A0000}"/>
    <cellStyle name="SAPBEXexcCritical5 3 2 2 7" xfId="27585" xr:uid="{00000000-0005-0000-0000-0000FC5A0000}"/>
    <cellStyle name="SAPBEXexcCritical5 3 2 2 8" xfId="11219" xr:uid="{00000000-0005-0000-0000-0000FD5A0000}"/>
    <cellStyle name="SAPBEXexcCritical5 3 2 3" xfId="6298" xr:uid="{00000000-0005-0000-0000-0000FE5A0000}"/>
    <cellStyle name="SAPBEXexcCritical5 3 2 3 2" xfId="19669" xr:uid="{00000000-0005-0000-0000-0000FF5A0000}"/>
    <cellStyle name="SAPBEXexcCritical5 3 2 3 2 2" xfId="25439" xr:uid="{00000000-0005-0000-0000-0000005B0000}"/>
    <cellStyle name="SAPBEXexcCritical5 3 2 3 2 3" xfId="33142" xr:uid="{00000000-0005-0000-0000-0000015B0000}"/>
    <cellStyle name="SAPBEXexcCritical5 3 2 3 3" xfId="17084" xr:uid="{00000000-0005-0000-0000-0000025B0000}"/>
    <cellStyle name="SAPBEXexcCritical5 3 2 3 3 2" xfId="22926" xr:uid="{00000000-0005-0000-0000-0000035B0000}"/>
    <cellStyle name="SAPBEXexcCritical5 3 2 3 3 2 2" xfId="36389" xr:uid="{00000000-0005-0000-0000-0000045B0000}"/>
    <cellStyle name="SAPBEXexcCritical5 3 2 3 3 3" xfId="30607" xr:uid="{00000000-0005-0000-0000-0000055B0000}"/>
    <cellStyle name="SAPBEXexcCritical5 3 2 3 4" xfId="16127" xr:uid="{00000000-0005-0000-0000-0000065B0000}"/>
    <cellStyle name="SAPBEXexcCritical5 3 2 3 4 2" xfId="29784" xr:uid="{00000000-0005-0000-0000-0000075B0000}"/>
    <cellStyle name="SAPBEXexcCritical5 3 2 3 5" xfId="22106" xr:uid="{00000000-0005-0000-0000-0000085B0000}"/>
    <cellStyle name="SAPBEXexcCritical5 3 2 3 5 2" xfId="35569" xr:uid="{00000000-0005-0000-0000-0000095B0000}"/>
    <cellStyle name="SAPBEXexcCritical5 3 2 3 6" xfId="27858" xr:uid="{00000000-0005-0000-0000-00000A5B0000}"/>
    <cellStyle name="SAPBEXexcCritical5 3 2 3 7" xfId="11424" xr:uid="{00000000-0005-0000-0000-00000B5B0000}"/>
    <cellStyle name="SAPBEXexcCritical5 3 2 4" xfId="18717" xr:uid="{00000000-0005-0000-0000-00000C5B0000}"/>
    <cellStyle name="SAPBEXexcCritical5 3 2 4 2" xfId="24489" xr:uid="{00000000-0005-0000-0000-00000D5B0000}"/>
    <cellStyle name="SAPBEXexcCritical5 3 2 4 3" xfId="32191" xr:uid="{00000000-0005-0000-0000-00000E5B0000}"/>
    <cellStyle name="SAPBEXexcCritical5 3 2 5" xfId="17754" xr:uid="{00000000-0005-0000-0000-00000F5B0000}"/>
    <cellStyle name="SAPBEXexcCritical5 3 2 5 2" xfId="23569" xr:uid="{00000000-0005-0000-0000-0000105B0000}"/>
    <cellStyle name="SAPBEXexcCritical5 3 2 5 2 2" xfId="37032" xr:uid="{00000000-0005-0000-0000-0000115B0000}"/>
    <cellStyle name="SAPBEXexcCritical5 3 2 5 3" xfId="31260" xr:uid="{00000000-0005-0000-0000-0000125B0000}"/>
    <cellStyle name="SAPBEXexcCritical5 3 2 6" xfId="15040" xr:uid="{00000000-0005-0000-0000-0000135B0000}"/>
    <cellStyle name="SAPBEXexcCritical5 3 2 6 2" xfId="28885" xr:uid="{00000000-0005-0000-0000-0000145B0000}"/>
    <cellStyle name="SAPBEXexcCritical5 3 2 7" xfId="21206" xr:uid="{00000000-0005-0000-0000-0000155B0000}"/>
    <cellStyle name="SAPBEXexcCritical5 3 2 7 2" xfId="34669" xr:uid="{00000000-0005-0000-0000-0000165B0000}"/>
    <cellStyle name="SAPBEXexcCritical5 3 2 8" xfId="26959" xr:uid="{00000000-0005-0000-0000-0000175B0000}"/>
    <cellStyle name="SAPBEXexcCritical5 3 2 9" xfId="10762" xr:uid="{00000000-0005-0000-0000-0000185B0000}"/>
    <cellStyle name="SAPBEXexcCritical5 3 3" xfId="5464" xr:uid="{00000000-0005-0000-0000-0000195B0000}"/>
    <cellStyle name="SAPBEXexcCritical5 3 3 2" xfId="6551" xr:uid="{00000000-0005-0000-0000-00001A5B0000}"/>
    <cellStyle name="SAPBEXexcCritical5 3 3 2 2" xfId="19908" xr:uid="{00000000-0005-0000-0000-00001B5B0000}"/>
    <cellStyle name="SAPBEXexcCritical5 3 3 2 2 2" xfId="25678" xr:uid="{00000000-0005-0000-0000-00001C5B0000}"/>
    <cellStyle name="SAPBEXexcCritical5 3 3 2 2 3" xfId="33381" xr:uid="{00000000-0005-0000-0000-00001D5B0000}"/>
    <cellStyle name="SAPBEXexcCritical5 3 3 2 3" xfId="16960" xr:uid="{00000000-0005-0000-0000-00001E5B0000}"/>
    <cellStyle name="SAPBEXexcCritical5 3 3 2 3 2" xfId="22810" xr:uid="{00000000-0005-0000-0000-00001F5B0000}"/>
    <cellStyle name="SAPBEXexcCritical5 3 3 2 3 2 2" xfId="36273" xr:uid="{00000000-0005-0000-0000-0000205B0000}"/>
    <cellStyle name="SAPBEXexcCritical5 3 3 2 3 3" xfId="30488" xr:uid="{00000000-0005-0000-0000-0000215B0000}"/>
    <cellStyle name="SAPBEXexcCritical5 3 3 2 4" xfId="16380" xr:uid="{00000000-0005-0000-0000-0000225B0000}"/>
    <cellStyle name="SAPBEXexcCritical5 3 3 2 4 2" xfId="30015" xr:uid="{00000000-0005-0000-0000-0000235B0000}"/>
    <cellStyle name="SAPBEXexcCritical5 3 3 2 5" xfId="22337" xr:uid="{00000000-0005-0000-0000-0000245B0000}"/>
    <cellStyle name="SAPBEXexcCritical5 3 3 2 5 2" xfId="35800" xr:uid="{00000000-0005-0000-0000-0000255B0000}"/>
    <cellStyle name="SAPBEXexcCritical5 3 3 2 6" xfId="28089" xr:uid="{00000000-0005-0000-0000-0000265B0000}"/>
    <cellStyle name="SAPBEXexcCritical5 3 3 2 7" xfId="11597" xr:uid="{00000000-0005-0000-0000-0000275B0000}"/>
    <cellStyle name="SAPBEXexcCritical5 3 3 3" xfId="18957" xr:uid="{00000000-0005-0000-0000-0000285B0000}"/>
    <cellStyle name="SAPBEXexcCritical5 3 3 3 2" xfId="24729" xr:uid="{00000000-0005-0000-0000-0000295B0000}"/>
    <cellStyle name="SAPBEXexcCritical5 3 3 3 3" xfId="32431" xr:uid="{00000000-0005-0000-0000-00002A5B0000}"/>
    <cellStyle name="SAPBEXexcCritical5 3 3 4" xfId="20444" xr:uid="{00000000-0005-0000-0000-00002B5B0000}"/>
    <cellStyle name="SAPBEXexcCritical5 3 3 4 2" xfId="26212" xr:uid="{00000000-0005-0000-0000-00002C5B0000}"/>
    <cellStyle name="SAPBEXexcCritical5 3 3 4 3" xfId="33916" xr:uid="{00000000-0005-0000-0000-00002D5B0000}"/>
    <cellStyle name="SAPBEXexcCritical5 3 3 5" xfId="15294" xr:uid="{00000000-0005-0000-0000-00002E5B0000}"/>
    <cellStyle name="SAPBEXexcCritical5 3 3 5 2" xfId="29117" xr:uid="{00000000-0005-0000-0000-00002F5B0000}"/>
    <cellStyle name="SAPBEXexcCritical5 3 3 6" xfId="21438" xr:uid="{00000000-0005-0000-0000-0000305B0000}"/>
    <cellStyle name="SAPBEXexcCritical5 3 3 6 2" xfId="34901" xr:uid="{00000000-0005-0000-0000-0000315B0000}"/>
    <cellStyle name="SAPBEXexcCritical5 3 3 7" xfId="27190" xr:uid="{00000000-0005-0000-0000-0000325B0000}"/>
    <cellStyle name="SAPBEXexcCritical5 3 3 8" xfId="10936" xr:uid="{00000000-0005-0000-0000-0000335B0000}"/>
    <cellStyle name="SAPBEXexcCritical5 3 4" xfId="6041" xr:uid="{00000000-0005-0000-0000-0000345B0000}"/>
    <cellStyle name="SAPBEXexcCritical5 3 4 2" xfId="19454" xr:uid="{00000000-0005-0000-0000-0000355B0000}"/>
    <cellStyle name="SAPBEXexcCritical5 3 4 2 2" xfId="25224" xr:uid="{00000000-0005-0000-0000-0000365B0000}"/>
    <cellStyle name="SAPBEXexcCritical5 3 4 2 3" xfId="32927" xr:uid="{00000000-0005-0000-0000-0000375B0000}"/>
    <cellStyle name="SAPBEXexcCritical5 3 4 3" xfId="20712" xr:uid="{00000000-0005-0000-0000-0000385B0000}"/>
    <cellStyle name="SAPBEXexcCritical5 3 4 3 2" xfId="26475" xr:uid="{00000000-0005-0000-0000-0000395B0000}"/>
    <cellStyle name="SAPBEXexcCritical5 3 4 3 3" xfId="34180" xr:uid="{00000000-0005-0000-0000-00003A5B0000}"/>
    <cellStyle name="SAPBEXexcCritical5 3 4 4" xfId="15870" xr:uid="{00000000-0005-0000-0000-00003B5B0000}"/>
    <cellStyle name="SAPBEXexcCritical5 3 4 4 2" xfId="29582" xr:uid="{00000000-0005-0000-0000-00003C5B0000}"/>
    <cellStyle name="SAPBEXexcCritical5 3 4 5" xfId="21904" xr:uid="{00000000-0005-0000-0000-00003D5B0000}"/>
    <cellStyle name="SAPBEXexcCritical5 3 4 5 2" xfId="35367" xr:uid="{00000000-0005-0000-0000-00003E5B0000}"/>
    <cellStyle name="SAPBEXexcCritical5 3 4 6" xfId="27656" xr:uid="{00000000-0005-0000-0000-00003F5B0000}"/>
    <cellStyle name="SAPBEXexcCritical5 3 4 7" xfId="11282" xr:uid="{00000000-0005-0000-0000-0000405B0000}"/>
    <cellStyle name="SAPBEXexcCritical5 3 5" xfId="18285" xr:uid="{00000000-0005-0000-0000-0000415B0000}"/>
    <cellStyle name="SAPBEXexcCritical5 3 5 2" xfId="24067" xr:uid="{00000000-0005-0000-0000-0000425B0000}"/>
    <cellStyle name="SAPBEXexcCritical5 3 5 3" xfId="31768" xr:uid="{00000000-0005-0000-0000-0000435B0000}"/>
    <cellStyle name="SAPBEXexcCritical5 3 6" xfId="16990" xr:uid="{00000000-0005-0000-0000-0000445B0000}"/>
    <cellStyle name="SAPBEXexcCritical5 3 6 2" xfId="22839" xr:uid="{00000000-0005-0000-0000-0000455B0000}"/>
    <cellStyle name="SAPBEXexcCritical5 3 6 2 2" xfId="36302" xr:uid="{00000000-0005-0000-0000-0000465B0000}"/>
    <cellStyle name="SAPBEXexcCritical5 3 6 3" xfId="30518" xr:uid="{00000000-0005-0000-0000-0000475B0000}"/>
    <cellStyle name="SAPBEXexcCritical5 3 7" xfId="14309" xr:uid="{00000000-0005-0000-0000-0000485B0000}"/>
    <cellStyle name="SAPBEXexcCritical5 3 7 2" xfId="28661" xr:uid="{00000000-0005-0000-0000-0000495B0000}"/>
    <cellStyle name="SAPBEXexcCritical5 3 8" xfId="21004" xr:uid="{00000000-0005-0000-0000-00004A5B0000}"/>
    <cellStyle name="SAPBEXexcCritical5 3 8 2" xfId="34467" xr:uid="{00000000-0005-0000-0000-00004B5B0000}"/>
    <cellStyle name="SAPBEXexcCritical5 3 9" xfId="26759" xr:uid="{00000000-0005-0000-0000-00004C5B0000}"/>
    <cellStyle name="SAPBEXexcCritical5 4" xfId="5273" xr:uid="{00000000-0005-0000-0000-00004D5B0000}"/>
    <cellStyle name="SAPBEXexcCritical5 4 2" xfId="6360" xr:uid="{00000000-0005-0000-0000-00004E5B0000}"/>
    <cellStyle name="SAPBEXexcCritical5 4 2 2" xfId="19727" xr:uid="{00000000-0005-0000-0000-00004F5B0000}"/>
    <cellStyle name="SAPBEXexcCritical5 4 2 2 2" xfId="25497" xr:uid="{00000000-0005-0000-0000-0000505B0000}"/>
    <cellStyle name="SAPBEXexcCritical5 4 2 2 3" xfId="33200" xr:uid="{00000000-0005-0000-0000-0000515B0000}"/>
    <cellStyle name="SAPBEXexcCritical5 4 2 3" xfId="20529" xr:uid="{00000000-0005-0000-0000-0000525B0000}"/>
    <cellStyle name="SAPBEXexcCritical5 4 2 3 2" xfId="26294" xr:uid="{00000000-0005-0000-0000-0000535B0000}"/>
    <cellStyle name="SAPBEXexcCritical5 4 2 3 3" xfId="33998" xr:uid="{00000000-0005-0000-0000-0000545B0000}"/>
    <cellStyle name="SAPBEXexcCritical5 4 2 4" xfId="16189" xr:uid="{00000000-0005-0000-0000-0000555B0000}"/>
    <cellStyle name="SAPBEXexcCritical5 4 2 4 2" xfId="29837" xr:uid="{00000000-0005-0000-0000-0000565B0000}"/>
    <cellStyle name="SAPBEXexcCritical5 4 2 5" xfId="22159" xr:uid="{00000000-0005-0000-0000-0000575B0000}"/>
    <cellStyle name="SAPBEXexcCritical5 4 2 5 2" xfId="35622" xr:uid="{00000000-0005-0000-0000-0000585B0000}"/>
    <cellStyle name="SAPBEXexcCritical5 4 2 6" xfId="27911" xr:uid="{00000000-0005-0000-0000-0000595B0000}"/>
    <cellStyle name="SAPBEXexcCritical5 4 2 7" xfId="11473" xr:uid="{00000000-0005-0000-0000-00005A5B0000}"/>
    <cellStyle name="SAPBEXexcCritical5 4 3" xfId="18775" xr:uid="{00000000-0005-0000-0000-00005B5B0000}"/>
    <cellStyle name="SAPBEXexcCritical5 4 3 2" xfId="24547" xr:uid="{00000000-0005-0000-0000-00005C5B0000}"/>
    <cellStyle name="SAPBEXexcCritical5 4 3 3" xfId="32249" xr:uid="{00000000-0005-0000-0000-00005D5B0000}"/>
    <cellStyle name="SAPBEXexcCritical5 4 4" xfId="17862" xr:uid="{00000000-0005-0000-0000-00005E5B0000}"/>
    <cellStyle name="SAPBEXexcCritical5 4 4 2" xfId="23674" xr:uid="{00000000-0005-0000-0000-00005F5B0000}"/>
    <cellStyle name="SAPBEXexcCritical5 4 4 2 2" xfId="37137" xr:uid="{00000000-0005-0000-0000-0000605B0000}"/>
    <cellStyle name="SAPBEXexcCritical5 4 4 3" xfId="31366" xr:uid="{00000000-0005-0000-0000-0000615B0000}"/>
    <cellStyle name="SAPBEXexcCritical5 4 5" xfId="15103" xr:uid="{00000000-0005-0000-0000-0000625B0000}"/>
    <cellStyle name="SAPBEXexcCritical5 4 5 2" xfId="28939" xr:uid="{00000000-0005-0000-0000-0000635B0000}"/>
    <cellStyle name="SAPBEXexcCritical5 4 6" xfId="21260" xr:uid="{00000000-0005-0000-0000-0000645B0000}"/>
    <cellStyle name="SAPBEXexcCritical5 4 6 2" xfId="34723" xr:uid="{00000000-0005-0000-0000-0000655B0000}"/>
    <cellStyle name="SAPBEXexcCritical5 4 7" xfId="27012" xr:uid="{00000000-0005-0000-0000-0000665B0000}"/>
    <cellStyle name="SAPBEXexcCritical5 4 8" xfId="10812" xr:uid="{00000000-0005-0000-0000-0000675B0000}"/>
    <cellStyle name="SAPBEXexcCritical5 5" xfId="17018" xr:uid="{00000000-0005-0000-0000-0000685B0000}"/>
    <cellStyle name="SAPBEXexcCritical5 5 2" xfId="22864" xr:uid="{00000000-0005-0000-0000-0000695B0000}"/>
    <cellStyle name="SAPBEXexcCritical5 5 2 2" xfId="36327" xr:uid="{00000000-0005-0000-0000-00006A5B0000}"/>
    <cellStyle name="SAPBEXexcCritical5 5 3" xfId="30545" xr:uid="{00000000-0005-0000-0000-00006B5B0000}"/>
    <cellStyle name="SAPBEXexcCritical5 6" xfId="18128" xr:uid="{00000000-0005-0000-0000-00006C5B0000}"/>
    <cellStyle name="SAPBEXexcCritical5 6 2" xfId="23929" xr:uid="{00000000-0005-0000-0000-00006D5B0000}"/>
    <cellStyle name="SAPBEXexcCritical5 6 3" xfId="31626" xr:uid="{00000000-0005-0000-0000-00006E5B0000}"/>
    <cellStyle name="SAPBEXexcCritical5 7" xfId="12123" xr:uid="{00000000-0005-0000-0000-00006F5B0000}"/>
    <cellStyle name="SAPBEXexcCritical5 7 2" xfId="28569" xr:uid="{00000000-0005-0000-0000-0000705B0000}"/>
    <cellStyle name="SAPBEXexcCritical5 8" xfId="7269" xr:uid="{00000000-0005-0000-0000-0000715B0000}"/>
    <cellStyle name="SAPBEXexcCritical5 9" xfId="37369" xr:uid="{00000000-0005-0000-0000-0000725B0000}"/>
    <cellStyle name="SAPBEXexcCritical6" xfId="385" xr:uid="{00000000-0005-0000-0000-0000735B0000}"/>
    <cellStyle name="SAPBEXexcCritical6 2" xfId="622" xr:uid="{00000000-0005-0000-0000-0000745B0000}"/>
    <cellStyle name="SAPBEXexcCritical6 2 2" xfId="5088" xr:uid="{00000000-0005-0000-0000-0000755B0000}"/>
    <cellStyle name="SAPBEXexcCritical6 2 2 10" xfId="10692" xr:uid="{00000000-0005-0000-0000-0000765B0000}"/>
    <cellStyle name="SAPBEXexcCritical6 2 2 2" xfId="5676" xr:uid="{00000000-0005-0000-0000-0000775B0000}"/>
    <cellStyle name="SAPBEXexcCritical6 2 2 2 2" xfId="6763" xr:uid="{00000000-0005-0000-0000-0000785B0000}"/>
    <cellStyle name="SAPBEXexcCritical6 2 2 2 2 2" xfId="20085" xr:uid="{00000000-0005-0000-0000-0000795B0000}"/>
    <cellStyle name="SAPBEXexcCritical6 2 2 2 2 2 2" xfId="25855" xr:uid="{00000000-0005-0000-0000-00007A5B0000}"/>
    <cellStyle name="SAPBEXexcCritical6 2 2 2 2 2 3" xfId="33558" xr:uid="{00000000-0005-0000-0000-00007B5B0000}"/>
    <cellStyle name="SAPBEXexcCritical6 2 2 2 2 3" xfId="20723" xr:uid="{00000000-0005-0000-0000-00007C5B0000}"/>
    <cellStyle name="SAPBEXexcCritical6 2 2 2 2 3 2" xfId="26486" xr:uid="{00000000-0005-0000-0000-00007D5B0000}"/>
    <cellStyle name="SAPBEXexcCritical6 2 2 2 2 3 3" xfId="34191" xr:uid="{00000000-0005-0000-0000-00007E5B0000}"/>
    <cellStyle name="SAPBEXexcCritical6 2 2 2 2 4" xfId="16591" xr:uid="{00000000-0005-0000-0000-00007F5B0000}"/>
    <cellStyle name="SAPBEXexcCritical6 2 2 2 2 4 2" xfId="30178" xr:uid="{00000000-0005-0000-0000-0000805B0000}"/>
    <cellStyle name="SAPBEXexcCritical6 2 2 2 2 5" xfId="22501" xr:uid="{00000000-0005-0000-0000-0000815B0000}"/>
    <cellStyle name="SAPBEXexcCritical6 2 2 2 2 5 2" xfId="35964" xr:uid="{00000000-0005-0000-0000-0000825B0000}"/>
    <cellStyle name="SAPBEXexcCritical6 2 2 2 2 6" xfId="28253" xr:uid="{00000000-0005-0000-0000-0000835B0000}"/>
    <cellStyle name="SAPBEXexcCritical6 2 2 2 2 7" xfId="11713" xr:uid="{00000000-0005-0000-0000-0000845B0000}"/>
    <cellStyle name="SAPBEXexcCritical6 2 2 2 3" xfId="19135" xr:uid="{00000000-0005-0000-0000-0000855B0000}"/>
    <cellStyle name="SAPBEXexcCritical6 2 2 2 3 2" xfId="24906" xr:uid="{00000000-0005-0000-0000-0000865B0000}"/>
    <cellStyle name="SAPBEXexcCritical6 2 2 2 3 3" xfId="32608" xr:uid="{00000000-0005-0000-0000-0000875B0000}"/>
    <cellStyle name="SAPBEXexcCritical6 2 2 2 4" xfId="17365" xr:uid="{00000000-0005-0000-0000-0000885B0000}"/>
    <cellStyle name="SAPBEXexcCritical6 2 2 2 4 2" xfId="23194" xr:uid="{00000000-0005-0000-0000-0000895B0000}"/>
    <cellStyle name="SAPBEXexcCritical6 2 2 2 4 2 2" xfId="36657" xr:uid="{00000000-0005-0000-0000-00008A5B0000}"/>
    <cellStyle name="SAPBEXexcCritical6 2 2 2 4 3" xfId="30881" xr:uid="{00000000-0005-0000-0000-00008B5B0000}"/>
    <cellStyle name="SAPBEXexcCritical6 2 2 2 5" xfId="15505" xr:uid="{00000000-0005-0000-0000-00008C5B0000}"/>
    <cellStyle name="SAPBEXexcCritical6 2 2 2 5 2" xfId="29280" xr:uid="{00000000-0005-0000-0000-00008D5B0000}"/>
    <cellStyle name="SAPBEXexcCritical6 2 2 2 6" xfId="21602" xr:uid="{00000000-0005-0000-0000-00008E5B0000}"/>
    <cellStyle name="SAPBEXexcCritical6 2 2 2 6 2" xfId="35065" xr:uid="{00000000-0005-0000-0000-00008F5B0000}"/>
    <cellStyle name="SAPBEXexcCritical6 2 2 2 7" xfId="27354" xr:uid="{00000000-0005-0000-0000-0000905B0000}"/>
    <cellStyle name="SAPBEXexcCritical6 2 2 2 8" xfId="11052" xr:uid="{00000000-0005-0000-0000-0000915B0000}"/>
    <cellStyle name="SAPBEXexcCritical6 2 2 3" xfId="5848" xr:uid="{00000000-0005-0000-0000-0000925B0000}"/>
    <cellStyle name="SAPBEXexcCritical6 2 2 3 2" xfId="6935" xr:uid="{00000000-0005-0000-0000-0000935B0000}"/>
    <cellStyle name="SAPBEXexcCritical6 2 2 3 2 2" xfId="20231" xr:uid="{00000000-0005-0000-0000-0000945B0000}"/>
    <cellStyle name="SAPBEXexcCritical6 2 2 3 2 2 2" xfId="26001" xr:uid="{00000000-0005-0000-0000-0000955B0000}"/>
    <cellStyle name="SAPBEXexcCritical6 2 2 3 2 2 3" xfId="33704" xr:uid="{00000000-0005-0000-0000-0000965B0000}"/>
    <cellStyle name="SAPBEXexcCritical6 2 2 3 2 3" xfId="20483" xr:uid="{00000000-0005-0000-0000-0000975B0000}"/>
    <cellStyle name="SAPBEXexcCritical6 2 2 3 2 3 2" xfId="26251" xr:uid="{00000000-0005-0000-0000-0000985B0000}"/>
    <cellStyle name="SAPBEXexcCritical6 2 2 3 2 3 3" xfId="33955" xr:uid="{00000000-0005-0000-0000-0000995B0000}"/>
    <cellStyle name="SAPBEXexcCritical6 2 2 3 2 4" xfId="16763" xr:uid="{00000000-0005-0000-0000-00009A5B0000}"/>
    <cellStyle name="SAPBEXexcCritical6 2 2 3 2 4 2" xfId="30316" xr:uid="{00000000-0005-0000-0000-00009B5B0000}"/>
    <cellStyle name="SAPBEXexcCritical6 2 2 3 2 5" xfId="22639" xr:uid="{00000000-0005-0000-0000-00009C5B0000}"/>
    <cellStyle name="SAPBEXexcCritical6 2 2 3 2 5 2" xfId="36102" xr:uid="{00000000-0005-0000-0000-00009D5B0000}"/>
    <cellStyle name="SAPBEXexcCritical6 2 2 3 2 6" xfId="28391" xr:uid="{00000000-0005-0000-0000-00009E5B0000}"/>
    <cellStyle name="SAPBEXexcCritical6 2 2 3 2 7" xfId="11814" xr:uid="{00000000-0005-0000-0000-00009F5B0000}"/>
    <cellStyle name="SAPBEXexcCritical6 2 2 3 3" xfId="19282" xr:uid="{00000000-0005-0000-0000-0000A05B0000}"/>
    <cellStyle name="SAPBEXexcCritical6 2 2 3 3 2" xfId="25053" xr:uid="{00000000-0005-0000-0000-0000A15B0000}"/>
    <cellStyle name="SAPBEXexcCritical6 2 2 3 3 3" xfId="32755" xr:uid="{00000000-0005-0000-0000-0000A25B0000}"/>
    <cellStyle name="SAPBEXexcCritical6 2 2 3 4" xfId="17108" xr:uid="{00000000-0005-0000-0000-0000A35B0000}"/>
    <cellStyle name="SAPBEXexcCritical6 2 2 3 4 2" xfId="22949" xr:uid="{00000000-0005-0000-0000-0000A45B0000}"/>
    <cellStyle name="SAPBEXexcCritical6 2 2 3 4 2 2" xfId="36412" xr:uid="{00000000-0005-0000-0000-0000A55B0000}"/>
    <cellStyle name="SAPBEXexcCritical6 2 2 3 4 3" xfId="30630" xr:uid="{00000000-0005-0000-0000-0000A65B0000}"/>
    <cellStyle name="SAPBEXexcCritical6 2 2 3 5" xfId="15677" xr:uid="{00000000-0005-0000-0000-0000A75B0000}"/>
    <cellStyle name="SAPBEXexcCritical6 2 2 3 5 2" xfId="29418" xr:uid="{00000000-0005-0000-0000-0000A85B0000}"/>
    <cellStyle name="SAPBEXexcCritical6 2 2 3 6" xfId="21740" xr:uid="{00000000-0005-0000-0000-0000A95B0000}"/>
    <cellStyle name="SAPBEXexcCritical6 2 2 3 6 2" xfId="35203" xr:uid="{00000000-0005-0000-0000-0000AA5B0000}"/>
    <cellStyle name="SAPBEXexcCritical6 2 2 3 7" xfId="27492" xr:uid="{00000000-0005-0000-0000-0000AB5B0000}"/>
    <cellStyle name="SAPBEXexcCritical6 2 2 3 8" xfId="11153" xr:uid="{00000000-0005-0000-0000-0000AC5B0000}"/>
    <cellStyle name="SAPBEXexcCritical6 2 2 4" xfId="6180" xr:uid="{00000000-0005-0000-0000-0000AD5B0000}"/>
    <cellStyle name="SAPBEXexcCritical6 2 2 4 2" xfId="19571" xr:uid="{00000000-0005-0000-0000-0000AE5B0000}"/>
    <cellStyle name="SAPBEXexcCritical6 2 2 4 2 2" xfId="25341" xr:uid="{00000000-0005-0000-0000-0000AF5B0000}"/>
    <cellStyle name="SAPBEXexcCritical6 2 2 4 2 3" xfId="33044" xr:uid="{00000000-0005-0000-0000-0000B05B0000}"/>
    <cellStyle name="SAPBEXexcCritical6 2 2 4 3" xfId="18482" xr:uid="{00000000-0005-0000-0000-0000B15B0000}"/>
    <cellStyle name="SAPBEXexcCritical6 2 2 4 3 2" xfId="24257" xr:uid="{00000000-0005-0000-0000-0000B25B0000}"/>
    <cellStyle name="SAPBEXexcCritical6 2 2 4 3 3" xfId="31958" xr:uid="{00000000-0005-0000-0000-0000B35B0000}"/>
    <cellStyle name="SAPBEXexcCritical6 2 2 4 4" xfId="16009" xr:uid="{00000000-0005-0000-0000-0000B45B0000}"/>
    <cellStyle name="SAPBEXexcCritical6 2 2 4 4 2" xfId="29691" xr:uid="{00000000-0005-0000-0000-0000B55B0000}"/>
    <cellStyle name="SAPBEXexcCritical6 2 2 4 5" xfId="22013" xr:uid="{00000000-0005-0000-0000-0000B65B0000}"/>
    <cellStyle name="SAPBEXexcCritical6 2 2 4 5 2" xfId="35476" xr:uid="{00000000-0005-0000-0000-0000B75B0000}"/>
    <cellStyle name="SAPBEXexcCritical6 2 2 4 6" xfId="27765" xr:uid="{00000000-0005-0000-0000-0000B85B0000}"/>
    <cellStyle name="SAPBEXexcCritical6 2 2 4 7" xfId="11355" xr:uid="{00000000-0005-0000-0000-0000B95B0000}"/>
    <cellStyle name="SAPBEXexcCritical6 2 2 5" xfId="18619" xr:uid="{00000000-0005-0000-0000-0000BA5B0000}"/>
    <cellStyle name="SAPBEXexcCritical6 2 2 5 2" xfId="24391" xr:uid="{00000000-0005-0000-0000-0000BB5B0000}"/>
    <cellStyle name="SAPBEXexcCritical6 2 2 5 3" xfId="32093" xr:uid="{00000000-0005-0000-0000-0000BC5B0000}"/>
    <cellStyle name="SAPBEXexcCritical6 2 2 6" xfId="17200" xr:uid="{00000000-0005-0000-0000-0000BD5B0000}"/>
    <cellStyle name="SAPBEXexcCritical6 2 2 6 2" xfId="23038" xr:uid="{00000000-0005-0000-0000-0000BE5B0000}"/>
    <cellStyle name="SAPBEXexcCritical6 2 2 6 2 2" xfId="36501" xr:uid="{00000000-0005-0000-0000-0000BF5B0000}"/>
    <cellStyle name="SAPBEXexcCritical6 2 2 6 3" xfId="30721" xr:uid="{00000000-0005-0000-0000-0000C05B0000}"/>
    <cellStyle name="SAPBEXexcCritical6 2 2 7" xfId="14918" xr:uid="{00000000-0005-0000-0000-0000C15B0000}"/>
    <cellStyle name="SAPBEXexcCritical6 2 2 7 2" xfId="28791" xr:uid="{00000000-0005-0000-0000-0000C25B0000}"/>
    <cellStyle name="SAPBEXexcCritical6 2 2 8" xfId="21112" xr:uid="{00000000-0005-0000-0000-0000C35B0000}"/>
    <cellStyle name="SAPBEXexcCritical6 2 2 8 2" xfId="34575" xr:uid="{00000000-0005-0000-0000-0000C45B0000}"/>
    <cellStyle name="SAPBEXexcCritical6 2 2 9" xfId="26866" xr:uid="{00000000-0005-0000-0000-0000C55B0000}"/>
    <cellStyle name="SAPBEXexcCritical6 2 3" xfId="5298" xr:uid="{00000000-0005-0000-0000-0000C65B0000}"/>
    <cellStyle name="SAPBEXexcCritical6 2 3 2" xfId="6385" xr:uid="{00000000-0005-0000-0000-0000C75B0000}"/>
    <cellStyle name="SAPBEXexcCritical6 2 3 2 2" xfId="19751" xr:uid="{00000000-0005-0000-0000-0000C85B0000}"/>
    <cellStyle name="SAPBEXexcCritical6 2 3 2 2 2" xfId="25521" xr:uid="{00000000-0005-0000-0000-0000C95B0000}"/>
    <cellStyle name="SAPBEXexcCritical6 2 3 2 2 3" xfId="33224" xr:uid="{00000000-0005-0000-0000-0000CA5B0000}"/>
    <cellStyle name="SAPBEXexcCritical6 2 3 2 3" xfId="20785" xr:uid="{00000000-0005-0000-0000-0000CB5B0000}"/>
    <cellStyle name="SAPBEXexcCritical6 2 3 2 3 2" xfId="26546" xr:uid="{00000000-0005-0000-0000-0000CC5B0000}"/>
    <cellStyle name="SAPBEXexcCritical6 2 3 2 3 3" xfId="34251" xr:uid="{00000000-0005-0000-0000-0000CD5B0000}"/>
    <cellStyle name="SAPBEXexcCritical6 2 3 2 4" xfId="16214" xr:uid="{00000000-0005-0000-0000-0000CE5B0000}"/>
    <cellStyle name="SAPBEXexcCritical6 2 3 2 4 2" xfId="29861" xr:uid="{00000000-0005-0000-0000-0000CF5B0000}"/>
    <cellStyle name="SAPBEXexcCritical6 2 3 2 5" xfId="22183" xr:uid="{00000000-0005-0000-0000-0000D05B0000}"/>
    <cellStyle name="SAPBEXexcCritical6 2 3 2 5 2" xfId="35646" xr:uid="{00000000-0005-0000-0000-0000D15B0000}"/>
    <cellStyle name="SAPBEXexcCritical6 2 3 2 6" xfId="27935" xr:uid="{00000000-0005-0000-0000-0000D25B0000}"/>
    <cellStyle name="SAPBEXexcCritical6 2 3 2 7" xfId="11497" xr:uid="{00000000-0005-0000-0000-0000D35B0000}"/>
    <cellStyle name="SAPBEXexcCritical6 2 3 3" xfId="18799" xr:uid="{00000000-0005-0000-0000-0000D45B0000}"/>
    <cellStyle name="SAPBEXexcCritical6 2 3 3 2" xfId="24571" xr:uid="{00000000-0005-0000-0000-0000D55B0000}"/>
    <cellStyle name="SAPBEXexcCritical6 2 3 3 3" xfId="32273" xr:uid="{00000000-0005-0000-0000-0000D65B0000}"/>
    <cellStyle name="SAPBEXexcCritical6 2 3 4" xfId="20055" xr:uid="{00000000-0005-0000-0000-0000D75B0000}"/>
    <cellStyle name="SAPBEXexcCritical6 2 3 4 2" xfId="25825" xr:uid="{00000000-0005-0000-0000-0000D85B0000}"/>
    <cellStyle name="SAPBEXexcCritical6 2 3 4 3" xfId="33528" xr:uid="{00000000-0005-0000-0000-0000D95B0000}"/>
    <cellStyle name="SAPBEXexcCritical6 2 3 5" xfId="15128" xr:uid="{00000000-0005-0000-0000-0000DA5B0000}"/>
    <cellStyle name="SAPBEXexcCritical6 2 3 5 2" xfId="28963" xr:uid="{00000000-0005-0000-0000-0000DB5B0000}"/>
    <cellStyle name="SAPBEXexcCritical6 2 3 6" xfId="21284" xr:uid="{00000000-0005-0000-0000-0000DC5B0000}"/>
    <cellStyle name="SAPBEXexcCritical6 2 3 6 2" xfId="34747" xr:uid="{00000000-0005-0000-0000-0000DD5B0000}"/>
    <cellStyle name="SAPBEXexcCritical6 2 3 7" xfId="27036" xr:uid="{00000000-0005-0000-0000-0000DE5B0000}"/>
    <cellStyle name="SAPBEXexcCritical6 2 3 8" xfId="10836" xr:uid="{00000000-0005-0000-0000-0000DF5B0000}"/>
    <cellStyle name="SAPBEXexcCritical6 2 4" xfId="5411" xr:uid="{00000000-0005-0000-0000-0000E05B0000}"/>
    <cellStyle name="SAPBEXexcCritical6 2 4 2" xfId="6498" xr:uid="{00000000-0005-0000-0000-0000E15B0000}"/>
    <cellStyle name="SAPBEXexcCritical6 2 4 2 2" xfId="19862" xr:uid="{00000000-0005-0000-0000-0000E25B0000}"/>
    <cellStyle name="SAPBEXexcCritical6 2 4 2 2 2" xfId="25632" xr:uid="{00000000-0005-0000-0000-0000E35B0000}"/>
    <cellStyle name="SAPBEXexcCritical6 2 4 2 2 3" xfId="33335" xr:uid="{00000000-0005-0000-0000-0000E45B0000}"/>
    <cellStyle name="SAPBEXexcCritical6 2 4 2 3" xfId="20591" xr:uid="{00000000-0005-0000-0000-0000E55B0000}"/>
    <cellStyle name="SAPBEXexcCritical6 2 4 2 3 2" xfId="26355" xr:uid="{00000000-0005-0000-0000-0000E65B0000}"/>
    <cellStyle name="SAPBEXexcCritical6 2 4 2 3 3" xfId="34060" xr:uid="{00000000-0005-0000-0000-0000E75B0000}"/>
    <cellStyle name="SAPBEXexcCritical6 2 4 2 4" xfId="16327" xr:uid="{00000000-0005-0000-0000-0000E85B0000}"/>
    <cellStyle name="SAPBEXexcCritical6 2 4 2 4 2" xfId="29972" xr:uid="{00000000-0005-0000-0000-0000E95B0000}"/>
    <cellStyle name="SAPBEXexcCritical6 2 4 2 5" xfId="22294" xr:uid="{00000000-0005-0000-0000-0000EA5B0000}"/>
    <cellStyle name="SAPBEXexcCritical6 2 4 2 5 2" xfId="35757" xr:uid="{00000000-0005-0000-0000-0000EB5B0000}"/>
    <cellStyle name="SAPBEXexcCritical6 2 4 2 6" xfId="28046" xr:uid="{00000000-0005-0000-0000-0000EC5B0000}"/>
    <cellStyle name="SAPBEXexcCritical6 2 4 2 7" xfId="11568" xr:uid="{00000000-0005-0000-0000-0000ED5B0000}"/>
    <cellStyle name="SAPBEXexcCritical6 2 4 3" xfId="18911" xr:uid="{00000000-0005-0000-0000-0000EE5B0000}"/>
    <cellStyle name="SAPBEXexcCritical6 2 4 3 2" xfId="24683" xr:uid="{00000000-0005-0000-0000-0000EF5B0000}"/>
    <cellStyle name="SAPBEXexcCritical6 2 4 3 3" xfId="32385" xr:uid="{00000000-0005-0000-0000-0000F05B0000}"/>
    <cellStyle name="SAPBEXexcCritical6 2 4 4" xfId="18422" xr:uid="{00000000-0005-0000-0000-0000F15B0000}"/>
    <cellStyle name="SAPBEXexcCritical6 2 4 4 2" xfId="24198" xr:uid="{00000000-0005-0000-0000-0000F25B0000}"/>
    <cellStyle name="SAPBEXexcCritical6 2 4 4 3" xfId="31899" xr:uid="{00000000-0005-0000-0000-0000F35B0000}"/>
    <cellStyle name="SAPBEXexcCritical6 2 4 5" xfId="15241" xr:uid="{00000000-0005-0000-0000-0000F45B0000}"/>
    <cellStyle name="SAPBEXexcCritical6 2 4 5 2" xfId="29074" xr:uid="{00000000-0005-0000-0000-0000F55B0000}"/>
    <cellStyle name="SAPBEXexcCritical6 2 4 6" xfId="21395" xr:uid="{00000000-0005-0000-0000-0000F65B0000}"/>
    <cellStyle name="SAPBEXexcCritical6 2 4 6 2" xfId="34858" xr:uid="{00000000-0005-0000-0000-0000F75B0000}"/>
    <cellStyle name="SAPBEXexcCritical6 2 4 7" xfId="27147" xr:uid="{00000000-0005-0000-0000-0000F85B0000}"/>
    <cellStyle name="SAPBEXexcCritical6 2 4 8" xfId="10907" xr:uid="{00000000-0005-0000-0000-0000F95B0000}"/>
    <cellStyle name="SAPBEXexcCritical6 2 5" xfId="17133" xr:uid="{00000000-0005-0000-0000-0000FA5B0000}"/>
    <cellStyle name="SAPBEXexcCritical6 2 5 2" xfId="22974" xr:uid="{00000000-0005-0000-0000-0000FB5B0000}"/>
    <cellStyle name="SAPBEXexcCritical6 2 5 2 2" xfId="36437" xr:uid="{00000000-0005-0000-0000-0000FC5B0000}"/>
    <cellStyle name="SAPBEXexcCritical6 2 5 3" xfId="30655" xr:uid="{00000000-0005-0000-0000-0000FD5B0000}"/>
    <cellStyle name="SAPBEXexcCritical6 2 6" xfId="16943" xr:uid="{00000000-0005-0000-0000-0000FE5B0000}"/>
    <cellStyle name="SAPBEXexcCritical6 2 6 2" xfId="22794" xr:uid="{00000000-0005-0000-0000-0000FF5B0000}"/>
    <cellStyle name="SAPBEXexcCritical6 2 6 2 2" xfId="36257" xr:uid="{00000000-0005-0000-0000-0000005C0000}"/>
    <cellStyle name="SAPBEXexcCritical6 2 6 3" xfId="30472" xr:uid="{00000000-0005-0000-0000-0000015C0000}"/>
    <cellStyle name="SAPBEXexcCritical6 2 7" xfId="12457" xr:uid="{00000000-0005-0000-0000-0000025C0000}"/>
    <cellStyle name="SAPBEXexcCritical6 2 7 2" xfId="28595" xr:uid="{00000000-0005-0000-0000-0000035C0000}"/>
    <cellStyle name="SAPBEXexcCritical6 2 8" xfId="7473" xr:uid="{00000000-0005-0000-0000-0000045C0000}"/>
    <cellStyle name="SAPBEXexcCritical6 3" xfId="3427" xr:uid="{00000000-0005-0000-0000-0000055C0000}"/>
    <cellStyle name="SAPBEXexcCritical6 3 10" xfId="9740" xr:uid="{00000000-0005-0000-0000-0000065C0000}"/>
    <cellStyle name="SAPBEXexcCritical6 3 2" xfId="5170" xr:uid="{00000000-0005-0000-0000-0000075C0000}"/>
    <cellStyle name="SAPBEXexcCritical6 3 2 2" xfId="5910" xr:uid="{00000000-0005-0000-0000-0000085C0000}"/>
    <cellStyle name="SAPBEXexcCritical6 3 2 2 2" xfId="6997" xr:uid="{00000000-0005-0000-0000-0000095C0000}"/>
    <cellStyle name="SAPBEXexcCritical6 3 2 2 2 2" xfId="20293" xr:uid="{00000000-0005-0000-0000-00000A5C0000}"/>
    <cellStyle name="SAPBEXexcCritical6 3 2 2 2 2 2" xfId="26063" xr:uid="{00000000-0005-0000-0000-00000B5C0000}"/>
    <cellStyle name="SAPBEXexcCritical6 3 2 2 2 2 3" xfId="33766" xr:uid="{00000000-0005-0000-0000-00000C5C0000}"/>
    <cellStyle name="SAPBEXexcCritical6 3 2 2 2 3" xfId="18335" xr:uid="{00000000-0005-0000-0000-00000D5C0000}"/>
    <cellStyle name="SAPBEXexcCritical6 3 2 2 2 3 2" xfId="24115" xr:uid="{00000000-0005-0000-0000-00000E5C0000}"/>
    <cellStyle name="SAPBEXexcCritical6 3 2 2 2 3 3" xfId="31816" xr:uid="{00000000-0005-0000-0000-00000F5C0000}"/>
    <cellStyle name="SAPBEXexcCritical6 3 2 2 2 4" xfId="16825" xr:uid="{00000000-0005-0000-0000-0000105C0000}"/>
    <cellStyle name="SAPBEXexcCritical6 3 2 2 2 4 2" xfId="30378" xr:uid="{00000000-0005-0000-0000-0000115C0000}"/>
    <cellStyle name="SAPBEXexcCritical6 3 2 2 2 5" xfId="22701" xr:uid="{00000000-0005-0000-0000-0000125C0000}"/>
    <cellStyle name="SAPBEXexcCritical6 3 2 2 2 5 2" xfId="36164" xr:uid="{00000000-0005-0000-0000-0000135C0000}"/>
    <cellStyle name="SAPBEXexcCritical6 3 2 2 2 6" xfId="28453" xr:uid="{00000000-0005-0000-0000-0000145C0000}"/>
    <cellStyle name="SAPBEXexcCritical6 3 2 2 2 7" xfId="11851" xr:uid="{00000000-0005-0000-0000-0000155C0000}"/>
    <cellStyle name="SAPBEXexcCritical6 3 2 2 3" xfId="19344" xr:uid="{00000000-0005-0000-0000-0000165C0000}"/>
    <cellStyle name="SAPBEXexcCritical6 3 2 2 3 2" xfId="25115" xr:uid="{00000000-0005-0000-0000-0000175C0000}"/>
    <cellStyle name="SAPBEXexcCritical6 3 2 2 3 3" xfId="32817" xr:uid="{00000000-0005-0000-0000-0000185C0000}"/>
    <cellStyle name="SAPBEXexcCritical6 3 2 2 4" xfId="17538" xr:uid="{00000000-0005-0000-0000-0000195C0000}"/>
    <cellStyle name="SAPBEXexcCritical6 3 2 2 4 2" xfId="23359" xr:uid="{00000000-0005-0000-0000-00001A5C0000}"/>
    <cellStyle name="SAPBEXexcCritical6 3 2 2 4 2 2" xfId="36822" xr:uid="{00000000-0005-0000-0000-00001B5C0000}"/>
    <cellStyle name="SAPBEXexcCritical6 3 2 2 4 3" xfId="31047" xr:uid="{00000000-0005-0000-0000-00001C5C0000}"/>
    <cellStyle name="SAPBEXexcCritical6 3 2 2 5" xfId="15739" xr:uid="{00000000-0005-0000-0000-00001D5C0000}"/>
    <cellStyle name="SAPBEXexcCritical6 3 2 2 5 2" xfId="29480" xr:uid="{00000000-0005-0000-0000-00001E5C0000}"/>
    <cellStyle name="SAPBEXexcCritical6 3 2 2 6" xfId="21802" xr:uid="{00000000-0005-0000-0000-00001F5C0000}"/>
    <cellStyle name="SAPBEXexcCritical6 3 2 2 6 2" xfId="35265" xr:uid="{00000000-0005-0000-0000-0000205C0000}"/>
    <cellStyle name="SAPBEXexcCritical6 3 2 2 7" xfId="27554" xr:uid="{00000000-0005-0000-0000-0000215C0000}"/>
    <cellStyle name="SAPBEXexcCritical6 3 2 2 8" xfId="11190" xr:uid="{00000000-0005-0000-0000-0000225C0000}"/>
    <cellStyle name="SAPBEXexcCritical6 3 2 3" xfId="6259" xr:uid="{00000000-0005-0000-0000-0000235C0000}"/>
    <cellStyle name="SAPBEXexcCritical6 3 2 3 2" xfId="19637" xr:uid="{00000000-0005-0000-0000-0000245C0000}"/>
    <cellStyle name="SAPBEXexcCritical6 3 2 3 2 2" xfId="25407" xr:uid="{00000000-0005-0000-0000-0000255C0000}"/>
    <cellStyle name="SAPBEXexcCritical6 3 2 3 2 3" xfId="33110" xr:uid="{00000000-0005-0000-0000-0000265C0000}"/>
    <cellStyle name="SAPBEXexcCritical6 3 2 3 3" xfId="18076" xr:uid="{00000000-0005-0000-0000-0000275C0000}"/>
    <cellStyle name="SAPBEXexcCritical6 3 2 3 3 2" xfId="23878" xr:uid="{00000000-0005-0000-0000-0000285C0000}"/>
    <cellStyle name="SAPBEXexcCritical6 3 2 3 3 3" xfId="31575" xr:uid="{00000000-0005-0000-0000-0000295C0000}"/>
    <cellStyle name="SAPBEXexcCritical6 3 2 3 4" xfId="16088" xr:uid="{00000000-0005-0000-0000-00002A5C0000}"/>
    <cellStyle name="SAPBEXexcCritical6 3 2 3 4 2" xfId="29753" xr:uid="{00000000-0005-0000-0000-00002B5C0000}"/>
    <cellStyle name="SAPBEXexcCritical6 3 2 3 5" xfId="22075" xr:uid="{00000000-0005-0000-0000-00002C5C0000}"/>
    <cellStyle name="SAPBEXexcCritical6 3 2 3 5 2" xfId="35538" xr:uid="{00000000-0005-0000-0000-00002D5C0000}"/>
    <cellStyle name="SAPBEXexcCritical6 3 2 3 6" xfId="27827" xr:uid="{00000000-0005-0000-0000-00002E5C0000}"/>
    <cellStyle name="SAPBEXexcCritical6 3 2 3 7" xfId="11393" xr:uid="{00000000-0005-0000-0000-00002F5C0000}"/>
    <cellStyle name="SAPBEXexcCritical6 3 2 4" xfId="18682" xr:uid="{00000000-0005-0000-0000-0000305C0000}"/>
    <cellStyle name="SAPBEXexcCritical6 3 2 4 2" xfId="24454" xr:uid="{00000000-0005-0000-0000-0000315C0000}"/>
    <cellStyle name="SAPBEXexcCritical6 3 2 4 3" xfId="32156" xr:uid="{00000000-0005-0000-0000-0000325C0000}"/>
    <cellStyle name="SAPBEXexcCritical6 3 2 5" xfId="20787" xr:uid="{00000000-0005-0000-0000-0000335C0000}"/>
    <cellStyle name="SAPBEXexcCritical6 3 2 5 2" xfId="26548" xr:uid="{00000000-0005-0000-0000-0000345C0000}"/>
    <cellStyle name="SAPBEXexcCritical6 3 2 5 3" xfId="34253" xr:uid="{00000000-0005-0000-0000-0000355C0000}"/>
    <cellStyle name="SAPBEXexcCritical6 3 2 6" xfId="15000" xr:uid="{00000000-0005-0000-0000-0000365C0000}"/>
    <cellStyle name="SAPBEXexcCritical6 3 2 6 2" xfId="28853" xr:uid="{00000000-0005-0000-0000-0000375C0000}"/>
    <cellStyle name="SAPBEXexcCritical6 3 2 7" xfId="21174" xr:uid="{00000000-0005-0000-0000-0000385C0000}"/>
    <cellStyle name="SAPBEXexcCritical6 3 2 7 2" xfId="34637" xr:uid="{00000000-0005-0000-0000-0000395C0000}"/>
    <cellStyle name="SAPBEXexcCritical6 3 2 8" xfId="26928" xr:uid="{00000000-0005-0000-0000-00003A5C0000}"/>
    <cellStyle name="SAPBEXexcCritical6 3 2 9" xfId="10730" xr:uid="{00000000-0005-0000-0000-00003B5C0000}"/>
    <cellStyle name="SAPBEXexcCritical6 3 3" xfId="5374" xr:uid="{00000000-0005-0000-0000-00003C5C0000}"/>
    <cellStyle name="SAPBEXexcCritical6 3 3 2" xfId="6461" xr:uid="{00000000-0005-0000-0000-00003D5C0000}"/>
    <cellStyle name="SAPBEXexcCritical6 3 3 2 2" xfId="19826" xr:uid="{00000000-0005-0000-0000-00003E5C0000}"/>
    <cellStyle name="SAPBEXexcCritical6 3 3 2 2 2" xfId="25596" xr:uid="{00000000-0005-0000-0000-00003F5C0000}"/>
    <cellStyle name="SAPBEXexcCritical6 3 3 2 2 3" xfId="33299" xr:uid="{00000000-0005-0000-0000-0000405C0000}"/>
    <cellStyle name="SAPBEXexcCritical6 3 3 2 3" xfId="18373" xr:uid="{00000000-0005-0000-0000-0000415C0000}"/>
    <cellStyle name="SAPBEXexcCritical6 3 3 2 3 2" xfId="24152" xr:uid="{00000000-0005-0000-0000-0000425C0000}"/>
    <cellStyle name="SAPBEXexcCritical6 3 3 2 3 3" xfId="31853" xr:uid="{00000000-0005-0000-0000-0000435C0000}"/>
    <cellStyle name="SAPBEXexcCritical6 3 3 2 4" xfId="16290" xr:uid="{00000000-0005-0000-0000-0000445C0000}"/>
    <cellStyle name="SAPBEXexcCritical6 3 3 2 4 2" xfId="29936" xr:uid="{00000000-0005-0000-0000-0000455C0000}"/>
    <cellStyle name="SAPBEXexcCritical6 3 3 2 5" xfId="22258" xr:uid="{00000000-0005-0000-0000-0000465C0000}"/>
    <cellStyle name="SAPBEXexcCritical6 3 3 2 5 2" xfId="35721" xr:uid="{00000000-0005-0000-0000-0000475C0000}"/>
    <cellStyle name="SAPBEXexcCritical6 3 3 2 6" xfId="28010" xr:uid="{00000000-0005-0000-0000-0000485C0000}"/>
    <cellStyle name="SAPBEXexcCritical6 3 3 2 7" xfId="11543" xr:uid="{00000000-0005-0000-0000-0000495C0000}"/>
    <cellStyle name="SAPBEXexcCritical6 3 3 3" xfId="18875" xr:uid="{00000000-0005-0000-0000-00004A5C0000}"/>
    <cellStyle name="SAPBEXexcCritical6 3 3 3 2" xfId="24647" xr:uid="{00000000-0005-0000-0000-00004B5C0000}"/>
    <cellStyle name="SAPBEXexcCritical6 3 3 3 3" xfId="32349" xr:uid="{00000000-0005-0000-0000-00004C5C0000}"/>
    <cellStyle name="SAPBEXexcCritical6 3 3 4" xfId="20786" xr:uid="{00000000-0005-0000-0000-00004D5C0000}"/>
    <cellStyle name="SAPBEXexcCritical6 3 3 4 2" xfId="26547" xr:uid="{00000000-0005-0000-0000-00004E5C0000}"/>
    <cellStyle name="SAPBEXexcCritical6 3 3 4 3" xfId="34252" xr:uid="{00000000-0005-0000-0000-00004F5C0000}"/>
    <cellStyle name="SAPBEXexcCritical6 3 3 5" xfId="15204" xr:uid="{00000000-0005-0000-0000-0000505C0000}"/>
    <cellStyle name="SAPBEXexcCritical6 3 3 5 2" xfId="29038" xr:uid="{00000000-0005-0000-0000-0000515C0000}"/>
    <cellStyle name="SAPBEXexcCritical6 3 3 6" xfId="21359" xr:uid="{00000000-0005-0000-0000-0000525C0000}"/>
    <cellStyle name="SAPBEXexcCritical6 3 3 6 2" xfId="34822" xr:uid="{00000000-0005-0000-0000-0000535C0000}"/>
    <cellStyle name="SAPBEXexcCritical6 3 3 7" xfId="27111" xr:uid="{00000000-0005-0000-0000-0000545C0000}"/>
    <cellStyle name="SAPBEXexcCritical6 3 3 8" xfId="10882" xr:uid="{00000000-0005-0000-0000-0000555C0000}"/>
    <cellStyle name="SAPBEXexcCritical6 3 4" xfId="6009" xr:uid="{00000000-0005-0000-0000-0000565C0000}"/>
    <cellStyle name="SAPBEXexcCritical6 3 4 2" xfId="19429" xr:uid="{00000000-0005-0000-0000-0000575C0000}"/>
    <cellStyle name="SAPBEXexcCritical6 3 4 2 2" xfId="25199" xr:uid="{00000000-0005-0000-0000-0000585C0000}"/>
    <cellStyle name="SAPBEXexcCritical6 3 4 2 3" xfId="32902" xr:uid="{00000000-0005-0000-0000-0000595C0000}"/>
    <cellStyle name="SAPBEXexcCritical6 3 4 3" xfId="17314" xr:uid="{00000000-0005-0000-0000-00005A5C0000}"/>
    <cellStyle name="SAPBEXexcCritical6 3 4 3 2" xfId="23143" xr:uid="{00000000-0005-0000-0000-00005B5C0000}"/>
    <cellStyle name="SAPBEXexcCritical6 3 4 3 2 2" xfId="36606" xr:uid="{00000000-0005-0000-0000-00005C5C0000}"/>
    <cellStyle name="SAPBEXexcCritical6 3 4 3 3" xfId="30830" xr:uid="{00000000-0005-0000-0000-00005D5C0000}"/>
    <cellStyle name="SAPBEXexcCritical6 3 4 4" xfId="15838" xr:uid="{00000000-0005-0000-0000-00005E5C0000}"/>
    <cellStyle name="SAPBEXexcCritical6 3 4 4 2" xfId="29559" xr:uid="{00000000-0005-0000-0000-00005F5C0000}"/>
    <cellStyle name="SAPBEXexcCritical6 3 4 5" xfId="21881" xr:uid="{00000000-0005-0000-0000-0000605C0000}"/>
    <cellStyle name="SAPBEXexcCritical6 3 4 5 2" xfId="35344" xr:uid="{00000000-0005-0000-0000-0000615C0000}"/>
    <cellStyle name="SAPBEXexcCritical6 3 4 6" xfId="27633" xr:uid="{00000000-0005-0000-0000-0000625C0000}"/>
    <cellStyle name="SAPBEXexcCritical6 3 4 7" xfId="11259" xr:uid="{00000000-0005-0000-0000-0000635C0000}"/>
    <cellStyle name="SAPBEXexcCritical6 3 5" xfId="18017" xr:uid="{00000000-0005-0000-0000-0000645C0000}"/>
    <cellStyle name="SAPBEXexcCritical6 3 5 2" xfId="23822" xr:uid="{00000000-0005-0000-0000-0000655C0000}"/>
    <cellStyle name="SAPBEXexcCritical6 3 5 3" xfId="31519" xr:uid="{00000000-0005-0000-0000-0000665C0000}"/>
    <cellStyle name="SAPBEXexcCritical6 3 6" xfId="17672" xr:uid="{00000000-0005-0000-0000-0000675C0000}"/>
    <cellStyle name="SAPBEXexcCritical6 3 6 2" xfId="23487" xr:uid="{00000000-0005-0000-0000-0000685C0000}"/>
    <cellStyle name="SAPBEXexcCritical6 3 6 2 2" xfId="36950" xr:uid="{00000000-0005-0000-0000-0000695C0000}"/>
    <cellStyle name="SAPBEXexcCritical6 3 6 3" xfId="31178" xr:uid="{00000000-0005-0000-0000-00006A5C0000}"/>
    <cellStyle name="SAPBEXexcCritical6 3 7" xfId="14113" xr:uid="{00000000-0005-0000-0000-00006B5C0000}"/>
    <cellStyle name="SAPBEXexcCritical6 3 7 2" xfId="28612" xr:uid="{00000000-0005-0000-0000-00006C5C0000}"/>
    <cellStyle name="SAPBEXexcCritical6 3 8" xfId="20971" xr:uid="{00000000-0005-0000-0000-00006D5C0000}"/>
    <cellStyle name="SAPBEXexcCritical6 3 8 2" xfId="34434" xr:uid="{00000000-0005-0000-0000-00006E5C0000}"/>
    <cellStyle name="SAPBEXexcCritical6 3 9" xfId="26738" xr:uid="{00000000-0005-0000-0000-00006F5C0000}"/>
    <cellStyle name="SAPBEXexcCritical6 4" xfId="5773" xr:uid="{00000000-0005-0000-0000-0000705C0000}"/>
    <cellStyle name="SAPBEXexcCritical6 4 2" xfId="6860" xr:uid="{00000000-0005-0000-0000-0000715C0000}"/>
    <cellStyle name="SAPBEXexcCritical6 4 2 2" xfId="20163" xr:uid="{00000000-0005-0000-0000-0000725C0000}"/>
    <cellStyle name="SAPBEXexcCritical6 4 2 2 2" xfId="25933" xr:uid="{00000000-0005-0000-0000-0000735C0000}"/>
    <cellStyle name="SAPBEXexcCritical6 4 2 2 3" xfId="33636" xr:uid="{00000000-0005-0000-0000-0000745C0000}"/>
    <cellStyle name="SAPBEXexcCritical6 4 2 3" xfId="17522" xr:uid="{00000000-0005-0000-0000-0000755C0000}"/>
    <cellStyle name="SAPBEXexcCritical6 4 2 3 2" xfId="23343" xr:uid="{00000000-0005-0000-0000-0000765C0000}"/>
    <cellStyle name="SAPBEXexcCritical6 4 2 3 2 2" xfId="36806" xr:uid="{00000000-0005-0000-0000-0000775C0000}"/>
    <cellStyle name="SAPBEXexcCritical6 4 2 3 3" xfId="31031" xr:uid="{00000000-0005-0000-0000-0000785C0000}"/>
    <cellStyle name="SAPBEXexcCritical6 4 2 4" xfId="16688" xr:uid="{00000000-0005-0000-0000-0000795C0000}"/>
    <cellStyle name="SAPBEXexcCritical6 4 2 4 2" xfId="30250" xr:uid="{00000000-0005-0000-0000-00007A5C0000}"/>
    <cellStyle name="SAPBEXexcCritical6 4 2 5" xfId="22573" xr:uid="{00000000-0005-0000-0000-00007B5C0000}"/>
    <cellStyle name="SAPBEXexcCritical6 4 2 5 2" xfId="36036" xr:uid="{00000000-0005-0000-0000-00007C5C0000}"/>
    <cellStyle name="SAPBEXexcCritical6 4 2 6" xfId="28325" xr:uid="{00000000-0005-0000-0000-00007D5C0000}"/>
    <cellStyle name="SAPBEXexcCritical6 4 2 7" xfId="11767" xr:uid="{00000000-0005-0000-0000-00007E5C0000}"/>
    <cellStyle name="SAPBEXexcCritical6 4 3" xfId="19214" xr:uid="{00000000-0005-0000-0000-00007F5C0000}"/>
    <cellStyle name="SAPBEXexcCritical6 4 3 2" xfId="24985" xr:uid="{00000000-0005-0000-0000-0000805C0000}"/>
    <cellStyle name="SAPBEXexcCritical6 4 3 3" xfId="32687" xr:uid="{00000000-0005-0000-0000-0000815C0000}"/>
    <cellStyle name="SAPBEXexcCritical6 4 4" xfId="20850" xr:uid="{00000000-0005-0000-0000-0000825C0000}"/>
    <cellStyle name="SAPBEXexcCritical6 4 4 2" xfId="26610" xr:uid="{00000000-0005-0000-0000-0000835C0000}"/>
    <cellStyle name="SAPBEXexcCritical6 4 4 3" xfId="34315" xr:uid="{00000000-0005-0000-0000-0000845C0000}"/>
    <cellStyle name="SAPBEXexcCritical6 4 5" xfId="15602" xr:uid="{00000000-0005-0000-0000-0000855C0000}"/>
    <cellStyle name="SAPBEXexcCritical6 4 5 2" xfId="29352" xr:uid="{00000000-0005-0000-0000-0000865C0000}"/>
    <cellStyle name="SAPBEXexcCritical6 4 6" xfId="21674" xr:uid="{00000000-0005-0000-0000-0000875C0000}"/>
    <cellStyle name="SAPBEXexcCritical6 4 6 2" xfId="35137" xr:uid="{00000000-0005-0000-0000-0000885C0000}"/>
    <cellStyle name="SAPBEXexcCritical6 4 7" xfId="27426" xr:uid="{00000000-0005-0000-0000-0000895C0000}"/>
    <cellStyle name="SAPBEXexcCritical6 4 8" xfId="11106" xr:uid="{00000000-0005-0000-0000-00008A5C0000}"/>
    <cellStyle name="SAPBEXexcCritical6 5" xfId="17019" xr:uid="{00000000-0005-0000-0000-00008B5C0000}"/>
    <cellStyle name="SAPBEXexcCritical6 5 2" xfId="22865" xr:uid="{00000000-0005-0000-0000-00008C5C0000}"/>
    <cellStyle name="SAPBEXexcCritical6 5 2 2" xfId="36328" xr:uid="{00000000-0005-0000-0000-00008D5C0000}"/>
    <cellStyle name="SAPBEXexcCritical6 5 3" xfId="30546" xr:uid="{00000000-0005-0000-0000-00008E5C0000}"/>
    <cellStyle name="SAPBEXexcCritical6 6" xfId="20388" xr:uid="{00000000-0005-0000-0000-00008F5C0000}"/>
    <cellStyle name="SAPBEXexcCritical6 6 2" xfId="26157" xr:uid="{00000000-0005-0000-0000-0000905C0000}"/>
    <cellStyle name="SAPBEXexcCritical6 6 3" xfId="33861" xr:uid="{00000000-0005-0000-0000-0000915C0000}"/>
    <cellStyle name="SAPBEXexcCritical6 7" xfId="12010" xr:uid="{00000000-0005-0000-0000-0000925C0000}"/>
    <cellStyle name="SAPBEXexcCritical6 7 2" xfId="28547" xr:uid="{00000000-0005-0000-0000-0000935C0000}"/>
    <cellStyle name="SAPBEXexcCritical6 8" xfId="7270" xr:uid="{00000000-0005-0000-0000-0000945C0000}"/>
    <cellStyle name="SAPBEXexcCritical6 9" xfId="37370" xr:uid="{00000000-0005-0000-0000-0000955C0000}"/>
    <cellStyle name="SAPBEXexcGood1" xfId="386" xr:uid="{00000000-0005-0000-0000-0000965C0000}"/>
    <cellStyle name="SAPBEXexcGood1 2" xfId="623" xr:uid="{00000000-0005-0000-0000-0000975C0000}"/>
    <cellStyle name="SAPBEXexcGood1 2 2" xfId="5089" xr:uid="{00000000-0005-0000-0000-0000985C0000}"/>
    <cellStyle name="SAPBEXexcGood1 2 2 10" xfId="10693" xr:uid="{00000000-0005-0000-0000-0000995C0000}"/>
    <cellStyle name="SAPBEXexcGood1 2 2 2" xfId="5677" xr:uid="{00000000-0005-0000-0000-00009A5C0000}"/>
    <cellStyle name="SAPBEXexcGood1 2 2 2 2" xfId="6764" xr:uid="{00000000-0005-0000-0000-00009B5C0000}"/>
    <cellStyle name="SAPBEXexcGood1 2 2 2 2 2" xfId="20086" xr:uid="{00000000-0005-0000-0000-00009C5C0000}"/>
    <cellStyle name="SAPBEXexcGood1 2 2 2 2 2 2" xfId="25856" xr:uid="{00000000-0005-0000-0000-00009D5C0000}"/>
    <cellStyle name="SAPBEXexcGood1 2 2 2 2 2 3" xfId="33559" xr:uid="{00000000-0005-0000-0000-00009E5C0000}"/>
    <cellStyle name="SAPBEXexcGood1 2 2 2 2 3" xfId="17438" xr:uid="{00000000-0005-0000-0000-00009F5C0000}"/>
    <cellStyle name="SAPBEXexcGood1 2 2 2 2 3 2" xfId="23262" xr:uid="{00000000-0005-0000-0000-0000A05C0000}"/>
    <cellStyle name="SAPBEXexcGood1 2 2 2 2 3 2 2" xfId="36725" xr:uid="{00000000-0005-0000-0000-0000A15C0000}"/>
    <cellStyle name="SAPBEXexcGood1 2 2 2 2 3 3" xfId="30950" xr:uid="{00000000-0005-0000-0000-0000A25C0000}"/>
    <cellStyle name="SAPBEXexcGood1 2 2 2 2 4" xfId="16592" xr:uid="{00000000-0005-0000-0000-0000A35C0000}"/>
    <cellStyle name="SAPBEXexcGood1 2 2 2 2 4 2" xfId="30179" xr:uid="{00000000-0005-0000-0000-0000A45C0000}"/>
    <cellStyle name="SAPBEXexcGood1 2 2 2 2 5" xfId="22502" xr:uid="{00000000-0005-0000-0000-0000A55C0000}"/>
    <cellStyle name="SAPBEXexcGood1 2 2 2 2 5 2" xfId="35965" xr:uid="{00000000-0005-0000-0000-0000A65C0000}"/>
    <cellStyle name="SAPBEXexcGood1 2 2 2 2 6" xfId="28254" xr:uid="{00000000-0005-0000-0000-0000A75C0000}"/>
    <cellStyle name="SAPBEXexcGood1 2 2 2 2 7" xfId="11714" xr:uid="{00000000-0005-0000-0000-0000A85C0000}"/>
    <cellStyle name="SAPBEXexcGood1 2 2 2 3" xfId="19136" xr:uid="{00000000-0005-0000-0000-0000A95C0000}"/>
    <cellStyle name="SAPBEXexcGood1 2 2 2 3 2" xfId="24907" xr:uid="{00000000-0005-0000-0000-0000AA5C0000}"/>
    <cellStyle name="SAPBEXexcGood1 2 2 2 3 3" xfId="32609" xr:uid="{00000000-0005-0000-0000-0000AB5C0000}"/>
    <cellStyle name="SAPBEXexcGood1 2 2 2 4" xfId="17234" xr:uid="{00000000-0005-0000-0000-0000AC5C0000}"/>
    <cellStyle name="SAPBEXexcGood1 2 2 2 4 2" xfId="23068" xr:uid="{00000000-0005-0000-0000-0000AD5C0000}"/>
    <cellStyle name="SAPBEXexcGood1 2 2 2 4 2 2" xfId="36531" xr:uid="{00000000-0005-0000-0000-0000AE5C0000}"/>
    <cellStyle name="SAPBEXexcGood1 2 2 2 4 3" xfId="30753" xr:uid="{00000000-0005-0000-0000-0000AF5C0000}"/>
    <cellStyle name="SAPBEXexcGood1 2 2 2 5" xfId="15506" xr:uid="{00000000-0005-0000-0000-0000B05C0000}"/>
    <cellStyle name="SAPBEXexcGood1 2 2 2 5 2" xfId="29281" xr:uid="{00000000-0005-0000-0000-0000B15C0000}"/>
    <cellStyle name="SAPBEXexcGood1 2 2 2 6" xfId="21603" xr:uid="{00000000-0005-0000-0000-0000B25C0000}"/>
    <cellStyle name="SAPBEXexcGood1 2 2 2 6 2" xfId="35066" xr:uid="{00000000-0005-0000-0000-0000B35C0000}"/>
    <cellStyle name="SAPBEXexcGood1 2 2 2 7" xfId="27355" xr:uid="{00000000-0005-0000-0000-0000B45C0000}"/>
    <cellStyle name="SAPBEXexcGood1 2 2 2 8" xfId="11053" xr:uid="{00000000-0005-0000-0000-0000B55C0000}"/>
    <cellStyle name="SAPBEXexcGood1 2 2 3" xfId="5849" xr:uid="{00000000-0005-0000-0000-0000B65C0000}"/>
    <cellStyle name="SAPBEXexcGood1 2 2 3 2" xfId="6936" xr:uid="{00000000-0005-0000-0000-0000B75C0000}"/>
    <cellStyle name="SAPBEXexcGood1 2 2 3 2 2" xfId="20232" xr:uid="{00000000-0005-0000-0000-0000B85C0000}"/>
    <cellStyle name="SAPBEXexcGood1 2 2 3 2 2 2" xfId="26002" xr:uid="{00000000-0005-0000-0000-0000B95C0000}"/>
    <cellStyle name="SAPBEXexcGood1 2 2 3 2 2 3" xfId="33705" xr:uid="{00000000-0005-0000-0000-0000BA5C0000}"/>
    <cellStyle name="SAPBEXexcGood1 2 2 3 2 3" xfId="16959" xr:uid="{00000000-0005-0000-0000-0000BB5C0000}"/>
    <cellStyle name="SAPBEXexcGood1 2 2 3 2 3 2" xfId="22809" xr:uid="{00000000-0005-0000-0000-0000BC5C0000}"/>
    <cellStyle name="SAPBEXexcGood1 2 2 3 2 3 2 2" xfId="36272" xr:uid="{00000000-0005-0000-0000-0000BD5C0000}"/>
    <cellStyle name="SAPBEXexcGood1 2 2 3 2 3 3" xfId="30487" xr:uid="{00000000-0005-0000-0000-0000BE5C0000}"/>
    <cellStyle name="SAPBEXexcGood1 2 2 3 2 4" xfId="16764" xr:uid="{00000000-0005-0000-0000-0000BF5C0000}"/>
    <cellStyle name="SAPBEXexcGood1 2 2 3 2 4 2" xfId="30317" xr:uid="{00000000-0005-0000-0000-0000C05C0000}"/>
    <cellStyle name="SAPBEXexcGood1 2 2 3 2 5" xfId="22640" xr:uid="{00000000-0005-0000-0000-0000C15C0000}"/>
    <cellStyle name="SAPBEXexcGood1 2 2 3 2 5 2" xfId="36103" xr:uid="{00000000-0005-0000-0000-0000C25C0000}"/>
    <cellStyle name="SAPBEXexcGood1 2 2 3 2 6" xfId="28392" xr:uid="{00000000-0005-0000-0000-0000C35C0000}"/>
    <cellStyle name="SAPBEXexcGood1 2 2 3 2 7" xfId="11815" xr:uid="{00000000-0005-0000-0000-0000C45C0000}"/>
    <cellStyle name="SAPBEXexcGood1 2 2 3 3" xfId="19283" xr:uid="{00000000-0005-0000-0000-0000C55C0000}"/>
    <cellStyle name="SAPBEXexcGood1 2 2 3 3 2" xfId="25054" xr:uid="{00000000-0005-0000-0000-0000C65C0000}"/>
    <cellStyle name="SAPBEXexcGood1 2 2 3 3 3" xfId="32756" xr:uid="{00000000-0005-0000-0000-0000C75C0000}"/>
    <cellStyle name="SAPBEXexcGood1 2 2 3 4" xfId="20663" xr:uid="{00000000-0005-0000-0000-0000C85C0000}"/>
    <cellStyle name="SAPBEXexcGood1 2 2 3 4 2" xfId="26426" xr:uid="{00000000-0005-0000-0000-0000C95C0000}"/>
    <cellStyle name="SAPBEXexcGood1 2 2 3 4 3" xfId="34131" xr:uid="{00000000-0005-0000-0000-0000CA5C0000}"/>
    <cellStyle name="SAPBEXexcGood1 2 2 3 5" xfId="15678" xr:uid="{00000000-0005-0000-0000-0000CB5C0000}"/>
    <cellStyle name="SAPBEXexcGood1 2 2 3 5 2" xfId="29419" xr:uid="{00000000-0005-0000-0000-0000CC5C0000}"/>
    <cellStyle name="SAPBEXexcGood1 2 2 3 6" xfId="21741" xr:uid="{00000000-0005-0000-0000-0000CD5C0000}"/>
    <cellStyle name="SAPBEXexcGood1 2 2 3 6 2" xfId="35204" xr:uid="{00000000-0005-0000-0000-0000CE5C0000}"/>
    <cellStyle name="SAPBEXexcGood1 2 2 3 7" xfId="27493" xr:uid="{00000000-0005-0000-0000-0000CF5C0000}"/>
    <cellStyle name="SAPBEXexcGood1 2 2 3 8" xfId="11154" xr:uid="{00000000-0005-0000-0000-0000D05C0000}"/>
    <cellStyle name="SAPBEXexcGood1 2 2 4" xfId="6181" xr:uid="{00000000-0005-0000-0000-0000D15C0000}"/>
    <cellStyle name="SAPBEXexcGood1 2 2 4 2" xfId="19572" xr:uid="{00000000-0005-0000-0000-0000D25C0000}"/>
    <cellStyle name="SAPBEXexcGood1 2 2 4 2 2" xfId="25342" xr:uid="{00000000-0005-0000-0000-0000D35C0000}"/>
    <cellStyle name="SAPBEXexcGood1 2 2 4 2 3" xfId="33045" xr:uid="{00000000-0005-0000-0000-0000D45C0000}"/>
    <cellStyle name="SAPBEXexcGood1 2 2 4 3" xfId="20551" xr:uid="{00000000-0005-0000-0000-0000D55C0000}"/>
    <cellStyle name="SAPBEXexcGood1 2 2 4 3 2" xfId="26316" xr:uid="{00000000-0005-0000-0000-0000D65C0000}"/>
    <cellStyle name="SAPBEXexcGood1 2 2 4 3 3" xfId="34020" xr:uid="{00000000-0005-0000-0000-0000D75C0000}"/>
    <cellStyle name="SAPBEXexcGood1 2 2 4 4" xfId="16010" xr:uid="{00000000-0005-0000-0000-0000D85C0000}"/>
    <cellStyle name="SAPBEXexcGood1 2 2 4 4 2" xfId="29692" xr:uid="{00000000-0005-0000-0000-0000D95C0000}"/>
    <cellStyle name="SAPBEXexcGood1 2 2 4 5" xfId="22014" xr:uid="{00000000-0005-0000-0000-0000DA5C0000}"/>
    <cellStyle name="SAPBEXexcGood1 2 2 4 5 2" xfId="35477" xr:uid="{00000000-0005-0000-0000-0000DB5C0000}"/>
    <cellStyle name="SAPBEXexcGood1 2 2 4 6" xfId="27766" xr:uid="{00000000-0005-0000-0000-0000DC5C0000}"/>
    <cellStyle name="SAPBEXexcGood1 2 2 4 7" xfId="11356" xr:uid="{00000000-0005-0000-0000-0000DD5C0000}"/>
    <cellStyle name="SAPBEXexcGood1 2 2 5" xfId="18620" xr:uid="{00000000-0005-0000-0000-0000DE5C0000}"/>
    <cellStyle name="SAPBEXexcGood1 2 2 5 2" xfId="24392" xr:uid="{00000000-0005-0000-0000-0000DF5C0000}"/>
    <cellStyle name="SAPBEXexcGood1 2 2 5 3" xfId="32094" xr:uid="{00000000-0005-0000-0000-0000E05C0000}"/>
    <cellStyle name="SAPBEXexcGood1 2 2 6" xfId="17954" xr:uid="{00000000-0005-0000-0000-0000E15C0000}"/>
    <cellStyle name="SAPBEXexcGood1 2 2 6 2" xfId="23763" xr:uid="{00000000-0005-0000-0000-0000E25C0000}"/>
    <cellStyle name="SAPBEXexcGood1 2 2 6 2 2" xfId="37226" xr:uid="{00000000-0005-0000-0000-0000E35C0000}"/>
    <cellStyle name="SAPBEXexcGood1 2 2 6 3" xfId="31458" xr:uid="{00000000-0005-0000-0000-0000E45C0000}"/>
    <cellStyle name="SAPBEXexcGood1 2 2 7" xfId="14919" xr:uid="{00000000-0005-0000-0000-0000E55C0000}"/>
    <cellStyle name="SAPBEXexcGood1 2 2 7 2" xfId="28792" xr:uid="{00000000-0005-0000-0000-0000E65C0000}"/>
    <cellStyle name="SAPBEXexcGood1 2 2 8" xfId="21113" xr:uid="{00000000-0005-0000-0000-0000E75C0000}"/>
    <cellStyle name="SAPBEXexcGood1 2 2 8 2" xfId="34576" xr:uid="{00000000-0005-0000-0000-0000E85C0000}"/>
    <cellStyle name="SAPBEXexcGood1 2 2 9" xfId="26867" xr:uid="{00000000-0005-0000-0000-0000E95C0000}"/>
    <cellStyle name="SAPBEXexcGood1 2 3" xfId="5299" xr:uid="{00000000-0005-0000-0000-0000EA5C0000}"/>
    <cellStyle name="SAPBEXexcGood1 2 3 2" xfId="6386" xr:uid="{00000000-0005-0000-0000-0000EB5C0000}"/>
    <cellStyle name="SAPBEXexcGood1 2 3 2 2" xfId="19752" xr:uid="{00000000-0005-0000-0000-0000EC5C0000}"/>
    <cellStyle name="SAPBEXexcGood1 2 3 2 2 2" xfId="25522" xr:uid="{00000000-0005-0000-0000-0000ED5C0000}"/>
    <cellStyle name="SAPBEXexcGood1 2 3 2 2 3" xfId="33225" xr:uid="{00000000-0005-0000-0000-0000EE5C0000}"/>
    <cellStyle name="SAPBEXexcGood1 2 3 2 3" xfId="18411" xr:uid="{00000000-0005-0000-0000-0000EF5C0000}"/>
    <cellStyle name="SAPBEXexcGood1 2 3 2 3 2" xfId="24189" xr:uid="{00000000-0005-0000-0000-0000F05C0000}"/>
    <cellStyle name="SAPBEXexcGood1 2 3 2 3 3" xfId="31890" xr:uid="{00000000-0005-0000-0000-0000F15C0000}"/>
    <cellStyle name="SAPBEXexcGood1 2 3 2 4" xfId="16215" xr:uid="{00000000-0005-0000-0000-0000F25C0000}"/>
    <cellStyle name="SAPBEXexcGood1 2 3 2 4 2" xfId="29862" xr:uid="{00000000-0005-0000-0000-0000F35C0000}"/>
    <cellStyle name="SAPBEXexcGood1 2 3 2 5" xfId="22184" xr:uid="{00000000-0005-0000-0000-0000F45C0000}"/>
    <cellStyle name="SAPBEXexcGood1 2 3 2 5 2" xfId="35647" xr:uid="{00000000-0005-0000-0000-0000F55C0000}"/>
    <cellStyle name="SAPBEXexcGood1 2 3 2 6" xfId="27936" xr:uid="{00000000-0005-0000-0000-0000F65C0000}"/>
    <cellStyle name="SAPBEXexcGood1 2 3 2 7" xfId="11498" xr:uid="{00000000-0005-0000-0000-0000F75C0000}"/>
    <cellStyle name="SAPBEXexcGood1 2 3 3" xfId="18800" xr:uid="{00000000-0005-0000-0000-0000F85C0000}"/>
    <cellStyle name="SAPBEXexcGood1 2 3 3 2" xfId="24572" xr:uid="{00000000-0005-0000-0000-0000F95C0000}"/>
    <cellStyle name="SAPBEXexcGood1 2 3 3 3" xfId="32274" xr:uid="{00000000-0005-0000-0000-0000FA5C0000}"/>
    <cellStyle name="SAPBEXexcGood1 2 3 4" xfId="18157" xr:uid="{00000000-0005-0000-0000-0000FB5C0000}"/>
    <cellStyle name="SAPBEXexcGood1 2 3 4 2" xfId="23955" xr:uid="{00000000-0005-0000-0000-0000FC5C0000}"/>
    <cellStyle name="SAPBEXexcGood1 2 3 4 3" xfId="31653" xr:uid="{00000000-0005-0000-0000-0000FD5C0000}"/>
    <cellStyle name="SAPBEXexcGood1 2 3 5" xfId="15129" xr:uid="{00000000-0005-0000-0000-0000FE5C0000}"/>
    <cellStyle name="SAPBEXexcGood1 2 3 5 2" xfId="28964" xr:uid="{00000000-0005-0000-0000-0000FF5C0000}"/>
    <cellStyle name="SAPBEXexcGood1 2 3 6" xfId="21285" xr:uid="{00000000-0005-0000-0000-0000005D0000}"/>
    <cellStyle name="SAPBEXexcGood1 2 3 6 2" xfId="34748" xr:uid="{00000000-0005-0000-0000-0000015D0000}"/>
    <cellStyle name="SAPBEXexcGood1 2 3 7" xfId="27037" xr:uid="{00000000-0005-0000-0000-0000025D0000}"/>
    <cellStyle name="SAPBEXexcGood1 2 3 8" xfId="10837" xr:uid="{00000000-0005-0000-0000-0000035D0000}"/>
    <cellStyle name="SAPBEXexcGood1 2 4" xfId="5383" xr:uid="{00000000-0005-0000-0000-0000045D0000}"/>
    <cellStyle name="SAPBEXexcGood1 2 4 2" xfId="6470" xr:uid="{00000000-0005-0000-0000-0000055D0000}"/>
    <cellStyle name="SAPBEXexcGood1 2 4 2 2" xfId="19835" xr:uid="{00000000-0005-0000-0000-0000065D0000}"/>
    <cellStyle name="SAPBEXexcGood1 2 4 2 2 2" xfId="25605" xr:uid="{00000000-0005-0000-0000-0000075D0000}"/>
    <cellStyle name="SAPBEXexcGood1 2 4 2 2 3" xfId="33308" xr:uid="{00000000-0005-0000-0000-0000085D0000}"/>
    <cellStyle name="SAPBEXexcGood1 2 4 2 3" xfId="17955" xr:uid="{00000000-0005-0000-0000-0000095D0000}"/>
    <cellStyle name="SAPBEXexcGood1 2 4 2 3 2" xfId="23764" xr:uid="{00000000-0005-0000-0000-00000A5D0000}"/>
    <cellStyle name="SAPBEXexcGood1 2 4 2 3 2 2" xfId="37227" xr:uid="{00000000-0005-0000-0000-00000B5D0000}"/>
    <cellStyle name="SAPBEXexcGood1 2 4 2 3 3" xfId="31459" xr:uid="{00000000-0005-0000-0000-00000C5D0000}"/>
    <cellStyle name="SAPBEXexcGood1 2 4 2 4" xfId="16299" xr:uid="{00000000-0005-0000-0000-00000D5D0000}"/>
    <cellStyle name="SAPBEXexcGood1 2 4 2 4 2" xfId="29945" xr:uid="{00000000-0005-0000-0000-00000E5D0000}"/>
    <cellStyle name="SAPBEXexcGood1 2 4 2 5" xfId="22267" xr:uid="{00000000-0005-0000-0000-00000F5D0000}"/>
    <cellStyle name="SAPBEXexcGood1 2 4 2 5 2" xfId="35730" xr:uid="{00000000-0005-0000-0000-0000105D0000}"/>
    <cellStyle name="SAPBEXexcGood1 2 4 2 6" xfId="28019" xr:uid="{00000000-0005-0000-0000-0000115D0000}"/>
    <cellStyle name="SAPBEXexcGood1 2 4 2 7" xfId="11551" xr:uid="{00000000-0005-0000-0000-0000125D0000}"/>
    <cellStyle name="SAPBEXexcGood1 2 4 3" xfId="18884" xr:uid="{00000000-0005-0000-0000-0000135D0000}"/>
    <cellStyle name="SAPBEXexcGood1 2 4 3 2" xfId="24656" xr:uid="{00000000-0005-0000-0000-0000145D0000}"/>
    <cellStyle name="SAPBEXexcGood1 2 4 3 3" xfId="32358" xr:uid="{00000000-0005-0000-0000-0000155D0000}"/>
    <cellStyle name="SAPBEXexcGood1 2 4 4" xfId="18248" xr:uid="{00000000-0005-0000-0000-0000165D0000}"/>
    <cellStyle name="SAPBEXexcGood1 2 4 4 2" xfId="24035" xr:uid="{00000000-0005-0000-0000-0000175D0000}"/>
    <cellStyle name="SAPBEXexcGood1 2 4 4 3" xfId="31736" xr:uid="{00000000-0005-0000-0000-0000185D0000}"/>
    <cellStyle name="SAPBEXexcGood1 2 4 5" xfId="15213" xr:uid="{00000000-0005-0000-0000-0000195D0000}"/>
    <cellStyle name="SAPBEXexcGood1 2 4 5 2" xfId="29047" xr:uid="{00000000-0005-0000-0000-00001A5D0000}"/>
    <cellStyle name="SAPBEXexcGood1 2 4 6" xfId="21368" xr:uid="{00000000-0005-0000-0000-00001B5D0000}"/>
    <cellStyle name="SAPBEXexcGood1 2 4 6 2" xfId="34831" xr:uid="{00000000-0005-0000-0000-00001C5D0000}"/>
    <cellStyle name="SAPBEXexcGood1 2 4 7" xfId="27120" xr:uid="{00000000-0005-0000-0000-00001D5D0000}"/>
    <cellStyle name="SAPBEXexcGood1 2 4 8" xfId="10890" xr:uid="{00000000-0005-0000-0000-00001E5D0000}"/>
    <cellStyle name="SAPBEXexcGood1 2 5" xfId="17134" xr:uid="{00000000-0005-0000-0000-00001F5D0000}"/>
    <cellStyle name="SAPBEXexcGood1 2 5 2" xfId="22975" xr:uid="{00000000-0005-0000-0000-0000205D0000}"/>
    <cellStyle name="SAPBEXexcGood1 2 5 2 2" xfId="36438" xr:uid="{00000000-0005-0000-0000-0000215D0000}"/>
    <cellStyle name="SAPBEXexcGood1 2 5 3" xfId="30656" xr:uid="{00000000-0005-0000-0000-0000225D0000}"/>
    <cellStyle name="SAPBEXexcGood1 2 6" xfId="19434" xr:uid="{00000000-0005-0000-0000-0000235D0000}"/>
    <cellStyle name="SAPBEXexcGood1 2 6 2" xfId="25204" xr:uid="{00000000-0005-0000-0000-0000245D0000}"/>
    <cellStyle name="SAPBEXexcGood1 2 6 3" xfId="32907" xr:uid="{00000000-0005-0000-0000-0000255D0000}"/>
    <cellStyle name="SAPBEXexcGood1 2 7" xfId="11996" xr:uid="{00000000-0005-0000-0000-0000265D0000}"/>
    <cellStyle name="SAPBEXexcGood1 2 7 2" xfId="28533" xr:uid="{00000000-0005-0000-0000-0000275D0000}"/>
    <cellStyle name="SAPBEXexcGood1 2 8" xfId="7474" xr:uid="{00000000-0005-0000-0000-0000285D0000}"/>
    <cellStyle name="SAPBEXexcGood1 3" xfId="4402" xr:uid="{00000000-0005-0000-0000-0000295D0000}"/>
    <cellStyle name="SAPBEXexcGood1 3 10" xfId="10310" xr:uid="{00000000-0005-0000-0000-00002A5D0000}"/>
    <cellStyle name="SAPBEXexcGood1 3 2" xfId="5217" xr:uid="{00000000-0005-0000-0000-00002B5D0000}"/>
    <cellStyle name="SAPBEXexcGood1 3 2 2" xfId="5948" xr:uid="{00000000-0005-0000-0000-00002C5D0000}"/>
    <cellStyle name="SAPBEXexcGood1 3 2 2 2" xfId="7035" xr:uid="{00000000-0005-0000-0000-00002D5D0000}"/>
    <cellStyle name="SAPBEXexcGood1 3 2 2 2 2" xfId="20331" xr:uid="{00000000-0005-0000-0000-00002E5D0000}"/>
    <cellStyle name="SAPBEXexcGood1 3 2 2 2 2 2" xfId="26101" xr:uid="{00000000-0005-0000-0000-00002F5D0000}"/>
    <cellStyle name="SAPBEXexcGood1 3 2 2 2 2 3" xfId="33804" xr:uid="{00000000-0005-0000-0000-0000305D0000}"/>
    <cellStyle name="SAPBEXexcGood1 3 2 2 2 3" xfId="20506" xr:uid="{00000000-0005-0000-0000-0000315D0000}"/>
    <cellStyle name="SAPBEXexcGood1 3 2 2 2 3 2" xfId="26273" xr:uid="{00000000-0005-0000-0000-0000325D0000}"/>
    <cellStyle name="SAPBEXexcGood1 3 2 2 2 3 3" xfId="33977" xr:uid="{00000000-0005-0000-0000-0000335D0000}"/>
    <cellStyle name="SAPBEXexcGood1 3 2 2 2 4" xfId="16863" xr:uid="{00000000-0005-0000-0000-0000345D0000}"/>
    <cellStyle name="SAPBEXexcGood1 3 2 2 2 4 2" xfId="30416" xr:uid="{00000000-0005-0000-0000-0000355D0000}"/>
    <cellStyle name="SAPBEXexcGood1 3 2 2 2 5" xfId="22739" xr:uid="{00000000-0005-0000-0000-0000365D0000}"/>
    <cellStyle name="SAPBEXexcGood1 3 2 2 2 5 2" xfId="36202" xr:uid="{00000000-0005-0000-0000-0000375D0000}"/>
    <cellStyle name="SAPBEXexcGood1 3 2 2 2 6" xfId="28491" xr:uid="{00000000-0005-0000-0000-0000385D0000}"/>
    <cellStyle name="SAPBEXexcGood1 3 2 2 2 7" xfId="11886" xr:uid="{00000000-0005-0000-0000-0000395D0000}"/>
    <cellStyle name="SAPBEXexcGood1 3 2 2 3" xfId="19382" xr:uid="{00000000-0005-0000-0000-00003A5D0000}"/>
    <cellStyle name="SAPBEXexcGood1 3 2 2 3 2" xfId="25153" xr:uid="{00000000-0005-0000-0000-00003B5D0000}"/>
    <cellStyle name="SAPBEXexcGood1 3 2 2 3 3" xfId="32855" xr:uid="{00000000-0005-0000-0000-00003C5D0000}"/>
    <cellStyle name="SAPBEXexcGood1 3 2 2 4" xfId="17915" xr:uid="{00000000-0005-0000-0000-00003D5D0000}"/>
    <cellStyle name="SAPBEXexcGood1 3 2 2 4 2" xfId="23725" xr:uid="{00000000-0005-0000-0000-00003E5D0000}"/>
    <cellStyle name="SAPBEXexcGood1 3 2 2 4 2 2" xfId="37188" xr:uid="{00000000-0005-0000-0000-00003F5D0000}"/>
    <cellStyle name="SAPBEXexcGood1 3 2 2 4 3" xfId="31419" xr:uid="{00000000-0005-0000-0000-0000405D0000}"/>
    <cellStyle name="SAPBEXexcGood1 3 2 2 5" xfId="15777" xr:uid="{00000000-0005-0000-0000-0000415D0000}"/>
    <cellStyle name="SAPBEXexcGood1 3 2 2 5 2" xfId="29518" xr:uid="{00000000-0005-0000-0000-0000425D0000}"/>
    <cellStyle name="SAPBEXexcGood1 3 2 2 6" xfId="21840" xr:uid="{00000000-0005-0000-0000-0000435D0000}"/>
    <cellStyle name="SAPBEXexcGood1 3 2 2 6 2" xfId="35303" xr:uid="{00000000-0005-0000-0000-0000445D0000}"/>
    <cellStyle name="SAPBEXexcGood1 3 2 2 7" xfId="27592" xr:uid="{00000000-0005-0000-0000-0000455D0000}"/>
    <cellStyle name="SAPBEXexcGood1 3 2 2 8" xfId="11225" xr:uid="{00000000-0005-0000-0000-0000465D0000}"/>
    <cellStyle name="SAPBEXexcGood1 3 2 3" xfId="6305" xr:uid="{00000000-0005-0000-0000-0000475D0000}"/>
    <cellStyle name="SAPBEXexcGood1 3 2 3 2" xfId="19676" xr:uid="{00000000-0005-0000-0000-0000485D0000}"/>
    <cellStyle name="SAPBEXexcGood1 3 2 3 2 2" xfId="25446" xr:uid="{00000000-0005-0000-0000-0000495D0000}"/>
    <cellStyle name="SAPBEXexcGood1 3 2 3 2 3" xfId="33149" xr:uid="{00000000-0005-0000-0000-00004A5D0000}"/>
    <cellStyle name="SAPBEXexcGood1 3 2 3 3" xfId="17834" xr:uid="{00000000-0005-0000-0000-00004B5D0000}"/>
    <cellStyle name="SAPBEXexcGood1 3 2 3 3 2" xfId="23647" xr:uid="{00000000-0005-0000-0000-00004C5D0000}"/>
    <cellStyle name="SAPBEXexcGood1 3 2 3 3 2 2" xfId="37110" xr:uid="{00000000-0005-0000-0000-00004D5D0000}"/>
    <cellStyle name="SAPBEXexcGood1 3 2 3 3 3" xfId="31339" xr:uid="{00000000-0005-0000-0000-00004E5D0000}"/>
    <cellStyle name="SAPBEXexcGood1 3 2 3 4" xfId="16134" xr:uid="{00000000-0005-0000-0000-00004F5D0000}"/>
    <cellStyle name="SAPBEXexcGood1 3 2 3 4 2" xfId="29791" xr:uid="{00000000-0005-0000-0000-0000505D0000}"/>
    <cellStyle name="SAPBEXexcGood1 3 2 3 5" xfId="22113" xr:uid="{00000000-0005-0000-0000-0000515D0000}"/>
    <cellStyle name="SAPBEXexcGood1 3 2 3 5 2" xfId="35576" xr:uid="{00000000-0005-0000-0000-0000525D0000}"/>
    <cellStyle name="SAPBEXexcGood1 3 2 3 6" xfId="27865" xr:uid="{00000000-0005-0000-0000-0000535D0000}"/>
    <cellStyle name="SAPBEXexcGood1 3 2 3 7" xfId="11430" xr:uid="{00000000-0005-0000-0000-0000545D0000}"/>
    <cellStyle name="SAPBEXexcGood1 3 2 4" xfId="18724" xr:uid="{00000000-0005-0000-0000-0000555D0000}"/>
    <cellStyle name="SAPBEXexcGood1 3 2 4 2" xfId="24496" xr:uid="{00000000-0005-0000-0000-0000565D0000}"/>
    <cellStyle name="SAPBEXexcGood1 3 2 4 3" xfId="32198" xr:uid="{00000000-0005-0000-0000-0000575D0000}"/>
    <cellStyle name="SAPBEXexcGood1 3 2 5" xfId="20508" xr:uid="{00000000-0005-0000-0000-0000585D0000}"/>
    <cellStyle name="SAPBEXexcGood1 3 2 5 2" xfId="26275" xr:uid="{00000000-0005-0000-0000-0000595D0000}"/>
    <cellStyle name="SAPBEXexcGood1 3 2 5 3" xfId="33979" xr:uid="{00000000-0005-0000-0000-00005A5D0000}"/>
    <cellStyle name="SAPBEXexcGood1 3 2 6" xfId="15047" xr:uid="{00000000-0005-0000-0000-00005B5D0000}"/>
    <cellStyle name="SAPBEXexcGood1 3 2 6 2" xfId="28892" xr:uid="{00000000-0005-0000-0000-00005C5D0000}"/>
    <cellStyle name="SAPBEXexcGood1 3 2 7" xfId="21213" xr:uid="{00000000-0005-0000-0000-00005D5D0000}"/>
    <cellStyle name="SAPBEXexcGood1 3 2 7 2" xfId="34676" xr:uid="{00000000-0005-0000-0000-00005E5D0000}"/>
    <cellStyle name="SAPBEXexcGood1 3 2 8" xfId="26966" xr:uid="{00000000-0005-0000-0000-00005F5D0000}"/>
    <cellStyle name="SAPBEXexcGood1 3 2 9" xfId="10768" xr:uid="{00000000-0005-0000-0000-0000605D0000}"/>
    <cellStyle name="SAPBEXexcGood1 3 3" xfId="5426" xr:uid="{00000000-0005-0000-0000-0000615D0000}"/>
    <cellStyle name="SAPBEXexcGood1 3 3 2" xfId="6513" xr:uid="{00000000-0005-0000-0000-0000625D0000}"/>
    <cellStyle name="SAPBEXexcGood1 3 3 2 2" xfId="19873" xr:uid="{00000000-0005-0000-0000-0000635D0000}"/>
    <cellStyle name="SAPBEXexcGood1 3 3 2 2 2" xfId="25643" xr:uid="{00000000-0005-0000-0000-0000645D0000}"/>
    <cellStyle name="SAPBEXexcGood1 3 3 2 2 3" xfId="33346" xr:uid="{00000000-0005-0000-0000-0000655D0000}"/>
    <cellStyle name="SAPBEXexcGood1 3 3 2 3" xfId="17349" xr:uid="{00000000-0005-0000-0000-0000665D0000}"/>
    <cellStyle name="SAPBEXexcGood1 3 3 2 3 2" xfId="23178" xr:uid="{00000000-0005-0000-0000-0000675D0000}"/>
    <cellStyle name="SAPBEXexcGood1 3 3 2 3 2 2" xfId="36641" xr:uid="{00000000-0005-0000-0000-0000685D0000}"/>
    <cellStyle name="SAPBEXexcGood1 3 3 2 3 3" xfId="30865" xr:uid="{00000000-0005-0000-0000-0000695D0000}"/>
    <cellStyle name="SAPBEXexcGood1 3 3 2 4" xfId="16342" xr:uid="{00000000-0005-0000-0000-00006A5D0000}"/>
    <cellStyle name="SAPBEXexcGood1 3 3 2 4 2" xfId="29981" xr:uid="{00000000-0005-0000-0000-00006B5D0000}"/>
    <cellStyle name="SAPBEXexcGood1 3 3 2 5" xfId="22303" xr:uid="{00000000-0005-0000-0000-00006C5D0000}"/>
    <cellStyle name="SAPBEXexcGood1 3 3 2 5 2" xfId="35766" xr:uid="{00000000-0005-0000-0000-00006D5D0000}"/>
    <cellStyle name="SAPBEXexcGood1 3 3 2 6" xfId="28055" xr:uid="{00000000-0005-0000-0000-00006E5D0000}"/>
    <cellStyle name="SAPBEXexcGood1 3 3 2 7" xfId="11573" xr:uid="{00000000-0005-0000-0000-00006F5D0000}"/>
    <cellStyle name="SAPBEXexcGood1 3 3 3" xfId="18921" xr:uid="{00000000-0005-0000-0000-0000705D0000}"/>
    <cellStyle name="SAPBEXexcGood1 3 3 3 2" xfId="24693" xr:uid="{00000000-0005-0000-0000-0000715D0000}"/>
    <cellStyle name="SAPBEXexcGood1 3 3 3 3" xfId="32395" xr:uid="{00000000-0005-0000-0000-0000725D0000}"/>
    <cellStyle name="SAPBEXexcGood1 3 3 4" xfId="20884" xr:uid="{00000000-0005-0000-0000-0000735D0000}"/>
    <cellStyle name="SAPBEXexcGood1 3 3 4 2" xfId="26644" xr:uid="{00000000-0005-0000-0000-0000745D0000}"/>
    <cellStyle name="SAPBEXexcGood1 3 3 4 3" xfId="34349" xr:uid="{00000000-0005-0000-0000-0000755D0000}"/>
    <cellStyle name="SAPBEXexcGood1 3 3 5" xfId="15256" xr:uid="{00000000-0005-0000-0000-0000765D0000}"/>
    <cellStyle name="SAPBEXexcGood1 3 3 5 2" xfId="29083" xr:uid="{00000000-0005-0000-0000-0000775D0000}"/>
    <cellStyle name="SAPBEXexcGood1 3 3 6" xfId="21404" xr:uid="{00000000-0005-0000-0000-0000785D0000}"/>
    <cellStyle name="SAPBEXexcGood1 3 3 6 2" xfId="34867" xr:uid="{00000000-0005-0000-0000-0000795D0000}"/>
    <cellStyle name="SAPBEXexcGood1 3 3 7" xfId="27156" xr:uid="{00000000-0005-0000-0000-00007A5D0000}"/>
    <cellStyle name="SAPBEXexcGood1 3 3 8" xfId="10912" xr:uid="{00000000-0005-0000-0000-00007B5D0000}"/>
    <cellStyle name="SAPBEXexcGood1 3 4" xfId="6048" xr:uid="{00000000-0005-0000-0000-00007C5D0000}"/>
    <cellStyle name="SAPBEXexcGood1 3 4 2" xfId="19461" xr:uid="{00000000-0005-0000-0000-00007D5D0000}"/>
    <cellStyle name="SAPBEXexcGood1 3 4 2 2" xfId="25231" xr:uid="{00000000-0005-0000-0000-00007E5D0000}"/>
    <cellStyle name="SAPBEXexcGood1 3 4 2 3" xfId="32934" xr:uid="{00000000-0005-0000-0000-00007F5D0000}"/>
    <cellStyle name="SAPBEXexcGood1 3 4 3" xfId="20632" xr:uid="{00000000-0005-0000-0000-0000805D0000}"/>
    <cellStyle name="SAPBEXexcGood1 3 4 3 2" xfId="26395" xr:uid="{00000000-0005-0000-0000-0000815D0000}"/>
    <cellStyle name="SAPBEXexcGood1 3 4 3 3" xfId="34100" xr:uid="{00000000-0005-0000-0000-0000825D0000}"/>
    <cellStyle name="SAPBEXexcGood1 3 4 4" xfId="15877" xr:uid="{00000000-0005-0000-0000-0000835D0000}"/>
    <cellStyle name="SAPBEXexcGood1 3 4 4 2" xfId="29589" xr:uid="{00000000-0005-0000-0000-0000845D0000}"/>
    <cellStyle name="SAPBEXexcGood1 3 4 5" xfId="21911" xr:uid="{00000000-0005-0000-0000-0000855D0000}"/>
    <cellStyle name="SAPBEXexcGood1 3 4 5 2" xfId="35374" xr:uid="{00000000-0005-0000-0000-0000865D0000}"/>
    <cellStyle name="SAPBEXexcGood1 3 4 6" xfId="27663" xr:uid="{00000000-0005-0000-0000-0000875D0000}"/>
    <cellStyle name="SAPBEXexcGood1 3 4 7" xfId="11288" xr:uid="{00000000-0005-0000-0000-0000885D0000}"/>
    <cellStyle name="SAPBEXexcGood1 3 5" xfId="18341" xr:uid="{00000000-0005-0000-0000-0000895D0000}"/>
    <cellStyle name="SAPBEXexcGood1 3 5 2" xfId="24121" xr:uid="{00000000-0005-0000-0000-00008A5D0000}"/>
    <cellStyle name="SAPBEXexcGood1 3 5 3" xfId="31822" xr:uid="{00000000-0005-0000-0000-00008B5D0000}"/>
    <cellStyle name="SAPBEXexcGood1 3 6" xfId="18229" xr:uid="{00000000-0005-0000-0000-00008C5D0000}"/>
    <cellStyle name="SAPBEXexcGood1 3 6 2" xfId="24019" xr:uid="{00000000-0005-0000-0000-00008D5D0000}"/>
    <cellStyle name="SAPBEXexcGood1 3 6 3" xfId="31719" xr:uid="{00000000-0005-0000-0000-00008E5D0000}"/>
    <cellStyle name="SAPBEXexcGood1 3 7" xfId="14460" xr:uid="{00000000-0005-0000-0000-00008F5D0000}"/>
    <cellStyle name="SAPBEXexcGood1 3 7 2" xfId="28669" xr:uid="{00000000-0005-0000-0000-0000905D0000}"/>
    <cellStyle name="SAPBEXexcGood1 3 8" xfId="21011" xr:uid="{00000000-0005-0000-0000-0000915D0000}"/>
    <cellStyle name="SAPBEXexcGood1 3 8 2" xfId="34474" xr:uid="{00000000-0005-0000-0000-0000925D0000}"/>
    <cellStyle name="SAPBEXexcGood1 3 9" xfId="26766" xr:uid="{00000000-0005-0000-0000-0000935D0000}"/>
    <cellStyle name="SAPBEXexcGood1 4" xfId="5556" xr:uid="{00000000-0005-0000-0000-0000945D0000}"/>
    <cellStyle name="SAPBEXexcGood1 4 2" xfId="6643" xr:uid="{00000000-0005-0000-0000-0000955D0000}"/>
    <cellStyle name="SAPBEXexcGood1 4 2 2" xfId="19985" xr:uid="{00000000-0005-0000-0000-0000965D0000}"/>
    <cellStyle name="SAPBEXexcGood1 4 2 2 2" xfId="25755" xr:uid="{00000000-0005-0000-0000-0000975D0000}"/>
    <cellStyle name="SAPBEXexcGood1 4 2 2 3" xfId="33458" xr:uid="{00000000-0005-0000-0000-0000985D0000}"/>
    <cellStyle name="SAPBEXexcGood1 4 2 3" xfId="20575" xr:uid="{00000000-0005-0000-0000-0000995D0000}"/>
    <cellStyle name="SAPBEXexcGood1 4 2 3 2" xfId="26340" xr:uid="{00000000-0005-0000-0000-00009A5D0000}"/>
    <cellStyle name="SAPBEXexcGood1 4 2 3 3" xfId="34044" xr:uid="{00000000-0005-0000-0000-00009B5D0000}"/>
    <cellStyle name="SAPBEXexcGood1 4 2 4" xfId="16471" xr:uid="{00000000-0005-0000-0000-00009C5D0000}"/>
    <cellStyle name="SAPBEXexcGood1 4 2 4 2" xfId="30088" xr:uid="{00000000-0005-0000-0000-00009D5D0000}"/>
    <cellStyle name="SAPBEXexcGood1 4 2 5" xfId="22411" xr:uid="{00000000-0005-0000-0000-00009E5D0000}"/>
    <cellStyle name="SAPBEXexcGood1 4 2 5 2" xfId="35874" xr:uid="{00000000-0005-0000-0000-00009F5D0000}"/>
    <cellStyle name="SAPBEXexcGood1 4 2 6" xfId="28163" xr:uid="{00000000-0005-0000-0000-0000A05D0000}"/>
    <cellStyle name="SAPBEXexcGood1 4 2 7" xfId="11657" xr:uid="{00000000-0005-0000-0000-0000A15D0000}"/>
    <cellStyle name="SAPBEXexcGood1 4 3" xfId="19036" xr:uid="{00000000-0005-0000-0000-0000A25D0000}"/>
    <cellStyle name="SAPBEXexcGood1 4 3 2" xfId="24808" xr:uid="{00000000-0005-0000-0000-0000A35D0000}"/>
    <cellStyle name="SAPBEXexcGood1 4 3 3" xfId="32510" xr:uid="{00000000-0005-0000-0000-0000A45D0000}"/>
    <cellStyle name="SAPBEXexcGood1 4 4" xfId="18485" xr:uid="{00000000-0005-0000-0000-0000A55D0000}"/>
    <cellStyle name="SAPBEXexcGood1 4 4 2" xfId="24260" xr:uid="{00000000-0005-0000-0000-0000A65D0000}"/>
    <cellStyle name="SAPBEXexcGood1 4 4 3" xfId="31961" xr:uid="{00000000-0005-0000-0000-0000A75D0000}"/>
    <cellStyle name="SAPBEXexcGood1 4 5" xfId="15385" xr:uid="{00000000-0005-0000-0000-0000A85D0000}"/>
    <cellStyle name="SAPBEXexcGood1 4 5 2" xfId="29190" xr:uid="{00000000-0005-0000-0000-0000A95D0000}"/>
    <cellStyle name="SAPBEXexcGood1 4 6" xfId="21512" xr:uid="{00000000-0005-0000-0000-0000AA5D0000}"/>
    <cellStyle name="SAPBEXexcGood1 4 6 2" xfId="34975" xr:uid="{00000000-0005-0000-0000-0000AB5D0000}"/>
    <cellStyle name="SAPBEXexcGood1 4 7" xfId="27264" xr:uid="{00000000-0005-0000-0000-0000AC5D0000}"/>
    <cellStyle name="SAPBEXexcGood1 4 8" xfId="10996" xr:uid="{00000000-0005-0000-0000-0000AD5D0000}"/>
    <cellStyle name="SAPBEXexcGood1 5" xfId="17020" xr:uid="{00000000-0005-0000-0000-0000AE5D0000}"/>
    <cellStyle name="SAPBEXexcGood1 5 2" xfId="22866" xr:uid="{00000000-0005-0000-0000-0000AF5D0000}"/>
    <cellStyle name="SAPBEXexcGood1 5 2 2" xfId="36329" xr:uid="{00000000-0005-0000-0000-0000B05D0000}"/>
    <cellStyle name="SAPBEXexcGood1 5 3" xfId="30547" xr:uid="{00000000-0005-0000-0000-0000B15D0000}"/>
    <cellStyle name="SAPBEXexcGood1 6" xfId="17509" xr:uid="{00000000-0005-0000-0000-0000B25D0000}"/>
    <cellStyle name="SAPBEXexcGood1 6 2" xfId="23332" xr:uid="{00000000-0005-0000-0000-0000B35D0000}"/>
    <cellStyle name="SAPBEXexcGood1 6 2 2" xfId="36795" xr:uid="{00000000-0005-0000-0000-0000B45D0000}"/>
    <cellStyle name="SAPBEXexcGood1 6 3" xfId="31020" xr:uid="{00000000-0005-0000-0000-0000B55D0000}"/>
    <cellStyle name="SAPBEXexcGood1 7" xfId="12122" xr:uid="{00000000-0005-0000-0000-0000B65D0000}"/>
    <cellStyle name="SAPBEXexcGood1 7 2" xfId="28568" xr:uid="{00000000-0005-0000-0000-0000B75D0000}"/>
    <cellStyle name="SAPBEXexcGood1 8" xfId="7271" xr:uid="{00000000-0005-0000-0000-0000B85D0000}"/>
    <cellStyle name="SAPBEXexcGood1 9" xfId="37371" xr:uid="{00000000-0005-0000-0000-0000B95D0000}"/>
    <cellStyle name="SAPBEXexcGood2" xfId="387" xr:uid="{00000000-0005-0000-0000-0000BA5D0000}"/>
    <cellStyle name="SAPBEXexcGood2 2" xfId="624" xr:uid="{00000000-0005-0000-0000-0000BB5D0000}"/>
    <cellStyle name="SAPBEXexcGood2 2 2" xfId="5090" xr:uid="{00000000-0005-0000-0000-0000BC5D0000}"/>
    <cellStyle name="SAPBEXexcGood2 2 2 10" xfId="10694" xr:uid="{00000000-0005-0000-0000-0000BD5D0000}"/>
    <cellStyle name="SAPBEXexcGood2 2 2 2" xfId="5678" xr:uid="{00000000-0005-0000-0000-0000BE5D0000}"/>
    <cellStyle name="SAPBEXexcGood2 2 2 2 2" xfId="6765" xr:uid="{00000000-0005-0000-0000-0000BF5D0000}"/>
    <cellStyle name="SAPBEXexcGood2 2 2 2 2 2" xfId="20087" xr:uid="{00000000-0005-0000-0000-0000C05D0000}"/>
    <cellStyle name="SAPBEXexcGood2 2 2 2 2 2 2" xfId="25857" xr:uid="{00000000-0005-0000-0000-0000C15D0000}"/>
    <cellStyle name="SAPBEXexcGood2 2 2 2 2 2 3" xfId="33560" xr:uid="{00000000-0005-0000-0000-0000C25D0000}"/>
    <cellStyle name="SAPBEXexcGood2 2 2 2 2 3" xfId="20492" xr:uid="{00000000-0005-0000-0000-0000C35D0000}"/>
    <cellStyle name="SAPBEXexcGood2 2 2 2 2 3 2" xfId="26259" xr:uid="{00000000-0005-0000-0000-0000C45D0000}"/>
    <cellStyle name="SAPBEXexcGood2 2 2 2 2 3 3" xfId="33963" xr:uid="{00000000-0005-0000-0000-0000C55D0000}"/>
    <cellStyle name="SAPBEXexcGood2 2 2 2 2 4" xfId="16593" xr:uid="{00000000-0005-0000-0000-0000C65D0000}"/>
    <cellStyle name="SAPBEXexcGood2 2 2 2 2 4 2" xfId="30180" xr:uid="{00000000-0005-0000-0000-0000C75D0000}"/>
    <cellStyle name="SAPBEXexcGood2 2 2 2 2 5" xfId="22503" xr:uid="{00000000-0005-0000-0000-0000C85D0000}"/>
    <cellStyle name="SAPBEXexcGood2 2 2 2 2 5 2" xfId="35966" xr:uid="{00000000-0005-0000-0000-0000C95D0000}"/>
    <cellStyle name="SAPBEXexcGood2 2 2 2 2 6" xfId="28255" xr:uid="{00000000-0005-0000-0000-0000CA5D0000}"/>
    <cellStyle name="SAPBEXexcGood2 2 2 2 2 7" xfId="11715" xr:uid="{00000000-0005-0000-0000-0000CB5D0000}"/>
    <cellStyle name="SAPBEXexcGood2 2 2 2 3" xfId="19137" xr:uid="{00000000-0005-0000-0000-0000CC5D0000}"/>
    <cellStyle name="SAPBEXexcGood2 2 2 2 3 2" xfId="24908" xr:uid="{00000000-0005-0000-0000-0000CD5D0000}"/>
    <cellStyle name="SAPBEXexcGood2 2 2 2 3 3" xfId="32610" xr:uid="{00000000-0005-0000-0000-0000CE5D0000}"/>
    <cellStyle name="SAPBEXexcGood2 2 2 2 4" xfId="20398" xr:uid="{00000000-0005-0000-0000-0000CF5D0000}"/>
    <cellStyle name="SAPBEXexcGood2 2 2 2 4 2" xfId="26167" xr:uid="{00000000-0005-0000-0000-0000D05D0000}"/>
    <cellStyle name="SAPBEXexcGood2 2 2 2 4 3" xfId="33871" xr:uid="{00000000-0005-0000-0000-0000D15D0000}"/>
    <cellStyle name="SAPBEXexcGood2 2 2 2 5" xfId="15507" xr:uid="{00000000-0005-0000-0000-0000D25D0000}"/>
    <cellStyle name="SAPBEXexcGood2 2 2 2 5 2" xfId="29282" xr:uid="{00000000-0005-0000-0000-0000D35D0000}"/>
    <cellStyle name="SAPBEXexcGood2 2 2 2 6" xfId="21604" xr:uid="{00000000-0005-0000-0000-0000D45D0000}"/>
    <cellStyle name="SAPBEXexcGood2 2 2 2 6 2" xfId="35067" xr:uid="{00000000-0005-0000-0000-0000D55D0000}"/>
    <cellStyle name="SAPBEXexcGood2 2 2 2 7" xfId="27356" xr:uid="{00000000-0005-0000-0000-0000D65D0000}"/>
    <cellStyle name="SAPBEXexcGood2 2 2 2 8" xfId="11054" xr:uid="{00000000-0005-0000-0000-0000D75D0000}"/>
    <cellStyle name="SAPBEXexcGood2 2 2 3" xfId="5850" xr:uid="{00000000-0005-0000-0000-0000D85D0000}"/>
    <cellStyle name="SAPBEXexcGood2 2 2 3 2" xfId="6937" xr:uid="{00000000-0005-0000-0000-0000D95D0000}"/>
    <cellStyle name="SAPBEXexcGood2 2 2 3 2 2" xfId="20233" xr:uid="{00000000-0005-0000-0000-0000DA5D0000}"/>
    <cellStyle name="SAPBEXexcGood2 2 2 3 2 2 2" xfId="26003" xr:uid="{00000000-0005-0000-0000-0000DB5D0000}"/>
    <cellStyle name="SAPBEXexcGood2 2 2 3 2 2 3" xfId="33706" xr:uid="{00000000-0005-0000-0000-0000DC5D0000}"/>
    <cellStyle name="SAPBEXexcGood2 2 2 3 2 3" xfId="18024" xr:uid="{00000000-0005-0000-0000-0000DD5D0000}"/>
    <cellStyle name="SAPBEXexcGood2 2 2 3 2 3 2" xfId="23828" xr:uid="{00000000-0005-0000-0000-0000DE5D0000}"/>
    <cellStyle name="SAPBEXexcGood2 2 2 3 2 3 3" xfId="31525" xr:uid="{00000000-0005-0000-0000-0000DF5D0000}"/>
    <cellStyle name="SAPBEXexcGood2 2 2 3 2 4" xfId="16765" xr:uid="{00000000-0005-0000-0000-0000E05D0000}"/>
    <cellStyle name="SAPBEXexcGood2 2 2 3 2 4 2" xfId="30318" xr:uid="{00000000-0005-0000-0000-0000E15D0000}"/>
    <cellStyle name="SAPBEXexcGood2 2 2 3 2 5" xfId="22641" xr:uid="{00000000-0005-0000-0000-0000E25D0000}"/>
    <cellStyle name="SAPBEXexcGood2 2 2 3 2 5 2" xfId="36104" xr:uid="{00000000-0005-0000-0000-0000E35D0000}"/>
    <cellStyle name="SAPBEXexcGood2 2 2 3 2 6" xfId="28393" xr:uid="{00000000-0005-0000-0000-0000E45D0000}"/>
    <cellStyle name="SAPBEXexcGood2 2 2 3 2 7" xfId="11816" xr:uid="{00000000-0005-0000-0000-0000E55D0000}"/>
    <cellStyle name="SAPBEXexcGood2 2 2 3 3" xfId="19284" xr:uid="{00000000-0005-0000-0000-0000E65D0000}"/>
    <cellStyle name="SAPBEXexcGood2 2 2 3 3 2" xfId="25055" xr:uid="{00000000-0005-0000-0000-0000E75D0000}"/>
    <cellStyle name="SAPBEXexcGood2 2 2 3 3 3" xfId="32757" xr:uid="{00000000-0005-0000-0000-0000E85D0000}"/>
    <cellStyle name="SAPBEXexcGood2 2 2 3 4" xfId="17483" xr:uid="{00000000-0005-0000-0000-0000E95D0000}"/>
    <cellStyle name="SAPBEXexcGood2 2 2 3 4 2" xfId="23307" xr:uid="{00000000-0005-0000-0000-0000EA5D0000}"/>
    <cellStyle name="SAPBEXexcGood2 2 2 3 4 2 2" xfId="36770" xr:uid="{00000000-0005-0000-0000-0000EB5D0000}"/>
    <cellStyle name="SAPBEXexcGood2 2 2 3 4 3" xfId="30995" xr:uid="{00000000-0005-0000-0000-0000EC5D0000}"/>
    <cellStyle name="SAPBEXexcGood2 2 2 3 5" xfId="15679" xr:uid="{00000000-0005-0000-0000-0000ED5D0000}"/>
    <cellStyle name="SAPBEXexcGood2 2 2 3 5 2" xfId="29420" xr:uid="{00000000-0005-0000-0000-0000EE5D0000}"/>
    <cellStyle name="SAPBEXexcGood2 2 2 3 6" xfId="21742" xr:uid="{00000000-0005-0000-0000-0000EF5D0000}"/>
    <cellStyle name="SAPBEXexcGood2 2 2 3 6 2" xfId="35205" xr:uid="{00000000-0005-0000-0000-0000F05D0000}"/>
    <cellStyle name="SAPBEXexcGood2 2 2 3 7" xfId="27494" xr:uid="{00000000-0005-0000-0000-0000F15D0000}"/>
    <cellStyle name="SAPBEXexcGood2 2 2 3 8" xfId="11155" xr:uid="{00000000-0005-0000-0000-0000F25D0000}"/>
    <cellStyle name="SAPBEXexcGood2 2 2 4" xfId="6182" xr:uid="{00000000-0005-0000-0000-0000F35D0000}"/>
    <cellStyle name="SAPBEXexcGood2 2 2 4 2" xfId="19573" xr:uid="{00000000-0005-0000-0000-0000F45D0000}"/>
    <cellStyle name="SAPBEXexcGood2 2 2 4 2 2" xfId="25343" xr:uid="{00000000-0005-0000-0000-0000F55D0000}"/>
    <cellStyle name="SAPBEXexcGood2 2 2 4 2 3" xfId="33046" xr:uid="{00000000-0005-0000-0000-0000F65D0000}"/>
    <cellStyle name="SAPBEXexcGood2 2 2 4 3" xfId="20873" xr:uid="{00000000-0005-0000-0000-0000F75D0000}"/>
    <cellStyle name="SAPBEXexcGood2 2 2 4 3 2" xfId="26633" xr:uid="{00000000-0005-0000-0000-0000F85D0000}"/>
    <cellStyle name="SAPBEXexcGood2 2 2 4 3 3" xfId="34338" xr:uid="{00000000-0005-0000-0000-0000F95D0000}"/>
    <cellStyle name="SAPBEXexcGood2 2 2 4 4" xfId="16011" xr:uid="{00000000-0005-0000-0000-0000FA5D0000}"/>
    <cellStyle name="SAPBEXexcGood2 2 2 4 4 2" xfId="29693" xr:uid="{00000000-0005-0000-0000-0000FB5D0000}"/>
    <cellStyle name="SAPBEXexcGood2 2 2 4 5" xfId="22015" xr:uid="{00000000-0005-0000-0000-0000FC5D0000}"/>
    <cellStyle name="SAPBEXexcGood2 2 2 4 5 2" xfId="35478" xr:uid="{00000000-0005-0000-0000-0000FD5D0000}"/>
    <cellStyle name="SAPBEXexcGood2 2 2 4 6" xfId="27767" xr:uid="{00000000-0005-0000-0000-0000FE5D0000}"/>
    <cellStyle name="SAPBEXexcGood2 2 2 4 7" xfId="11357" xr:uid="{00000000-0005-0000-0000-0000FF5D0000}"/>
    <cellStyle name="SAPBEXexcGood2 2 2 5" xfId="18621" xr:uid="{00000000-0005-0000-0000-0000005E0000}"/>
    <cellStyle name="SAPBEXexcGood2 2 2 5 2" xfId="24393" xr:uid="{00000000-0005-0000-0000-0000015E0000}"/>
    <cellStyle name="SAPBEXexcGood2 2 2 5 3" xfId="32095" xr:uid="{00000000-0005-0000-0000-0000025E0000}"/>
    <cellStyle name="SAPBEXexcGood2 2 2 6" xfId="18037" xr:uid="{00000000-0005-0000-0000-0000035E0000}"/>
    <cellStyle name="SAPBEXexcGood2 2 2 6 2" xfId="23841" xr:uid="{00000000-0005-0000-0000-0000045E0000}"/>
    <cellStyle name="SAPBEXexcGood2 2 2 6 3" xfId="31538" xr:uid="{00000000-0005-0000-0000-0000055E0000}"/>
    <cellStyle name="SAPBEXexcGood2 2 2 7" xfId="14920" xr:uid="{00000000-0005-0000-0000-0000065E0000}"/>
    <cellStyle name="SAPBEXexcGood2 2 2 7 2" xfId="28793" xr:uid="{00000000-0005-0000-0000-0000075E0000}"/>
    <cellStyle name="SAPBEXexcGood2 2 2 8" xfId="21114" xr:uid="{00000000-0005-0000-0000-0000085E0000}"/>
    <cellStyle name="SAPBEXexcGood2 2 2 8 2" xfId="34577" xr:uid="{00000000-0005-0000-0000-0000095E0000}"/>
    <cellStyle name="SAPBEXexcGood2 2 2 9" xfId="26868" xr:uid="{00000000-0005-0000-0000-00000A5E0000}"/>
    <cellStyle name="SAPBEXexcGood2 2 3" xfId="5300" xr:uid="{00000000-0005-0000-0000-00000B5E0000}"/>
    <cellStyle name="SAPBEXexcGood2 2 3 2" xfId="6387" xr:uid="{00000000-0005-0000-0000-00000C5E0000}"/>
    <cellStyle name="SAPBEXexcGood2 2 3 2 2" xfId="19753" xr:uid="{00000000-0005-0000-0000-00000D5E0000}"/>
    <cellStyle name="SAPBEXexcGood2 2 3 2 2 2" xfId="25523" xr:uid="{00000000-0005-0000-0000-00000E5E0000}"/>
    <cellStyle name="SAPBEXexcGood2 2 3 2 2 3" xfId="33226" xr:uid="{00000000-0005-0000-0000-00000F5E0000}"/>
    <cellStyle name="SAPBEXexcGood2 2 3 2 3" xfId="18327" xr:uid="{00000000-0005-0000-0000-0000105E0000}"/>
    <cellStyle name="SAPBEXexcGood2 2 3 2 3 2" xfId="24107" xr:uid="{00000000-0005-0000-0000-0000115E0000}"/>
    <cellStyle name="SAPBEXexcGood2 2 3 2 3 3" xfId="31808" xr:uid="{00000000-0005-0000-0000-0000125E0000}"/>
    <cellStyle name="SAPBEXexcGood2 2 3 2 4" xfId="16216" xr:uid="{00000000-0005-0000-0000-0000135E0000}"/>
    <cellStyle name="SAPBEXexcGood2 2 3 2 4 2" xfId="29863" xr:uid="{00000000-0005-0000-0000-0000145E0000}"/>
    <cellStyle name="SAPBEXexcGood2 2 3 2 5" xfId="22185" xr:uid="{00000000-0005-0000-0000-0000155E0000}"/>
    <cellStyle name="SAPBEXexcGood2 2 3 2 5 2" xfId="35648" xr:uid="{00000000-0005-0000-0000-0000165E0000}"/>
    <cellStyle name="SAPBEXexcGood2 2 3 2 6" xfId="27937" xr:uid="{00000000-0005-0000-0000-0000175E0000}"/>
    <cellStyle name="SAPBEXexcGood2 2 3 2 7" xfId="11499" xr:uid="{00000000-0005-0000-0000-0000185E0000}"/>
    <cellStyle name="SAPBEXexcGood2 2 3 3" xfId="18801" xr:uid="{00000000-0005-0000-0000-0000195E0000}"/>
    <cellStyle name="SAPBEXexcGood2 2 3 3 2" xfId="24573" xr:uid="{00000000-0005-0000-0000-00001A5E0000}"/>
    <cellStyle name="SAPBEXexcGood2 2 3 3 3" xfId="32275" xr:uid="{00000000-0005-0000-0000-00001B5E0000}"/>
    <cellStyle name="SAPBEXexcGood2 2 3 4" xfId="20554" xr:uid="{00000000-0005-0000-0000-00001C5E0000}"/>
    <cellStyle name="SAPBEXexcGood2 2 3 4 2" xfId="26319" xr:uid="{00000000-0005-0000-0000-00001D5E0000}"/>
    <cellStyle name="SAPBEXexcGood2 2 3 4 3" xfId="34023" xr:uid="{00000000-0005-0000-0000-00001E5E0000}"/>
    <cellStyle name="SAPBEXexcGood2 2 3 5" xfId="15130" xr:uid="{00000000-0005-0000-0000-00001F5E0000}"/>
    <cellStyle name="SAPBEXexcGood2 2 3 5 2" xfId="28965" xr:uid="{00000000-0005-0000-0000-0000205E0000}"/>
    <cellStyle name="SAPBEXexcGood2 2 3 6" xfId="21286" xr:uid="{00000000-0005-0000-0000-0000215E0000}"/>
    <cellStyle name="SAPBEXexcGood2 2 3 6 2" xfId="34749" xr:uid="{00000000-0005-0000-0000-0000225E0000}"/>
    <cellStyle name="SAPBEXexcGood2 2 3 7" xfId="27038" xr:uid="{00000000-0005-0000-0000-0000235E0000}"/>
    <cellStyle name="SAPBEXexcGood2 2 3 8" xfId="10838" xr:uid="{00000000-0005-0000-0000-0000245E0000}"/>
    <cellStyle name="SAPBEXexcGood2 2 4" xfId="5288" xr:uid="{00000000-0005-0000-0000-0000255E0000}"/>
    <cellStyle name="SAPBEXexcGood2 2 4 2" xfId="6375" xr:uid="{00000000-0005-0000-0000-0000265E0000}"/>
    <cellStyle name="SAPBEXexcGood2 2 4 2 2" xfId="19741" xr:uid="{00000000-0005-0000-0000-0000275E0000}"/>
    <cellStyle name="SAPBEXexcGood2 2 4 2 2 2" xfId="25511" xr:uid="{00000000-0005-0000-0000-0000285E0000}"/>
    <cellStyle name="SAPBEXexcGood2 2 4 2 2 3" xfId="33214" xr:uid="{00000000-0005-0000-0000-0000295E0000}"/>
    <cellStyle name="SAPBEXexcGood2 2 4 2 3" xfId="17321" xr:uid="{00000000-0005-0000-0000-00002A5E0000}"/>
    <cellStyle name="SAPBEXexcGood2 2 4 2 3 2" xfId="23150" xr:uid="{00000000-0005-0000-0000-00002B5E0000}"/>
    <cellStyle name="SAPBEXexcGood2 2 4 2 3 2 2" xfId="36613" xr:uid="{00000000-0005-0000-0000-00002C5E0000}"/>
    <cellStyle name="SAPBEXexcGood2 2 4 2 3 3" xfId="30837" xr:uid="{00000000-0005-0000-0000-00002D5E0000}"/>
    <cellStyle name="SAPBEXexcGood2 2 4 2 4" xfId="16204" xr:uid="{00000000-0005-0000-0000-00002E5E0000}"/>
    <cellStyle name="SAPBEXexcGood2 2 4 2 4 2" xfId="29851" xr:uid="{00000000-0005-0000-0000-00002F5E0000}"/>
    <cellStyle name="SAPBEXexcGood2 2 4 2 5" xfId="22173" xr:uid="{00000000-0005-0000-0000-0000305E0000}"/>
    <cellStyle name="SAPBEXexcGood2 2 4 2 5 2" xfId="35636" xr:uid="{00000000-0005-0000-0000-0000315E0000}"/>
    <cellStyle name="SAPBEXexcGood2 2 4 2 6" xfId="27925" xr:uid="{00000000-0005-0000-0000-0000325E0000}"/>
    <cellStyle name="SAPBEXexcGood2 2 4 2 7" xfId="11487" xr:uid="{00000000-0005-0000-0000-0000335E0000}"/>
    <cellStyle name="SAPBEXexcGood2 2 4 3" xfId="18789" xr:uid="{00000000-0005-0000-0000-0000345E0000}"/>
    <cellStyle name="SAPBEXexcGood2 2 4 3 2" xfId="24561" xr:uid="{00000000-0005-0000-0000-0000355E0000}"/>
    <cellStyle name="SAPBEXexcGood2 2 4 3 3" xfId="32263" xr:uid="{00000000-0005-0000-0000-0000365E0000}"/>
    <cellStyle name="SAPBEXexcGood2 2 4 4" xfId="17583" xr:uid="{00000000-0005-0000-0000-0000375E0000}"/>
    <cellStyle name="SAPBEXexcGood2 2 4 4 2" xfId="23402" xr:uid="{00000000-0005-0000-0000-0000385E0000}"/>
    <cellStyle name="SAPBEXexcGood2 2 4 4 2 2" xfId="36865" xr:uid="{00000000-0005-0000-0000-0000395E0000}"/>
    <cellStyle name="SAPBEXexcGood2 2 4 4 3" xfId="31092" xr:uid="{00000000-0005-0000-0000-00003A5E0000}"/>
    <cellStyle name="SAPBEXexcGood2 2 4 5" xfId="15118" xr:uid="{00000000-0005-0000-0000-00003B5E0000}"/>
    <cellStyle name="SAPBEXexcGood2 2 4 5 2" xfId="28953" xr:uid="{00000000-0005-0000-0000-00003C5E0000}"/>
    <cellStyle name="SAPBEXexcGood2 2 4 6" xfId="21274" xr:uid="{00000000-0005-0000-0000-00003D5E0000}"/>
    <cellStyle name="SAPBEXexcGood2 2 4 6 2" xfId="34737" xr:uid="{00000000-0005-0000-0000-00003E5E0000}"/>
    <cellStyle name="SAPBEXexcGood2 2 4 7" xfId="27026" xr:uid="{00000000-0005-0000-0000-00003F5E0000}"/>
    <cellStyle name="SAPBEXexcGood2 2 4 8" xfId="10826" xr:uid="{00000000-0005-0000-0000-0000405E0000}"/>
    <cellStyle name="SAPBEXexcGood2 2 5" xfId="17135" xr:uid="{00000000-0005-0000-0000-0000415E0000}"/>
    <cellStyle name="SAPBEXexcGood2 2 5 2" xfId="22976" xr:uid="{00000000-0005-0000-0000-0000425E0000}"/>
    <cellStyle name="SAPBEXexcGood2 2 5 2 2" xfId="36439" xr:uid="{00000000-0005-0000-0000-0000435E0000}"/>
    <cellStyle name="SAPBEXexcGood2 2 5 3" xfId="30657" xr:uid="{00000000-0005-0000-0000-0000445E0000}"/>
    <cellStyle name="SAPBEXexcGood2 2 6" xfId="17681" xr:uid="{00000000-0005-0000-0000-0000455E0000}"/>
    <cellStyle name="SAPBEXexcGood2 2 6 2" xfId="23496" xr:uid="{00000000-0005-0000-0000-0000465E0000}"/>
    <cellStyle name="SAPBEXexcGood2 2 6 2 2" xfId="36959" xr:uid="{00000000-0005-0000-0000-0000475E0000}"/>
    <cellStyle name="SAPBEXexcGood2 2 6 3" xfId="31187" xr:uid="{00000000-0005-0000-0000-0000485E0000}"/>
    <cellStyle name="SAPBEXexcGood2 2 7" xfId="14253" xr:uid="{00000000-0005-0000-0000-0000495E0000}"/>
    <cellStyle name="SAPBEXexcGood2 2 7 2" xfId="28638" xr:uid="{00000000-0005-0000-0000-00004A5E0000}"/>
    <cellStyle name="SAPBEXexcGood2 2 8" xfId="7475" xr:uid="{00000000-0005-0000-0000-00004B5E0000}"/>
    <cellStyle name="SAPBEXexcGood2 3" xfId="4586" xr:uid="{00000000-0005-0000-0000-00004C5E0000}"/>
    <cellStyle name="SAPBEXexcGood2 3 10" xfId="10470" xr:uid="{00000000-0005-0000-0000-00004D5E0000}"/>
    <cellStyle name="SAPBEXexcGood2 3 2" xfId="5238" xr:uid="{00000000-0005-0000-0000-00004E5E0000}"/>
    <cellStyle name="SAPBEXexcGood2 3 2 2" xfId="5960" xr:uid="{00000000-0005-0000-0000-00004F5E0000}"/>
    <cellStyle name="SAPBEXexcGood2 3 2 2 2" xfId="7047" xr:uid="{00000000-0005-0000-0000-0000505E0000}"/>
    <cellStyle name="SAPBEXexcGood2 3 2 2 2 2" xfId="20343" xr:uid="{00000000-0005-0000-0000-0000515E0000}"/>
    <cellStyle name="SAPBEXexcGood2 3 2 2 2 2 2" xfId="26113" xr:uid="{00000000-0005-0000-0000-0000525E0000}"/>
    <cellStyle name="SAPBEXexcGood2 3 2 2 2 2 3" xfId="33816" xr:uid="{00000000-0005-0000-0000-0000535E0000}"/>
    <cellStyle name="SAPBEXexcGood2 3 2 2 2 3" xfId="20942" xr:uid="{00000000-0005-0000-0000-0000545E0000}"/>
    <cellStyle name="SAPBEXexcGood2 3 2 2 2 3 2" xfId="26700" xr:uid="{00000000-0005-0000-0000-0000555E0000}"/>
    <cellStyle name="SAPBEXexcGood2 3 2 2 2 3 3" xfId="34405" xr:uid="{00000000-0005-0000-0000-0000565E0000}"/>
    <cellStyle name="SAPBEXexcGood2 3 2 2 2 4" xfId="16875" xr:uid="{00000000-0005-0000-0000-0000575E0000}"/>
    <cellStyle name="SAPBEXexcGood2 3 2 2 2 4 2" xfId="30428" xr:uid="{00000000-0005-0000-0000-0000585E0000}"/>
    <cellStyle name="SAPBEXexcGood2 3 2 2 2 5" xfId="22751" xr:uid="{00000000-0005-0000-0000-0000595E0000}"/>
    <cellStyle name="SAPBEXexcGood2 3 2 2 2 5 2" xfId="36214" xr:uid="{00000000-0005-0000-0000-00005A5E0000}"/>
    <cellStyle name="SAPBEXexcGood2 3 2 2 2 6" xfId="28503" xr:uid="{00000000-0005-0000-0000-00005B5E0000}"/>
    <cellStyle name="SAPBEXexcGood2 3 2 2 2 7" xfId="11896" xr:uid="{00000000-0005-0000-0000-00005C5E0000}"/>
    <cellStyle name="SAPBEXexcGood2 3 2 2 3" xfId="19394" xr:uid="{00000000-0005-0000-0000-00005D5E0000}"/>
    <cellStyle name="SAPBEXexcGood2 3 2 2 3 2" xfId="25165" xr:uid="{00000000-0005-0000-0000-00005E5E0000}"/>
    <cellStyle name="SAPBEXexcGood2 3 2 2 3 3" xfId="32867" xr:uid="{00000000-0005-0000-0000-00005F5E0000}"/>
    <cellStyle name="SAPBEXexcGood2 3 2 2 4" xfId="20906" xr:uid="{00000000-0005-0000-0000-0000605E0000}"/>
    <cellStyle name="SAPBEXexcGood2 3 2 2 4 2" xfId="26666" xr:uid="{00000000-0005-0000-0000-0000615E0000}"/>
    <cellStyle name="SAPBEXexcGood2 3 2 2 4 3" xfId="34371" xr:uid="{00000000-0005-0000-0000-0000625E0000}"/>
    <cellStyle name="SAPBEXexcGood2 3 2 2 5" xfId="15789" xr:uid="{00000000-0005-0000-0000-0000635E0000}"/>
    <cellStyle name="SAPBEXexcGood2 3 2 2 5 2" xfId="29530" xr:uid="{00000000-0005-0000-0000-0000645E0000}"/>
    <cellStyle name="SAPBEXexcGood2 3 2 2 6" xfId="21852" xr:uid="{00000000-0005-0000-0000-0000655E0000}"/>
    <cellStyle name="SAPBEXexcGood2 3 2 2 6 2" xfId="35315" xr:uid="{00000000-0005-0000-0000-0000665E0000}"/>
    <cellStyle name="SAPBEXexcGood2 3 2 2 7" xfId="27604" xr:uid="{00000000-0005-0000-0000-0000675E0000}"/>
    <cellStyle name="SAPBEXexcGood2 3 2 2 8" xfId="11235" xr:uid="{00000000-0005-0000-0000-0000685E0000}"/>
    <cellStyle name="SAPBEXexcGood2 3 2 3" xfId="6325" xr:uid="{00000000-0005-0000-0000-0000695E0000}"/>
    <cellStyle name="SAPBEXexcGood2 3 2 3 2" xfId="19692" xr:uid="{00000000-0005-0000-0000-00006A5E0000}"/>
    <cellStyle name="SAPBEXexcGood2 3 2 3 2 2" xfId="25462" xr:uid="{00000000-0005-0000-0000-00006B5E0000}"/>
    <cellStyle name="SAPBEXexcGood2 3 2 3 2 3" xfId="33165" xr:uid="{00000000-0005-0000-0000-00006C5E0000}"/>
    <cellStyle name="SAPBEXexcGood2 3 2 3 3" xfId="17171" xr:uid="{00000000-0005-0000-0000-00006D5E0000}"/>
    <cellStyle name="SAPBEXexcGood2 3 2 3 3 2" xfId="23011" xr:uid="{00000000-0005-0000-0000-00006E5E0000}"/>
    <cellStyle name="SAPBEXexcGood2 3 2 3 3 2 2" xfId="36474" xr:uid="{00000000-0005-0000-0000-00006F5E0000}"/>
    <cellStyle name="SAPBEXexcGood2 3 2 3 3 3" xfId="30692" xr:uid="{00000000-0005-0000-0000-0000705E0000}"/>
    <cellStyle name="SAPBEXexcGood2 3 2 3 4" xfId="16154" xr:uid="{00000000-0005-0000-0000-0000715E0000}"/>
    <cellStyle name="SAPBEXexcGood2 3 2 3 4 2" xfId="29803" xr:uid="{00000000-0005-0000-0000-0000725E0000}"/>
    <cellStyle name="SAPBEXexcGood2 3 2 3 5" xfId="22125" xr:uid="{00000000-0005-0000-0000-0000735E0000}"/>
    <cellStyle name="SAPBEXexcGood2 3 2 3 5 2" xfId="35588" xr:uid="{00000000-0005-0000-0000-0000745E0000}"/>
    <cellStyle name="SAPBEXexcGood2 3 2 3 6" xfId="27877" xr:uid="{00000000-0005-0000-0000-0000755E0000}"/>
    <cellStyle name="SAPBEXexcGood2 3 2 3 7" xfId="11442" xr:uid="{00000000-0005-0000-0000-0000765E0000}"/>
    <cellStyle name="SAPBEXexcGood2 3 2 4" xfId="18741" xr:uid="{00000000-0005-0000-0000-0000775E0000}"/>
    <cellStyle name="SAPBEXexcGood2 3 2 4 2" xfId="24513" xr:uid="{00000000-0005-0000-0000-0000785E0000}"/>
    <cellStyle name="SAPBEXexcGood2 3 2 4 3" xfId="32215" xr:uid="{00000000-0005-0000-0000-0000795E0000}"/>
    <cellStyle name="SAPBEXexcGood2 3 2 5" xfId="20936" xr:uid="{00000000-0005-0000-0000-00007A5E0000}"/>
    <cellStyle name="SAPBEXexcGood2 3 2 5 2" xfId="26694" xr:uid="{00000000-0005-0000-0000-00007B5E0000}"/>
    <cellStyle name="SAPBEXexcGood2 3 2 5 3" xfId="34399" xr:uid="{00000000-0005-0000-0000-00007C5E0000}"/>
    <cellStyle name="SAPBEXexcGood2 3 2 6" xfId="15068" xr:uid="{00000000-0005-0000-0000-00007D5E0000}"/>
    <cellStyle name="SAPBEXexcGood2 3 2 6 2" xfId="28905" xr:uid="{00000000-0005-0000-0000-00007E5E0000}"/>
    <cellStyle name="SAPBEXexcGood2 3 2 7" xfId="21226" xr:uid="{00000000-0005-0000-0000-00007F5E0000}"/>
    <cellStyle name="SAPBEXexcGood2 3 2 7 2" xfId="34689" xr:uid="{00000000-0005-0000-0000-0000805E0000}"/>
    <cellStyle name="SAPBEXexcGood2 3 2 8" xfId="26978" xr:uid="{00000000-0005-0000-0000-0000815E0000}"/>
    <cellStyle name="SAPBEXexcGood2 3 2 9" xfId="10781" xr:uid="{00000000-0005-0000-0000-0000825E0000}"/>
    <cellStyle name="SAPBEXexcGood2 3 3" xfId="5399" xr:uid="{00000000-0005-0000-0000-0000835E0000}"/>
    <cellStyle name="SAPBEXexcGood2 3 3 2" xfId="6486" xr:uid="{00000000-0005-0000-0000-0000845E0000}"/>
    <cellStyle name="SAPBEXexcGood2 3 3 2 2" xfId="19850" xr:uid="{00000000-0005-0000-0000-0000855E0000}"/>
    <cellStyle name="SAPBEXexcGood2 3 3 2 2 2" xfId="25620" xr:uid="{00000000-0005-0000-0000-0000865E0000}"/>
    <cellStyle name="SAPBEXexcGood2 3 3 2 2 3" xfId="33323" xr:uid="{00000000-0005-0000-0000-0000875E0000}"/>
    <cellStyle name="SAPBEXexcGood2 3 3 2 3" xfId="18254" xr:uid="{00000000-0005-0000-0000-0000885E0000}"/>
    <cellStyle name="SAPBEXexcGood2 3 3 2 3 2" xfId="24040" xr:uid="{00000000-0005-0000-0000-0000895E0000}"/>
    <cellStyle name="SAPBEXexcGood2 3 3 2 3 3" xfId="31741" xr:uid="{00000000-0005-0000-0000-00008A5E0000}"/>
    <cellStyle name="SAPBEXexcGood2 3 3 2 4" xfId="16315" xr:uid="{00000000-0005-0000-0000-00008B5E0000}"/>
    <cellStyle name="SAPBEXexcGood2 3 3 2 4 2" xfId="29960" xr:uid="{00000000-0005-0000-0000-00008C5E0000}"/>
    <cellStyle name="SAPBEXexcGood2 3 3 2 5" xfId="22282" xr:uid="{00000000-0005-0000-0000-00008D5E0000}"/>
    <cellStyle name="SAPBEXexcGood2 3 3 2 5 2" xfId="35745" xr:uid="{00000000-0005-0000-0000-00008E5E0000}"/>
    <cellStyle name="SAPBEXexcGood2 3 3 2 6" xfId="28034" xr:uid="{00000000-0005-0000-0000-00008F5E0000}"/>
    <cellStyle name="SAPBEXexcGood2 3 3 2 7" xfId="11558" xr:uid="{00000000-0005-0000-0000-0000905E0000}"/>
    <cellStyle name="SAPBEXexcGood2 3 3 3" xfId="18899" xr:uid="{00000000-0005-0000-0000-0000915E0000}"/>
    <cellStyle name="SAPBEXexcGood2 3 3 3 2" xfId="24671" xr:uid="{00000000-0005-0000-0000-0000925E0000}"/>
    <cellStyle name="SAPBEXexcGood2 3 3 3 3" xfId="32373" xr:uid="{00000000-0005-0000-0000-0000935E0000}"/>
    <cellStyle name="SAPBEXexcGood2 3 3 4" xfId="20820" xr:uid="{00000000-0005-0000-0000-0000945E0000}"/>
    <cellStyle name="SAPBEXexcGood2 3 3 4 2" xfId="26581" xr:uid="{00000000-0005-0000-0000-0000955E0000}"/>
    <cellStyle name="SAPBEXexcGood2 3 3 4 3" xfId="34286" xr:uid="{00000000-0005-0000-0000-0000965E0000}"/>
    <cellStyle name="SAPBEXexcGood2 3 3 5" xfId="15229" xr:uid="{00000000-0005-0000-0000-0000975E0000}"/>
    <cellStyle name="SAPBEXexcGood2 3 3 5 2" xfId="29062" xr:uid="{00000000-0005-0000-0000-0000985E0000}"/>
    <cellStyle name="SAPBEXexcGood2 3 3 6" xfId="21383" xr:uid="{00000000-0005-0000-0000-0000995E0000}"/>
    <cellStyle name="SAPBEXexcGood2 3 3 6 2" xfId="34846" xr:uid="{00000000-0005-0000-0000-00009A5E0000}"/>
    <cellStyle name="SAPBEXexcGood2 3 3 7" xfId="27135" xr:uid="{00000000-0005-0000-0000-00009B5E0000}"/>
    <cellStyle name="SAPBEXexcGood2 3 3 8" xfId="10897" xr:uid="{00000000-0005-0000-0000-00009C5E0000}"/>
    <cellStyle name="SAPBEXexcGood2 3 4" xfId="6069" xr:uid="{00000000-0005-0000-0000-00009D5E0000}"/>
    <cellStyle name="SAPBEXexcGood2 3 4 2" xfId="19476" xr:uid="{00000000-0005-0000-0000-00009E5E0000}"/>
    <cellStyle name="SAPBEXexcGood2 3 4 2 2" xfId="25246" xr:uid="{00000000-0005-0000-0000-00009F5E0000}"/>
    <cellStyle name="SAPBEXexcGood2 3 4 2 3" xfId="32949" xr:uid="{00000000-0005-0000-0000-0000A05E0000}"/>
    <cellStyle name="SAPBEXexcGood2 3 4 3" xfId="20460" xr:uid="{00000000-0005-0000-0000-0000A15E0000}"/>
    <cellStyle name="SAPBEXexcGood2 3 4 3 2" xfId="26228" xr:uid="{00000000-0005-0000-0000-0000A25E0000}"/>
    <cellStyle name="SAPBEXexcGood2 3 4 3 3" xfId="33932" xr:uid="{00000000-0005-0000-0000-0000A35E0000}"/>
    <cellStyle name="SAPBEXexcGood2 3 4 4" xfId="15898" xr:uid="{00000000-0005-0000-0000-0000A45E0000}"/>
    <cellStyle name="SAPBEXexcGood2 3 4 4 2" xfId="29601" xr:uid="{00000000-0005-0000-0000-0000A55E0000}"/>
    <cellStyle name="SAPBEXexcGood2 3 4 5" xfId="21923" xr:uid="{00000000-0005-0000-0000-0000A65E0000}"/>
    <cellStyle name="SAPBEXexcGood2 3 4 5 2" xfId="35386" xr:uid="{00000000-0005-0000-0000-0000A75E0000}"/>
    <cellStyle name="SAPBEXexcGood2 3 4 6" xfId="27675" xr:uid="{00000000-0005-0000-0000-0000A85E0000}"/>
    <cellStyle name="SAPBEXexcGood2 3 4 7" xfId="11300" xr:uid="{00000000-0005-0000-0000-0000A95E0000}"/>
    <cellStyle name="SAPBEXexcGood2 3 5" xfId="18399" xr:uid="{00000000-0005-0000-0000-0000AA5E0000}"/>
    <cellStyle name="SAPBEXexcGood2 3 5 2" xfId="24178" xr:uid="{00000000-0005-0000-0000-0000AB5E0000}"/>
    <cellStyle name="SAPBEXexcGood2 3 5 3" xfId="31879" xr:uid="{00000000-0005-0000-0000-0000AC5E0000}"/>
    <cellStyle name="SAPBEXexcGood2 3 6" xfId="18134" xr:uid="{00000000-0005-0000-0000-0000AD5E0000}"/>
    <cellStyle name="SAPBEXexcGood2 3 6 2" xfId="23934" xr:uid="{00000000-0005-0000-0000-0000AE5E0000}"/>
    <cellStyle name="SAPBEXexcGood2 3 6 3" xfId="31631" xr:uid="{00000000-0005-0000-0000-0000AF5E0000}"/>
    <cellStyle name="SAPBEXexcGood2 3 7" xfId="14636" xr:uid="{00000000-0005-0000-0000-0000B05E0000}"/>
    <cellStyle name="SAPBEXexcGood2 3 7 2" xfId="28681" xr:uid="{00000000-0005-0000-0000-0000B15E0000}"/>
    <cellStyle name="SAPBEXexcGood2 3 8" xfId="21023" xr:uid="{00000000-0005-0000-0000-0000B25E0000}"/>
    <cellStyle name="SAPBEXexcGood2 3 8 2" xfId="34486" xr:uid="{00000000-0005-0000-0000-0000B35E0000}"/>
    <cellStyle name="SAPBEXexcGood2 3 9" xfId="26777" xr:uid="{00000000-0005-0000-0000-0000B45E0000}"/>
    <cellStyle name="SAPBEXexcGood2 4" xfId="5747" xr:uid="{00000000-0005-0000-0000-0000B55E0000}"/>
    <cellStyle name="SAPBEXexcGood2 4 2" xfId="6834" xr:uid="{00000000-0005-0000-0000-0000B65E0000}"/>
    <cellStyle name="SAPBEXexcGood2 4 2 2" xfId="20143" xr:uid="{00000000-0005-0000-0000-0000B75E0000}"/>
    <cellStyle name="SAPBEXexcGood2 4 2 2 2" xfId="25913" xr:uid="{00000000-0005-0000-0000-0000B85E0000}"/>
    <cellStyle name="SAPBEXexcGood2 4 2 2 3" xfId="33616" xr:uid="{00000000-0005-0000-0000-0000B95E0000}"/>
    <cellStyle name="SAPBEXexcGood2 4 2 3" xfId="17682" xr:uid="{00000000-0005-0000-0000-0000BA5E0000}"/>
    <cellStyle name="SAPBEXexcGood2 4 2 3 2" xfId="23497" xr:uid="{00000000-0005-0000-0000-0000BB5E0000}"/>
    <cellStyle name="SAPBEXexcGood2 4 2 3 2 2" xfId="36960" xr:uid="{00000000-0005-0000-0000-0000BC5E0000}"/>
    <cellStyle name="SAPBEXexcGood2 4 2 3 3" xfId="31188" xr:uid="{00000000-0005-0000-0000-0000BD5E0000}"/>
    <cellStyle name="SAPBEXexcGood2 4 2 4" xfId="16662" xr:uid="{00000000-0005-0000-0000-0000BE5E0000}"/>
    <cellStyle name="SAPBEXexcGood2 4 2 4 2" xfId="30232" xr:uid="{00000000-0005-0000-0000-0000BF5E0000}"/>
    <cellStyle name="SAPBEXexcGood2 4 2 5" xfId="22555" xr:uid="{00000000-0005-0000-0000-0000C05E0000}"/>
    <cellStyle name="SAPBEXexcGood2 4 2 5 2" xfId="36018" xr:uid="{00000000-0005-0000-0000-0000C15E0000}"/>
    <cellStyle name="SAPBEXexcGood2 4 2 6" xfId="28307" xr:uid="{00000000-0005-0000-0000-0000C25E0000}"/>
    <cellStyle name="SAPBEXexcGood2 4 2 7" xfId="11747" xr:uid="{00000000-0005-0000-0000-0000C35E0000}"/>
    <cellStyle name="SAPBEXexcGood2 4 3" xfId="19194" xr:uid="{00000000-0005-0000-0000-0000C45E0000}"/>
    <cellStyle name="SAPBEXexcGood2 4 3 2" xfId="24965" xr:uid="{00000000-0005-0000-0000-0000C55E0000}"/>
    <cellStyle name="SAPBEXexcGood2 4 3 3" xfId="32667" xr:uid="{00000000-0005-0000-0000-0000C65E0000}"/>
    <cellStyle name="SAPBEXexcGood2 4 4" xfId="20574" xr:uid="{00000000-0005-0000-0000-0000C75E0000}"/>
    <cellStyle name="SAPBEXexcGood2 4 4 2" xfId="26339" xr:uid="{00000000-0005-0000-0000-0000C85E0000}"/>
    <cellStyle name="SAPBEXexcGood2 4 4 3" xfId="34043" xr:uid="{00000000-0005-0000-0000-0000C95E0000}"/>
    <cellStyle name="SAPBEXexcGood2 4 5" xfId="15576" xr:uid="{00000000-0005-0000-0000-0000CA5E0000}"/>
    <cellStyle name="SAPBEXexcGood2 4 5 2" xfId="29334" xr:uid="{00000000-0005-0000-0000-0000CB5E0000}"/>
    <cellStyle name="SAPBEXexcGood2 4 6" xfId="21656" xr:uid="{00000000-0005-0000-0000-0000CC5E0000}"/>
    <cellStyle name="SAPBEXexcGood2 4 6 2" xfId="35119" xr:uid="{00000000-0005-0000-0000-0000CD5E0000}"/>
    <cellStyle name="SAPBEXexcGood2 4 7" xfId="27408" xr:uid="{00000000-0005-0000-0000-0000CE5E0000}"/>
    <cellStyle name="SAPBEXexcGood2 4 8" xfId="11086" xr:uid="{00000000-0005-0000-0000-0000CF5E0000}"/>
    <cellStyle name="SAPBEXexcGood2 5" xfId="17021" xr:uid="{00000000-0005-0000-0000-0000D05E0000}"/>
    <cellStyle name="SAPBEXexcGood2 5 2" xfId="22867" xr:uid="{00000000-0005-0000-0000-0000D15E0000}"/>
    <cellStyle name="SAPBEXexcGood2 5 2 2" xfId="36330" xr:uid="{00000000-0005-0000-0000-0000D25E0000}"/>
    <cellStyle name="SAPBEXexcGood2 5 3" xfId="30548" xr:uid="{00000000-0005-0000-0000-0000D35E0000}"/>
    <cellStyle name="SAPBEXexcGood2 6" xfId="17165" xr:uid="{00000000-0005-0000-0000-0000D45E0000}"/>
    <cellStyle name="SAPBEXexcGood2 6 2" xfId="23006" xr:uid="{00000000-0005-0000-0000-0000D55E0000}"/>
    <cellStyle name="SAPBEXexcGood2 6 2 2" xfId="36469" xr:uid="{00000000-0005-0000-0000-0000D65E0000}"/>
    <cellStyle name="SAPBEXexcGood2 6 3" xfId="30687" xr:uid="{00000000-0005-0000-0000-0000D75E0000}"/>
    <cellStyle name="SAPBEXexcGood2 7" xfId="12009" xr:uid="{00000000-0005-0000-0000-0000D85E0000}"/>
    <cellStyle name="SAPBEXexcGood2 7 2" xfId="28546" xr:uid="{00000000-0005-0000-0000-0000D95E0000}"/>
    <cellStyle name="SAPBEXexcGood2 8" xfId="7272" xr:uid="{00000000-0005-0000-0000-0000DA5E0000}"/>
    <cellStyle name="SAPBEXexcGood2 9" xfId="37372" xr:uid="{00000000-0005-0000-0000-0000DB5E0000}"/>
    <cellStyle name="SAPBEXexcGood3" xfId="388" xr:uid="{00000000-0005-0000-0000-0000DC5E0000}"/>
    <cellStyle name="SAPBEXexcGood3 2" xfId="625" xr:uid="{00000000-0005-0000-0000-0000DD5E0000}"/>
    <cellStyle name="SAPBEXexcGood3 2 2" xfId="5091" xr:uid="{00000000-0005-0000-0000-0000DE5E0000}"/>
    <cellStyle name="SAPBEXexcGood3 2 2 10" xfId="10695" xr:uid="{00000000-0005-0000-0000-0000DF5E0000}"/>
    <cellStyle name="SAPBEXexcGood3 2 2 2" xfId="5679" xr:uid="{00000000-0005-0000-0000-0000E05E0000}"/>
    <cellStyle name="SAPBEXexcGood3 2 2 2 2" xfId="6766" xr:uid="{00000000-0005-0000-0000-0000E15E0000}"/>
    <cellStyle name="SAPBEXexcGood3 2 2 2 2 2" xfId="20088" xr:uid="{00000000-0005-0000-0000-0000E25E0000}"/>
    <cellStyle name="SAPBEXexcGood3 2 2 2 2 2 2" xfId="25858" xr:uid="{00000000-0005-0000-0000-0000E35E0000}"/>
    <cellStyle name="SAPBEXexcGood3 2 2 2 2 2 3" xfId="33561" xr:uid="{00000000-0005-0000-0000-0000E45E0000}"/>
    <cellStyle name="SAPBEXexcGood3 2 2 2 2 3" xfId="17073" xr:uid="{00000000-0005-0000-0000-0000E55E0000}"/>
    <cellStyle name="SAPBEXexcGood3 2 2 2 2 3 2" xfId="22915" xr:uid="{00000000-0005-0000-0000-0000E65E0000}"/>
    <cellStyle name="SAPBEXexcGood3 2 2 2 2 3 2 2" xfId="36378" xr:uid="{00000000-0005-0000-0000-0000E75E0000}"/>
    <cellStyle name="SAPBEXexcGood3 2 2 2 2 3 3" xfId="30596" xr:uid="{00000000-0005-0000-0000-0000E85E0000}"/>
    <cellStyle name="SAPBEXexcGood3 2 2 2 2 4" xfId="16594" xr:uid="{00000000-0005-0000-0000-0000E95E0000}"/>
    <cellStyle name="SAPBEXexcGood3 2 2 2 2 4 2" xfId="30181" xr:uid="{00000000-0005-0000-0000-0000EA5E0000}"/>
    <cellStyle name="SAPBEXexcGood3 2 2 2 2 5" xfId="22504" xr:uid="{00000000-0005-0000-0000-0000EB5E0000}"/>
    <cellStyle name="SAPBEXexcGood3 2 2 2 2 5 2" xfId="35967" xr:uid="{00000000-0005-0000-0000-0000EC5E0000}"/>
    <cellStyle name="SAPBEXexcGood3 2 2 2 2 6" xfId="28256" xr:uid="{00000000-0005-0000-0000-0000ED5E0000}"/>
    <cellStyle name="SAPBEXexcGood3 2 2 2 2 7" xfId="11716" xr:uid="{00000000-0005-0000-0000-0000EE5E0000}"/>
    <cellStyle name="SAPBEXexcGood3 2 2 2 3" xfId="19138" xr:uid="{00000000-0005-0000-0000-0000EF5E0000}"/>
    <cellStyle name="SAPBEXexcGood3 2 2 2 3 2" xfId="24909" xr:uid="{00000000-0005-0000-0000-0000F05E0000}"/>
    <cellStyle name="SAPBEXexcGood3 2 2 2 3 3" xfId="32611" xr:uid="{00000000-0005-0000-0000-0000F15E0000}"/>
    <cellStyle name="SAPBEXexcGood3 2 2 2 4" xfId="20475" xr:uid="{00000000-0005-0000-0000-0000F25E0000}"/>
    <cellStyle name="SAPBEXexcGood3 2 2 2 4 2" xfId="26243" xr:uid="{00000000-0005-0000-0000-0000F35E0000}"/>
    <cellStyle name="SAPBEXexcGood3 2 2 2 4 3" xfId="33947" xr:uid="{00000000-0005-0000-0000-0000F45E0000}"/>
    <cellStyle name="SAPBEXexcGood3 2 2 2 5" xfId="15508" xr:uid="{00000000-0005-0000-0000-0000F55E0000}"/>
    <cellStyle name="SAPBEXexcGood3 2 2 2 5 2" xfId="29283" xr:uid="{00000000-0005-0000-0000-0000F65E0000}"/>
    <cellStyle name="SAPBEXexcGood3 2 2 2 6" xfId="21605" xr:uid="{00000000-0005-0000-0000-0000F75E0000}"/>
    <cellStyle name="SAPBEXexcGood3 2 2 2 6 2" xfId="35068" xr:uid="{00000000-0005-0000-0000-0000F85E0000}"/>
    <cellStyle name="SAPBEXexcGood3 2 2 2 7" xfId="27357" xr:uid="{00000000-0005-0000-0000-0000F95E0000}"/>
    <cellStyle name="SAPBEXexcGood3 2 2 2 8" xfId="11055" xr:uid="{00000000-0005-0000-0000-0000FA5E0000}"/>
    <cellStyle name="SAPBEXexcGood3 2 2 3" xfId="5851" xr:uid="{00000000-0005-0000-0000-0000FB5E0000}"/>
    <cellStyle name="SAPBEXexcGood3 2 2 3 2" xfId="6938" xr:uid="{00000000-0005-0000-0000-0000FC5E0000}"/>
    <cellStyle name="SAPBEXexcGood3 2 2 3 2 2" xfId="20234" xr:uid="{00000000-0005-0000-0000-0000FD5E0000}"/>
    <cellStyle name="SAPBEXexcGood3 2 2 3 2 2 2" xfId="26004" xr:uid="{00000000-0005-0000-0000-0000FE5E0000}"/>
    <cellStyle name="SAPBEXexcGood3 2 2 3 2 2 3" xfId="33707" xr:uid="{00000000-0005-0000-0000-0000FF5E0000}"/>
    <cellStyle name="SAPBEXexcGood3 2 2 3 2 3" xfId="17294" xr:uid="{00000000-0005-0000-0000-0000005F0000}"/>
    <cellStyle name="SAPBEXexcGood3 2 2 3 2 3 2" xfId="23124" xr:uid="{00000000-0005-0000-0000-0000015F0000}"/>
    <cellStyle name="SAPBEXexcGood3 2 2 3 2 3 2 2" xfId="36587" xr:uid="{00000000-0005-0000-0000-0000025F0000}"/>
    <cellStyle name="SAPBEXexcGood3 2 2 3 2 3 3" xfId="30811" xr:uid="{00000000-0005-0000-0000-0000035F0000}"/>
    <cellStyle name="SAPBEXexcGood3 2 2 3 2 4" xfId="16766" xr:uid="{00000000-0005-0000-0000-0000045F0000}"/>
    <cellStyle name="SAPBEXexcGood3 2 2 3 2 4 2" xfId="30319" xr:uid="{00000000-0005-0000-0000-0000055F0000}"/>
    <cellStyle name="SAPBEXexcGood3 2 2 3 2 5" xfId="22642" xr:uid="{00000000-0005-0000-0000-0000065F0000}"/>
    <cellStyle name="SAPBEXexcGood3 2 2 3 2 5 2" xfId="36105" xr:uid="{00000000-0005-0000-0000-0000075F0000}"/>
    <cellStyle name="SAPBEXexcGood3 2 2 3 2 6" xfId="28394" xr:uid="{00000000-0005-0000-0000-0000085F0000}"/>
    <cellStyle name="SAPBEXexcGood3 2 2 3 2 7" xfId="11817" xr:uid="{00000000-0005-0000-0000-0000095F0000}"/>
    <cellStyle name="SAPBEXexcGood3 2 2 3 3" xfId="19285" xr:uid="{00000000-0005-0000-0000-00000A5F0000}"/>
    <cellStyle name="SAPBEXexcGood3 2 2 3 3 2" xfId="25056" xr:uid="{00000000-0005-0000-0000-00000B5F0000}"/>
    <cellStyle name="SAPBEXexcGood3 2 2 3 3 3" xfId="32758" xr:uid="{00000000-0005-0000-0000-00000C5F0000}"/>
    <cellStyle name="SAPBEXexcGood3 2 2 3 4" xfId="17182" xr:uid="{00000000-0005-0000-0000-00000D5F0000}"/>
    <cellStyle name="SAPBEXexcGood3 2 2 3 4 2" xfId="23021" xr:uid="{00000000-0005-0000-0000-00000E5F0000}"/>
    <cellStyle name="SAPBEXexcGood3 2 2 3 4 2 2" xfId="36484" xr:uid="{00000000-0005-0000-0000-00000F5F0000}"/>
    <cellStyle name="SAPBEXexcGood3 2 2 3 4 3" xfId="30703" xr:uid="{00000000-0005-0000-0000-0000105F0000}"/>
    <cellStyle name="SAPBEXexcGood3 2 2 3 5" xfId="15680" xr:uid="{00000000-0005-0000-0000-0000115F0000}"/>
    <cellStyle name="SAPBEXexcGood3 2 2 3 5 2" xfId="29421" xr:uid="{00000000-0005-0000-0000-0000125F0000}"/>
    <cellStyle name="SAPBEXexcGood3 2 2 3 6" xfId="21743" xr:uid="{00000000-0005-0000-0000-0000135F0000}"/>
    <cellStyle name="SAPBEXexcGood3 2 2 3 6 2" xfId="35206" xr:uid="{00000000-0005-0000-0000-0000145F0000}"/>
    <cellStyle name="SAPBEXexcGood3 2 2 3 7" xfId="27495" xr:uid="{00000000-0005-0000-0000-0000155F0000}"/>
    <cellStyle name="SAPBEXexcGood3 2 2 3 8" xfId="11156" xr:uid="{00000000-0005-0000-0000-0000165F0000}"/>
    <cellStyle name="SAPBEXexcGood3 2 2 4" xfId="6183" xr:uid="{00000000-0005-0000-0000-0000175F0000}"/>
    <cellStyle name="SAPBEXexcGood3 2 2 4 2" xfId="19574" xr:uid="{00000000-0005-0000-0000-0000185F0000}"/>
    <cellStyle name="SAPBEXexcGood3 2 2 4 2 2" xfId="25344" xr:uid="{00000000-0005-0000-0000-0000195F0000}"/>
    <cellStyle name="SAPBEXexcGood3 2 2 4 2 3" xfId="33047" xr:uid="{00000000-0005-0000-0000-00001A5F0000}"/>
    <cellStyle name="SAPBEXexcGood3 2 2 4 3" xfId="17192" xr:uid="{00000000-0005-0000-0000-00001B5F0000}"/>
    <cellStyle name="SAPBEXexcGood3 2 2 4 3 2" xfId="23031" xr:uid="{00000000-0005-0000-0000-00001C5F0000}"/>
    <cellStyle name="SAPBEXexcGood3 2 2 4 3 2 2" xfId="36494" xr:uid="{00000000-0005-0000-0000-00001D5F0000}"/>
    <cellStyle name="SAPBEXexcGood3 2 2 4 3 3" xfId="30713" xr:uid="{00000000-0005-0000-0000-00001E5F0000}"/>
    <cellStyle name="SAPBEXexcGood3 2 2 4 4" xfId="16012" xr:uid="{00000000-0005-0000-0000-00001F5F0000}"/>
    <cellStyle name="SAPBEXexcGood3 2 2 4 4 2" xfId="29694" xr:uid="{00000000-0005-0000-0000-0000205F0000}"/>
    <cellStyle name="SAPBEXexcGood3 2 2 4 5" xfId="22016" xr:uid="{00000000-0005-0000-0000-0000215F0000}"/>
    <cellStyle name="SAPBEXexcGood3 2 2 4 5 2" xfId="35479" xr:uid="{00000000-0005-0000-0000-0000225F0000}"/>
    <cellStyle name="SAPBEXexcGood3 2 2 4 6" xfId="27768" xr:uid="{00000000-0005-0000-0000-0000235F0000}"/>
    <cellStyle name="SAPBEXexcGood3 2 2 4 7" xfId="11358" xr:uid="{00000000-0005-0000-0000-0000245F0000}"/>
    <cellStyle name="SAPBEXexcGood3 2 2 5" xfId="18622" xr:uid="{00000000-0005-0000-0000-0000255F0000}"/>
    <cellStyle name="SAPBEXexcGood3 2 2 5 2" xfId="24394" xr:uid="{00000000-0005-0000-0000-0000265F0000}"/>
    <cellStyle name="SAPBEXexcGood3 2 2 5 3" xfId="32096" xr:uid="{00000000-0005-0000-0000-0000275F0000}"/>
    <cellStyle name="SAPBEXexcGood3 2 2 6" xfId="18140" xr:uid="{00000000-0005-0000-0000-0000285F0000}"/>
    <cellStyle name="SAPBEXexcGood3 2 2 6 2" xfId="23940" xr:uid="{00000000-0005-0000-0000-0000295F0000}"/>
    <cellStyle name="SAPBEXexcGood3 2 2 6 3" xfId="31637" xr:uid="{00000000-0005-0000-0000-00002A5F0000}"/>
    <cellStyle name="SAPBEXexcGood3 2 2 7" xfId="14921" xr:uid="{00000000-0005-0000-0000-00002B5F0000}"/>
    <cellStyle name="SAPBEXexcGood3 2 2 7 2" xfId="28794" xr:uid="{00000000-0005-0000-0000-00002C5F0000}"/>
    <cellStyle name="SAPBEXexcGood3 2 2 8" xfId="21115" xr:uid="{00000000-0005-0000-0000-00002D5F0000}"/>
    <cellStyle name="SAPBEXexcGood3 2 2 8 2" xfId="34578" xr:uid="{00000000-0005-0000-0000-00002E5F0000}"/>
    <cellStyle name="SAPBEXexcGood3 2 2 9" xfId="26869" xr:uid="{00000000-0005-0000-0000-00002F5F0000}"/>
    <cellStyle name="SAPBEXexcGood3 2 3" xfId="5301" xr:uid="{00000000-0005-0000-0000-0000305F0000}"/>
    <cellStyle name="SAPBEXexcGood3 2 3 2" xfId="6388" xr:uid="{00000000-0005-0000-0000-0000315F0000}"/>
    <cellStyle name="SAPBEXexcGood3 2 3 2 2" xfId="19754" xr:uid="{00000000-0005-0000-0000-0000325F0000}"/>
    <cellStyle name="SAPBEXexcGood3 2 3 2 2 2" xfId="25524" xr:uid="{00000000-0005-0000-0000-0000335F0000}"/>
    <cellStyle name="SAPBEXexcGood3 2 3 2 2 3" xfId="33227" xr:uid="{00000000-0005-0000-0000-0000345F0000}"/>
    <cellStyle name="SAPBEXexcGood3 2 3 2 3" xfId="18362" xr:uid="{00000000-0005-0000-0000-0000355F0000}"/>
    <cellStyle name="SAPBEXexcGood3 2 3 2 3 2" xfId="24142" xr:uid="{00000000-0005-0000-0000-0000365F0000}"/>
    <cellStyle name="SAPBEXexcGood3 2 3 2 3 3" xfId="31843" xr:uid="{00000000-0005-0000-0000-0000375F0000}"/>
    <cellStyle name="SAPBEXexcGood3 2 3 2 4" xfId="16217" xr:uid="{00000000-0005-0000-0000-0000385F0000}"/>
    <cellStyle name="SAPBEXexcGood3 2 3 2 4 2" xfId="29864" xr:uid="{00000000-0005-0000-0000-0000395F0000}"/>
    <cellStyle name="SAPBEXexcGood3 2 3 2 5" xfId="22186" xr:uid="{00000000-0005-0000-0000-00003A5F0000}"/>
    <cellStyle name="SAPBEXexcGood3 2 3 2 5 2" xfId="35649" xr:uid="{00000000-0005-0000-0000-00003B5F0000}"/>
    <cellStyle name="SAPBEXexcGood3 2 3 2 6" xfId="27938" xr:uid="{00000000-0005-0000-0000-00003C5F0000}"/>
    <cellStyle name="SAPBEXexcGood3 2 3 2 7" xfId="11500" xr:uid="{00000000-0005-0000-0000-00003D5F0000}"/>
    <cellStyle name="SAPBEXexcGood3 2 3 3" xfId="18802" xr:uid="{00000000-0005-0000-0000-00003E5F0000}"/>
    <cellStyle name="SAPBEXexcGood3 2 3 3 2" xfId="24574" xr:uid="{00000000-0005-0000-0000-00003F5F0000}"/>
    <cellStyle name="SAPBEXexcGood3 2 3 3 3" xfId="32276" xr:uid="{00000000-0005-0000-0000-0000405F0000}"/>
    <cellStyle name="SAPBEXexcGood3 2 3 4" xfId="18366" xr:uid="{00000000-0005-0000-0000-0000415F0000}"/>
    <cellStyle name="SAPBEXexcGood3 2 3 4 2" xfId="24146" xr:uid="{00000000-0005-0000-0000-0000425F0000}"/>
    <cellStyle name="SAPBEXexcGood3 2 3 4 3" xfId="31847" xr:uid="{00000000-0005-0000-0000-0000435F0000}"/>
    <cellStyle name="SAPBEXexcGood3 2 3 5" xfId="15131" xr:uid="{00000000-0005-0000-0000-0000445F0000}"/>
    <cellStyle name="SAPBEXexcGood3 2 3 5 2" xfId="28966" xr:uid="{00000000-0005-0000-0000-0000455F0000}"/>
    <cellStyle name="SAPBEXexcGood3 2 3 6" xfId="21287" xr:uid="{00000000-0005-0000-0000-0000465F0000}"/>
    <cellStyle name="SAPBEXexcGood3 2 3 6 2" xfId="34750" xr:uid="{00000000-0005-0000-0000-0000475F0000}"/>
    <cellStyle name="SAPBEXexcGood3 2 3 7" xfId="27039" xr:uid="{00000000-0005-0000-0000-0000485F0000}"/>
    <cellStyle name="SAPBEXexcGood3 2 3 8" xfId="10839" xr:uid="{00000000-0005-0000-0000-0000495F0000}"/>
    <cellStyle name="SAPBEXexcGood3 2 4" xfId="5423" xr:uid="{00000000-0005-0000-0000-00004A5F0000}"/>
    <cellStyle name="SAPBEXexcGood3 2 4 2" xfId="6510" xr:uid="{00000000-0005-0000-0000-00004B5F0000}"/>
    <cellStyle name="SAPBEXexcGood3 2 4 2 2" xfId="19870" xr:uid="{00000000-0005-0000-0000-00004C5F0000}"/>
    <cellStyle name="SAPBEXexcGood3 2 4 2 2 2" xfId="25640" xr:uid="{00000000-0005-0000-0000-00004D5F0000}"/>
    <cellStyle name="SAPBEXexcGood3 2 4 2 2 3" xfId="33343" xr:uid="{00000000-0005-0000-0000-00004E5F0000}"/>
    <cellStyle name="SAPBEXexcGood3 2 4 2 3" xfId="20527" xr:uid="{00000000-0005-0000-0000-00004F5F0000}"/>
    <cellStyle name="SAPBEXexcGood3 2 4 2 3 2" xfId="26292" xr:uid="{00000000-0005-0000-0000-0000505F0000}"/>
    <cellStyle name="SAPBEXexcGood3 2 4 2 3 3" xfId="33996" xr:uid="{00000000-0005-0000-0000-0000515F0000}"/>
    <cellStyle name="SAPBEXexcGood3 2 4 2 4" xfId="16339" xr:uid="{00000000-0005-0000-0000-0000525F0000}"/>
    <cellStyle name="SAPBEXexcGood3 2 4 2 4 2" xfId="29978" xr:uid="{00000000-0005-0000-0000-0000535F0000}"/>
    <cellStyle name="SAPBEXexcGood3 2 4 2 5" xfId="22300" xr:uid="{00000000-0005-0000-0000-0000545F0000}"/>
    <cellStyle name="SAPBEXexcGood3 2 4 2 5 2" xfId="35763" xr:uid="{00000000-0005-0000-0000-0000555F0000}"/>
    <cellStyle name="SAPBEXexcGood3 2 4 2 6" xfId="28052" xr:uid="{00000000-0005-0000-0000-0000565F0000}"/>
    <cellStyle name="SAPBEXexcGood3 2 4 2 7" xfId="11572" xr:uid="{00000000-0005-0000-0000-0000575F0000}"/>
    <cellStyle name="SAPBEXexcGood3 2 4 3" xfId="18918" xr:uid="{00000000-0005-0000-0000-0000585F0000}"/>
    <cellStyle name="SAPBEXexcGood3 2 4 3 2" xfId="24690" xr:uid="{00000000-0005-0000-0000-0000595F0000}"/>
    <cellStyle name="SAPBEXexcGood3 2 4 3 3" xfId="32392" xr:uid="{00000000-0005-0000-0000-00005A5F0000}"/>
    <cellStyle name="SAPBEXexcGood3 2 4 4" xfId="18060" xr:uid="{00000000-0005-0000-0000-00005B5F0000}"/>
    <cellStyle name="SAPBEXexcGood3 2 4 4 2" xfId="23862" xr:uid="{00000000-0005-0000-0000-00005C5F0000}"/>
    <cellStyle name="SAPBEXexcGood3 2 4 4 3" xfId="31559" xr:uid="{00000000-0005-0000-0000-00005D5F0000}"/>
    <cellStyle name="SAPBEXexcGood3 2 4 5" xfId="15253" xr:uid="{00000000-0005-0000-0000-00005E5F0000}"/>
    <cellStyle name="SAPBEXexcGood3 2 4 5 2" xfId="29080" xr:uid="{00000000-0005-0000-0000-00005F5F0000}"/>
    <cellStyle name="SAPBEXexcGood3 2 4 6" xfId="21401" xr:uid="{00000000-0005-0000-0000-0000605F0000}"/>
    <cellStyle name="SAPBEXexcGood3 2 4 6 2" xfId="34864" xr:uid="{00000000-0005-0000-0000-0000615F0000}"/>
    <cellStyle name="SAPBEXexcGood3 2 4 7" xfId="27153" xr:uid="{00000000-0005-0000-0000-0000625F0000}"/>
    <cellStyle name="SAPBEXexcGood3 2 4 8" xfId="10911" xr:uid="{00000000-0005-0000-0000-0000635F0000}"/>
    <cellStyle name="SAPBEXexcGood3 2 5" xfId="17136" xr:uid="{00000000-0005-0000-0000-0000645F0000}"/>
    <cellStyle name="SAPBEXexcGood3 2 5 2" xfId="22977" xr:uid="{00000000-0005-0000-0000-0000655F0000}"/>
    <cellStyle name="SAPBEXexcGood3 2 5 2 2" xfId="36440" xr:uid="{00000000-0005-0000-0000-0000665F0000}"/>
    <cellStyle name="SAPBEXexcGood3 2 5 3" xfId="30658" xr:uid="{00000000-0005-0000-0000-0000675F0000}"/>
    <cellStyle name="SAPBEXexcGood3 2 6" xfId="18409" xr:uid="{00000000-0005-0000-0000-0000685F0000}"/>
    <cellStyle name="SAPBEXexcGood3 2 6 2" xfId="24187" xr:uid="{00000000-0005-0000-0000-0000695F0000}"/>
    <cellStyle name="SAPBEXexcGood3 2 6 3" xfId="31888" xr:uid="{00000000-0005-0000-0000-00006A5F0000}"/>
    <cellStyle name="SAPBEXexcGood3 2 7" xfId="11978" xr:uid="{00000000-0005-0000-0000-00006B5F0000}"/>
    <cellStyle name="SAPBEXexcGood3 2 7 2" xfId="28521" xr:uid="{00000000-0005-0000-0000-00006C5F0000}"/>
    <cellStyle name="SAPBEXexcGood3 2 8" xfId="7476" xr:uid="{00000000-0005-0000-0000-00006D5F0000}"/>
    <cellStyle name="SAPBEXexcGood3 3" xfId="4229" xr:uid="{00000000-0005-0000-0000-00006E5F0000}"/>
    <cellStyle name="SAPBEXexcGood3 3 10" xfId="10167" xr:uid="{00000000-0005-0000-0000-00006F5F0000}"/>
    <cellStyle name="SAPBEXexcGood3 3 2" xfId="5209" xr:uid="{00000000-0005-0000-0000-0000705F0000}"/>
    <cellStyle name="SAPBEXexcGood3 3 2 2" xfId="5940" xr:uid="{00000000-0005-0000-0000-0000715F0000}"/>
    <cellStyle name="SAPBEXexcGood3 3 2 2 2" xfId="7027" xr:uid="{00000000-0005-0000-0000-0000725F0000}"/>
    <cellStyle name="SAPBEXexcGood3 3 2 2 2 2" xfId="20323" xr:uid="{00000000-0005-0000-0000-0000735F0000}"/>
    <cellStyle name="SAPBEXexcGood3 3 2 2 2 2 2" xfId="26093" xr:uid="{00000000-0005-0000-0000-0000745F0000}"/>
    <cellStyle name="SAPBEXexcGood3 3 2 2 2 2 3" xfId="33796" xr:uid="{00000000-0005-0000-0000-0000755F0000}"/>
    <cellStyle name="SAPBEXexcGood3 3 2 2 2 3" xfId="20523" xr:uid="{00000000-0005-0000-0000-0000765F0000}"/>
    <cellStyle name="SAPBEXexcGood3 3 2 2 2 3 2" xfId="26288" xr:uid="{00000000-0005-0000-0000-0000775F0000}"/>
    <cellStyle name="SAPBEXexcGood3 3 2 2 2 3 3" xfId="33992" xr:uid="{00000000-0005-0000-0000-0000785F0000}"/>
    <cellStyle name="SAPBEXexcGood3 3 2 2 2 4" xfId="16855" xr:uid="{00000000-0005-0000-0000-0000795F0000}"/>
    <cellStyle name="SAPBEXexcGood3 3 2 2 2 4 2" xfId="30408" xr:uid="{00000000-0005-0000-0000-00007A5F0000}"/>
    <cellStyle name="SAPBEXexcGood3 3 2 2 2 5" xfId="22731" xr:uid="{00000000-0005-0000-0000-00007B5F0000}"/>
    <cellStyle name="SAPBEXexcGood3 3 2 2 2 5 2" xfId="36194" xr:uid="{00000000-0005-0000-0000-00007C5F0000}"/>
    <cellStyle name="SAPBEXexcGood3 3 2 2 2 6" xfId="28483" xr:uid="{00000000-0005-0000-0000-00007D5F0000}"/>
    <cellStyle name="SAPBEXexcGood3 3 2 2 2 7" xfId="11879" xr:uid="{00000000-0005-0000-0000-00007E5F0000}"/>
    <cellStyle name="SAPBEXexcGood3 3 2 2 3" xfId="19374" xr:uid="{00000000-0005-0000-0000-00007F5F0000}"/>
    <cellStyle name="SAPBEXexcGood3 3 2 2 3 2" xfId="25145" xr:uid="{00000000-0005-0000-0000-0000805F0000}"/>
    <cellStyle name="SAPBEXexcGood3 3 2 2 3 3" xfId="32847" xr:uid="{00000000-0005-0000-0000-0000815F0000}"/>
    <cellStyle name="SAPBEXexcGood3 3 2 2 4" xfId="18336" xr:uid="{00000000-0005-0000-0000-0000825F0000}"/>
    <cellStyle name="SAPBEXexcGood3 3 2 2 4 2" xfId="24116" xr:uid="{00000000-0005-0000-0000-0000835F0000}"/>
    <cellStyle name="SAPBEXexcGood3 3 2 2 4 3" xfId="31817" xr:uid="{00000000-0005-0000-0000-0000845F0000}"/>
    <cellStyle name="SAPBEXexcGood3 3 2 2 5" xfId="15769" xr:uid="{00000000-0005-0000-0000-0000855F0000}"/>
    <cellStyle name="SAPBEXexcGood3 3 2 2 5 2" xfId="29510" xr:uid="{00000000-0005-0000-0000-0000865F0000}"/>
    <cellStyle name="SAPBEXexcGood3 3 2 2 6" xfId="21832" xr:uid="{00000000-0005-0000-0000-0000875F0000}"/>
    <cellStyle name="SAPBEXexcGood3 3 2 2 6 2" xfId="35295" xr:uid="{00000000-0005-0000-0000-0000885F0000}"/>
    <cellStyle name="SAPBEXexcGood3 3 2 2 7" xfId="27584" xr:uid="{00000000-0005-0000-0000-0000895F0000}"/>
    <cellStyle name="SAPBEXexcGood3 3 2 2 8" xfId="11218" xr:uid="{00000000-0005-0000-0000-00008A5F0000}"/>
    <cellStyle name="SAPBEXexcGood3 3 2 3" xfId="6297" xr:uid="{00000000-0005-0000-0000-00008B5F0000}"/>
    <cellStyle name="SAPBEXexcGood3 3 2 3 2" xfId="19668" xr:uid="{00000000-0005-0000-0000-00008C5F0000}"/>
    <cellStyle name="SAPBEXexcGood3 3 2 3 2 2" xfId="25438" xr:uid="{00000000-0005-0000-0000-00008D5F0000}"/>
    <cellStyle name="SAPBEXexcGood3 3 2 3 2 3" xfId="33141" xr:uid="{00000000-0005-0000-0000-00008E5F0000}"/>
    <cellStyle name="SAPBEXexcGood3 3 2 3 3" xfId="20494" xr:uid="{00000000-0005-0000-0000-00008F5F0000}"/>
    <cellStyle name="SAPBEXexcGood3 3 2 3 3 2" xfId="26261" xr:uid="{00000000-0005-0000-0000-0000905F0000}"/>
    <cellStyle name="SAPBEXexcGood3 3 2 3 3 3" xfId="33965" xr:uid="{00000000-0005-0000-0000-0000915F0000}"/>
    <cellStyle name="SAPBEXexcGood3 3 2 3 4" xfId="16126" xr:uid="{00000000-0005-0000-0000-0000925F0000}"/>
    <cellStyle name="SAPBEXexcGood3 3 2 3 4 2" xfId="29783" xr:uid="{00000000-0005-0000-0000-0000935F0000}"/>
    <cellStyle name="SAPBEXexcGood3 3 2 3 5" xfId="22105" xr:uid="{00000000-0005-0000-0000-0000945F0000}"/>
    <cellStyle name="SAPBEXexcGood3 3 2 3 5 2" xfId="35568" xr:uid="{00000000-0005-0000-0000-0000955F0000}"/>
    <cellStyle name="SAPBEXexcGood3 3 2 3 6" xfId="27857" xr:uid="{00000000-0005-0000-0000-0000965F0000}"/>
    <cellStyle name="SAPBEXexcGood3 3 2 3 7" xfId="11423" xr:uid="{00000000-0005-0000-0000-0000975F0000}"/>
    <cellStyle name="SAPBEXexcGood3 3 2 4" xfId="18716" xr:uid="{00000000-0005-0000-0000-0000985F0000}"/>
    <cellStyle name="SAPBEXexcGood3 3 2 4 2" xfId="24488" xr:uid="{00000000-0005-0000-0000-0000995F0000}"/>
    <cellStyle name="SAPBEXexcGood3 3 2 4 3" xfId="32190" xr:uid="{00000000-0005-0000-0000-00009A5F0000}"/>
    <cellStyle name="SAPBEXexcGood3 3 2 5" xfId="17623" xr:uid="{00000000-0005-0000-0000-00009B5F0000}"/>
    <cellStyle name="SAPBEXexcGood3 3 2 5 2" xfId="23441" xr:uid="{00000000-0005-0000-0000-00009C5F0000}"/>
    <cellStyle name="SAPBEXexcGood3 3 2 5 2 2" xfId="36904" xr:uid="{00000000-0005-0000-0000-00009D5F0000}"/>
    <cellStyle name="SAPBEXexcGood3 3 2 5 3" xfId="31131" xr:uid="{00000000-0005-0000-0000-00009E5F0000}"/>
    <cellStyle name="SAPBEXexcGood3 3 2 6" xfId="15039" xr:uid="{00000000-0005-0000-0000-00009F5F0000}"/>
    <cellStyle name="SAPBEXexcGood3 3 2 6 2" xfId="28884" xr:uid="{00000000-0005-0000-0000-0000A05F0000}"/>
    <cellStyle name="SAPBEXexcGood3 3 2 7" xfId="21205" xr:uid="{00000000-0005-0000-0000-0000A15F0000}"/>
    <cellStyle name="SAPBEXexcGood3 3 2 7 2" xfId="34668" xr:uid="{00000000-0005-0000-0000-0000A25F0000}"/>
    <cellStyle name="SAPBEXexcGood3 3 2 8" xfId="26958" xr:uid="{00000000-0005-0000-0000-0000A35F0000}"/>
    <cellStyle name="SAPBEXexcGood3 3 2 9" xfId="10761" xr:uid="{00000000-0005-0000-0000-0000A45F0000}"/>
    <cellStyle name="SAPBEXexcGood3 3 3" xfId="5594" xr:uid="{00000000-0005-0000-0000-0000A55F0000}"/>
    <cellStyle name="SAPBEXexcGood3 3 3 2" xfId="6681" xr:uid="{00000000-0005-0000-0000-0000A65F0000}"/>
    <cellStyle name="SAPBEXexcGood3 3 3 2 2" xfId="20008" xr:uid="{00000000-0005-0000-0000-0000A75F0000}"/>
    <cellStyle name="SAPBEXexcGood3 3 3 2 2 2" xfId="25778" xr:uid="{00000000-0005-0000-0000-0000A85F0000}"/>
    <cellStyle name="SAPBEXexcGood3 3 3 2 2 3" xfId="33481" xr:uid="{00000000-0005-0000-0000-0000A95F0000}"/>
    <cellStyle name="SAPBEXexcGood3 3 3 2 3" xfId="17925" xr:uid="{00000000-0005-0000-0000-0000AA5F0000}"/>
    <cellStyle name="SAPBEXexcGood3 3 3 2 3 2" xfId="23735" xr:uid="{00000000-0005-0000-0000-0000AB5F0000}"/>
    <cellStyle name="SAPBEXexcGood3 3 3 2 3 2 2" xfId="37198" xr:uid="{00000000-0005-0000-0000-0000AC5F0000}"/>
    <cellStyle name="SAPBEXexcGood3 3 3 2 3 3" xfId="31429" xr:uid="{00000000-0005-0000-0000-0000AD5F0000}"/>
    <cellStyle name="SAPBEXexcGood3 3 3 2 4" xfId="16509" xr:uid="{00000000-0005-0000-0000-0000AE5F0000}"/>
    <cellStyle name="SAPBEXexcGood3 3 3 2 4 2" xfId="30106" xr:uid="{00000000-0005-0000-0000-0000AF5F0000}"/>
    <cellStyle name="SAPBEXexcGood3 3 3 2 5" xfId="22429" xr:uid="{00000000-0005-0000-0000-0000B05F0000}"/>
    <cellStyle name="SAPBEXexcGood3 3 3 2 5 2" xfId="35892" xr:uid="{00000000-0005-0000-0000-0000B15F0000}"/>
    <cellStyle name="SAPBEXexcGood3 3 3 2 6" xfId="28181" xr:uid="{00000000-0005-0000-0000-0000B25F0000}"/>
    <cellStyle name="SAPBEXexcGood3 3 3 2 7" xfId="11674" xr:uid="{00000000-0005-0000-0000-0000B35F0000}"/>
    <cellStyle name="SAPBEXexcGood3 3 3 3" xfId="19059" xr:uid="{00000000-0005-0000-0000-0000B45F0000}"/>
    <cellStyle name="SAPBEXexcGood3 3 3 3 2" xfId="24831" xr:uid="{00000000-0005-0000-0000-0000B55F0000}"/>
    <cellStyle name="SAPBEXexcGood3 3 3 3 3" xfId="32533" xr:uid="{00000000-0005-0000-0000-0000B65F0000}"/>
    <cellStyle name="SAPBEXexcGood3 3 3 4" xfId="18078" xr:uid="{00000000-0005-0000-0000-0000B75F0000}"/>
    <cellStyle name="SAPBEXexcGood3 3 3 4 2" xfId="23880" xr:uid="{00000000-0005-0000-0000-0000B85F0000}"/>
    <cellStyle name="SAPBEXexcGood3 3 3 4 3" xfId="31577" xr:uid="{00000000-0005-0000-0000-0000B95F0000}"/>
    <cellStyle name="SAPBEXexcGood3 3 3 5" xfId="15423" xr:uid="{00000000-0005-0000-0000-0000BA5F0000}"/>
    <cellStyle name="SAPBEXexcGood3 3 3 5 2" xfId="29208" xr:uid="{00000000-0005-0000-0000-0000BB5F0000}"/>
    <cellStyle name="SAPBEXexcGood3 3 3 6" xfId="21530" xr:uid="{00000000-0005-0000-0000-0000BC5F0000}"/>
    <cellStyle name="SAPBEXexcGood3 3 3 6 2" xfId="34993" xr:uid="{00000000-0005-0000-0000-0000BD5F0000}"/>
    <cellStyle name="SAPBEXexcGood3 3 3 7" xfId="27282" xr:uid="{00000000-0005-0000-0000-0000BE5F0000}"/>
    <cellStyle name="SAPBEXexcGood3 3 3 8" xfId="11013" xr:uid="{00000000-0005-0000-0000-0000BF5F0000}"/>
    <cellStyle name="SAPBEXexcGood3 3 4" xfId="6040" xr:uid="{00000000-0005-0000-0000-0000C05F0000}"/>
    <cellStyle name="SAPBEXexcGood3 3 4 2" xfId="19453" xr:uid="{00000000-0005-0000-0000-0000C15F0000}"/>
    <cellStyle name="SAPBEXexcGood3 3 4 2 2" xfId="25223" xr:uid="{00000000-0005-0000-0000-0000C25F0000}"/>
    <cellStyle name="SAPBEXexcGood3 3 4 2 3" xfId="32926" xr:uid="{00000000-0005-0000-0000-0000C35F0000}"/>
    <cellStyle name="SAPBEXexcGood3 3 4 3" xfId="17539" xr:uid="{00000000-0005-0000-0000-0000C45F0000}"/>
    <cellStyle name="SAPBEXexcGood3 3 4 3 2" xfId="23360" xr:uid="{00000000-0005-0000-0000-0000C55F0000}"/>
    <cellStyle name="SAPBEXexcGood3 3 4 3 2 2" xfId="36823" xr:uid="{00000000-0005-0000-0000-0000C65F0000}"/>
    <cellStyle name="SAPBEXexcGood3 3 4 3 3" xfId="31048" xr:uid="{00000000-0005-0000-0000-0000C75F0000}"/>
    <cellStyle name="SAPBEXexcGood3 3 4 4" xfId="15869" xr:uid="{00000000-0005-0000-0000-0000C85F0000}"/>
    <cellStyle name="SAPBEXexcGood3 3 4 4 2" xfId="29581" xr:uid="{00000000-0005-0000-0000-0000C95F0000}"/>
    <cellStyle name="SAPBEXexcGood3 3 4 5" xfId="21903" xr:uid="{00000000-0005-0000-0000-0000CA5F0000}"/>
    <cellStyle name="SAPBEXexcGood3 3 4 5 2" xfId="35366" xr:uid="{00000000-0005-0000-0000-0000CB5F0000}"/>
    <cellStyle name="SAPBEXexcGood3 3 4 6" xfId="27655" xr:uid="{00000000-0005-0000-0000-0000CC5F0000}"/>
    <cellStyle name="SAPBEXexcGood3 3 4 7" xfId="11281" xr:uid="{00000000-0005-0000-0000-0000CD5F0000}"/>
    <cellStyle name="SAPBEXexcGood3 3 5" xfId="18284" xr:uid="{00000000-0005-0000-0000-0000CE5F0000}"/>
    <cellStyle name="SAPBEXexcGood3 3 5 2" xfId="24066" xr:uid="{00000000-0005-0000-0000-0000CF5F0000}"/>
    <cellStyle name="SAPBEXexcGood3 3 5 3" xfId="31767" xr:uid="{00000000-0005-0000-0000-0000D05F0000}"/>
    <cellStyle name="SAPBEXexcGood3 3 6" xfId="20456" xr:uid="{00000000-0005-0000-0000-0000D15F0000}"/>
    <cellStyle name="SAPBEXexcGood3 3 6 2" xfId="26224" xr:uid="{00000000-0005-0000-0000-0000D25F0000}"/>
    <cellStyle name="SAPBEXexcGood3 3 6 3" xfId="33928" xr:uid="{00000000-0005-0000-0000-0000D35F0000}"/>
    <cellStyle name="SAPBEXexcGood3 3 7" xfId="14308" xr:uid="{00000000-0005-0000-0000-0000D45F0000}"/>
    <cellStyle name="SAPBEXexcGood3 3 7 2" xfId="28660" xr:uid="{00000000-0005-0000-0000-0000D55F0000}"/>
    <cellStyle name="SAPBEXexcGood3 3 8" xfId="21003" xr:uid="{00000000-0005-0000-0000-0000D65F0000}"/>
    <cellStyle name="SAPBEXexcGood3 3 8 2" xfId="34466" xr:uid="{00000000-0005-0000-0000-0000D75F0000}"/>
    <cellStyle name="SAPBEXexcGood3 3 9" xfId="26758" xr:uid="{00000000-0005-0000-0000-0000D85F0000}"/>
    <cellStyle name="SAPBEXexcGood3 4" xfId="5492" xr:uid="{00000000-0005-0000-0000-0000D95F0000}"/>
    <cellStyle name="SAPBEXexcGood3 4 2" xfId="6579" xr:uid="{00000000-0005-0000-0000-0000DA5F0000}"/>
    <cellStyle name="SAPBEXexcGood3 4 2 2" xfId="19930" xr:uid="{00000000-0005-0000-0000-0000DB5F0000}"/>
    <cellStyle name="SAPBEXexcGood3 4 2 2 2" xfId="25700" xr:uid="{00000000-0005-0000-0000-0000DC5F0000}"/>
    <cellStyle name="SAPBEXexcGood3 4 2 2 3" xfId="33403" xr:uid="{00000000-0005-0000-0000-0000DD5F0000}"/>
    <cellStyle name="SAPBEXexcGood3 4 2 3" xfId="19216" xr:uid="{00000000-0005-0000-0000-0000DE5F0000}"/>
    <cellStyle name="SAPBEXexcGood3 4 2 3 2" xfId="24987" xr:uid="{00000000-0005-0000-0000-0000DF5F0000}"/>
    <cellStyle name="SAPBEXexcGood3 4 2 3 3" xfId="32689" xr:uid="{00000000-0005-0000-0000-0000E05F0000}"/>
    <cellStyle name="SAPBEXexcGood3 4 2 4" xfId="16408" xr:uid="{00000000-0005-0000-0000-0000E15F0000}"/>
    <cellStyle name="SAPBEXexcGood3 4 2 4 2" xfId="30035" xr:uid="{00000000-0005-0000-0000-0000E25F0000}"/>
    <cellStyle name="SAPBEXexcGood3 4 2 5" xfId="22357" xr:uid="{00000000-0005-0000-0000-0000E35F0000}"/>
    <cellStyle name="SAPBEXexcGood3 4 2 5 2" xfId="35820" xr:uid="{00000000-0005-0000-0000-0000E45F0000}"/>
    <cellStyle name="SAPBEXexcGood3 4 2 6" xfId="28109" xr:uid="{00000000-0005-0000-0000-0000E55F0000}"/>
    <cellStyle name="SAPBEXexcGood3 4 2 7" xfId="11612" xr:uid="{00000000-0005-0000-0000-0000E65F0000}"/>
    <cellStyle name="SAPBEXexcGood3 4 3" xfId="18979" xr:uid="{00000000-0005-0000-0000-0000E75F0000}"/>
    <cellStyle name="SAPBEXexcGood3 4 3 2" xfId="24751" xr:uid="{00000000-0005-0000-0000-0000E85F0000}"/>
    <cellStyle name="SAPBEXexcGood3 4 3 3" xfId="32453" xr:uid="{00000000-0005-0000-0000-0000E95F0000}"/>
    <cellStyle name="SAPBEXexcGood3 4 4" xfId="18470" xr:uid="{00000000-0005-0000-0000-0000EA5F0000}"/>
    <cellStyle name="SAPBEXexcGood3 4 4 2" xfId="24245" xr:uid="{00000000-0005-0000-0000-0000EB5F0000}"/>
    <cellStyle name="SAPBEXexcGood3 4 4 3" xfId="31946" xr:uid="{00000000-0005-0000-0000-0000EC5F0000}"/>
    <cellStyle name="SAPBEXexcGood3 4 5" xfId="15322" xr:uid="{00000000-0005-0000-0000-0000ED5F0000}"/>
    <cellStyle name="SAPBEXexcGood3 4 5 2" xfId="29137" xr:uid="{00000000-0005-0000-0000-0000EE5F0000}"/>
    <cellStyle name="SAPBEXexcGood3 4 6" xfId="21458" xr:uid="{00000000-0005-0000-0000-0000EF5F0000}"/>
    <cellStyle name="SAPBEXexcGood3 4 6 2" xfId="34921" xr:uid="{00000000-0005-0000-0000-0000F05F0000}"/>
    <cellStyle name="SAPBEXexcGood3 4 7" xfId="27210" xr:uid="{00000000-0005-0000-0000-0000F15F0000}"/>
    <cellStyle name="SAPBEXexcGood3 4 8" xfId="10951" xr:uid="{00000000-0005-0000-0000-0000F25F0000}"/>
    <cellStyle name="SAPBEXexcGood3 5" xfId="17022" xr:uid="{00000000-0005-0000-0000-0000F35F0000}"/>
    <cellStyle name="SAPBEXexcGood3 5 2" xfId="22868" xr:uid="{00000000-0005-0000-0000-0000F45F0000}"/>
    <cellStyle name="SAPBEXexcGood3 5 2 2" xfId="36331" xr:uid="{00000000-0005-0000-0000-0000F55F0000}"/>
    <cellStyle name="SAPBEXexcGood3 5 3" xfId="30549" xr:uid="{00000000-0005-0000-0000-0000F65F0000}"/>
    <cellStyle name="SAPBEXexcGood3 6" xfId="17523" xr:uid="{00000000-0005-0000-0000-0000F75F0000}"/>
    <cellStyle name="SAPBEXexcGood3 6 2" xfId="23344" xr:uid="{00000000-0005-0000-0000-0000F85F0000}"/>
    <cellStyle name="SAPBEXexcGood3 6 2 2" xfId="36807" xr:uid="{00000000-0005-0000-0000-0000F95F0000}"/>
    <cellStyle name="SAPBEXexcGood3 6 3" xfId="31032" xr:uid="{00000000-0005-0000-0000-0000FA5F0000}"/>
    <cellStyle name="SAPBEXexcGood3 7" xfId="12121" xr:uid="{00000000-0005-0000-0000-0000FB5F0000}"/>
    <cellStyle name="SAPBEXexcGood3 7 2" xfId="28567" xr:uid="{00000000-0005-0000-0000-0000FC5F0000}"/>
    <cellStyle name="SAPBEXexcGood3 8" xfId="7273" xr:uid="{00000000-0005-0000-0000-0000FD5F0000}"/>
    <cellStyle name="SAPBEXexcGood3 9" xfId="37373" xr:uid="{00000000-0005-0000-0000-0000FE5F0000}"/>
    <cellStyle name="SAPBEXfilterDrill" xfId="389" xr:uid="{00000000-0005-0000-0000-0000FF5F0000}"/>
    <cellStyle name="SAPBEXfilterDrill 10" xfId="37374" xr:uid="{00000000-0005-0000-0000-000000600000}"/>
    <cellStyle name="SAPBEXfilterDrill 2" xfId="626" xr:uid="{00000000-0005-0000-0000-000001600000}"/>
    <cellStyle name="SAPBEXfilterDrill 2 2" xfId="7477" xr:uid="{00000000-0005-0000-0000-000002600000}"/>
    <cellStyle name="SAPBEXfilterDrill 3" xfId="5062" xr:uid="{00000000-0005-0000-0000-000003600000}"/>
    <cellStyle name="SAPBEXfilterDrill 3 10" xfId="10667" xr:uid="{00000000-0005-0000-0000-000004600000}"/>
    <cellStyle name="SAPBEXfilterDrill 3 2" xfId="5650" xr:uid="{00000000-0005-0000-0000-000005600000}"/>
    <cellStyle name="SAPBEXfilterDrill 3 2 2" xfId="6737" xr:uid="{00000000-0005-0000-0000-000006600000}"/>
    <cellStyle name="SAPBEXfilterDrill 3 2 2 2" xfId="20059" xr:uid="{00000000-0005-0000-0000-000007600000}"/>
    <cellStyle name="SAPBEXfilterDrill 3 2 2 2 2" xfId="25829" xr:uid="{00000000-0005-0000-0000-000008600000}"/>
    <cellStyle name="SAPBEXfilterDrill 3 2 2 2 3" xfId="33532" xr:uid="{00000000-0005-0000-0000-000009600000}"/>
    <cellStyle name="SAPBEXfilterDrill 3 2 2 3" xfId="20615" xr:uid="{00000000-0005-0000-0000-00000A600000}"/>
    <cellStyle name="SAPBEXfilterDrill 3 2 2 3 2" xfId="26379" xr:uid="{00000000-0005-0000-0000-00000B600000}"/>
    <cellStyle name="SAPBEXfilterDrill 3 2 2 3 3" xfId="34084" xr:uid="{00000000-0005-0000-0000-00000C600000}"/>
    <cellStyle name="SAPBEXfilterDrill 3 2 2 4" xfId="16565" xr:uid="{00000000-0005-0000-0000-00000D600000}"/>
    <cellStyle name="SAPBEXfilterDrill 3 2 2 4 2" xfId="30153" xr:uid="{00000000-0005-0000-0000-00000E600000}"/>
    <cellStyle name="SAPBEXfilterDrill 3 2 2 5" xfId="22476" xr:uid="{00000000-0005-0000-0000-00000F600000}"/>
    <cellStyle name="SAPBEXfilterDrill 3 2 2 5 2" xfId="35939" xr:uid="{00000000-0005-0000-0000-000010600000}"/>
    <cellStyle name="SAPBEXfilterDrill 3 2 2 6" xfId="28228" xr:uid="{00000000-0005-0000-0000-000011600000}"/>
    <cellStyle name="SAPBEXfilterDrill 3 2 2 7" xfId="11688" xr:uid="{00000000-0005-0000-0000-000012600000}"/>
    <cellStyle name="SAPBEXfilterDrill 3 2 3" xfId="19109" xr:uid="{00000000-0005-0000-0000-000013600000}"/>
    <cellStyle name="SAPBEXfilterDrill 3 2 3 2" xfId="24881" xr:uid="{00000000-0005-0000-0000-000014600000}"/>
    <cellStyle name="SAPBEXfilterDrill 3 2 3 3" xfId="32583" xr:uid="{00000000-0005-0000-0000-000015600000}"/>
    <cellStyle name="SAPBEXfilterDrill 3 2 4" xfId="20771" xr:uid="{00000000-0005-0000-0000-000016600000}"/>
    <cellStyle name="SAPBEXfilterDrill 3 2 4 2" xfId="26534" xr:uid="{00000000-0005-0000-0000-000017600000}"/>
    <cellStyle name="SAPBEXfilterDrill 3 2 4 3" xfId="34239" xr:uid="{00000000-0005-0000-0000-000018600000}"/>
    <cellStyle name="SAPBEXfilterDrill 3 2 5" xfId="15479" xr:uid="{00000000-0005-0000-0000-000019600000}"/>
    <cellStyle name="SAPBEXfilterDrill 3 2 5 2" xfId="29255" xr:uid="{00000000-0005-0000-0000-00001A600000}"/>
    <cellStyle name="SAPBEXfilterDrill 3 2 6" xfId="21577" xr:uid="{00000000-0005-0000-0000-00001B600000}"/>
    <cellStyle name="SAPBEXfilterDrill 3 2 6 2" xfId="35040" xr:uid="{00000000-0005-0000-0000-00001C600000}"/>
    <cellStyle name="SAPBEXfilterDrill 3 2 7" xfId="27329" xr:uid="{00000000-0005-0000-0000-00001D600000}"/>
    <cellStyle name="SAPBEXfilterDrill 3 2 8" xfId="11027" xr:uid="{00000000-0005-0000-0000-00001E600000}"/>
    <cellStyle name="SAPBEXfilterDrill 3 3" xfId="5823" xr:uid="{00000000-0005-0000-0000-00001F600000}"/>
    <cellStyle name="SAPBEXfilterDrill 3 3 2" xfId="6910" xr:uid="{00000000-0005-0000-0000-000020600000}"/>
    <cellStyle name="SAPBEXfilterDrill 3 3 2 2" xfId="20206" xr:uid="{00000000-0005-0000-0000-000021600000}"/>
    <cellStyle name="SAPBEXfilterDrill 3 3 2 2 2" xfId="25976" xr:uid="{00000000-0005-0000-0000-000022600000}"/>
    <cellStyle name="SAPBEXfilterDrill 3 3 2 2 3" xfId="33679" xr:uid="{00000000-0005-0000-0000-000023600000}"/>
    <cellStyle name="SAPBEXfilterDrill 3 3 2 3" xfId="18033" xr:uid="{00000000-0005-0000-0000-000024600000}"/>
    <cellStyle name="SAPBEXfilterDrill 3 3 2 3 2" xfId="23837" xr:uid="{00000000-0005-0000-0000-000025600000}"/>
    <cellStyle name="SAPBEXfilterDrill 3 3 2 3 3" xfId="31534" xr:uid="{00000000-0005-0000-0000-000026600000}"/>
    <cellStyle name="SAPBEXfilterDrill 3 3 2 4" xfId="16738" xr:uid="{00000000-0005-0000-0000-000027600000}"/>
    <cellStyle name="SAPBEXfilterDrill 3 3 2 4 2" xfId="30291" xr:uid="{00000000-0005-0000-0000-000028600000}"/>
    <cellStyle name="SAPBEXfilterDrill 3 3 2 5" xfId="22614" xr:uid="{00000000-0005-0000-0000-000029600000}"/>
    <cellStyle name="SAPBEXfilterDrill 3 3 2 5 2" xfId="36077" xr:uid="{00000000-0005-0000-0000-00002A600000}"/>
    <cellStyle name="SAPBEXfilterDrill 3 3 2 6" xfId="28366" xr:uid="{00000000-0005-0000-0000-00002B600000}"/>
    <cellStyle name="SAPBEXfilterDrill 3 3 2 7" xfId="11789" xr:uid="{00000000-0005-0000-0000-00002C600000}"/>
    <cellStyle name="SAPBEXfilterDrill 3 3 3" xfId="19257" xr:uid="{00000000-0005-0000-0000-00002D600000}"/>
    <cellStyle name="SAPBEXfilterDrill 3 3 3 2" xfId="25028" xr:uid="{00000000-0005-0000-0000-00002E600000}"/>
    <cellStyle name="SAPBEXfilterDrill 3 3 3 3" xfId="32730" xr:uid="{00000000-0005-0000-0000-00002F600000}"/>
    <cellStyle name="SAPBEXfilterDrill 3 3 4" xfId="18104" xr:uid="{00000000-0005-0000-0000-000030600000}"/>
    <cellStyle name="SAPBEXfilterDrill 3 3 4 2" xfId="23906" xr:uid="{00000000-0005-0000-0000-000031600000}"/>
    <cellStyle name="SAPBEXfilterDrill 3 3 4 3" xfId="31603" xr:uid="{00000000-0005-0000-0000-000032600000}"/>
    <cellStyle name="SAPBEXfilterDrill 3 3 5" xfId="15652" xr:uid="{00000000-0005-0000-0000-000033600000}"/>
    <cellStyle name="SAPBEXfilterDrill 3 3 5 2" xfId="29393" xr:uid="{00000000-0005-0000-0000-000034600000}"/>
    <cellStyle name="SAPBEXfilterDrill 3 3 6" xfId="21715" xr:uid="{00000000-0005-0000-0000-000035600000}"/>
    <cellStyle name="SAPBEXfilterDrill 3 3 6 2" xfId="35178" xr:uid="{00000000-0005-0000-0000-000036600000}"/>
    <cellStyle name="SAPBEXfilterDrill 3 3 7" xfId="27467" xr:uid="{00000000-0005-0000-0000-000037600000}"/>
    <cellStyle name="SAPBEXfilterDrill 3 3 8" xfId="11128" xr:uid="{00000000-0005-0000-0000-000038600000}"/>
    <cellStyle name="SAPBEXfilterDrill 3 4" xfId="6154" xr:uid="{00000000-0005-0000-0000-000039600000}"/>
    <cellStyle name="SAPBEXfilterDrill 3 4 2" xfId="19546" xr:uid="{00000000-0005-0000-0000-00003A600000}"/>
    <cellStyle name="SAPBEXfilterDrill 3 4 2 2" xfId="25316" xr:uid="{00000000-0005-0000-0000-00003B600000}"/>
    <cellStyle name="SAPBEXfilterDrill 3 4 2 3" xfId="33019" xr:uid="{00000000-0005-0000-0000-00003C600000}"/>
    <cellStyle name="SAPBEXfilterDrill 3 4 3" xfId="17712" xr:uid="{00000000-0005-0000-0000-00003D600000}"/>
    <cellStyle name="SAPBEXfilterDrill 3 4 3 2" xfId="23527" xr:uid="{00000000-0005-0000-0000-00003E600000}"/>
    <cellStyle name="SAPBEXfilterDrill 3 4 3 2 2" xfId="36990" xr:uid="{00000000-0005-0000-0000-00003F600000}"/>
    <cellStyle name="SAPBEXfilterDrill 3 4 3 3" xfId="31218" xr:uid="{00000000-0005-0000-0000-000040600000}"/>
    <cellStyle name="SAPBEXfilterDrill 3 4 4" xfId="15983" xr:uid="{00000000-0005-0000-0000-000041600000}"/>
    <cellStyle name="SAPBEXfilterDrill 3 4 4 2" xfId="29666" xr:uid="{00000000-0005-0000-0000-000042600000}"/>
    <cellStyle name="SAPBEXfilterDrill 3 4 5" xfId="21988" xr:uid="{00000000-0005-0000-0000-000043600000}"/>
    <cellStyle name="SAPBEXfilterDrill 3 4 5 2" xfId="35451" xr:uid="{00000000-0005-0000-0000-000044600000}"/>
    <cellStyle name="SAPBEXfilterDrill 3 4 6" xfId="27740" xr:uid="{00000000-0005-0000-0000-000045600000}"/>
    <cellStyle name="SAPBEXfilterDrill 3 4 7" xfId="11330" xr:uid="{00000000-0005-0000-0000-000046600000}"/>
    <cellStyle name="SAPBEXfilterDrill 3 5" xfId="18594" xr:uid="{00000000-0005-0000-0000-000047600000}"/>
    <cellStyle name="SAPBEXfilterDrill 3 5 2" xfId="24366" xr:uid="{00000000-0005-0000-0000-000048600000}"/>
    <cellStyle name="SAPBEXfilterDrill 3 5 3" xfId="32068" xr:uid="{00000000-0005-0000-0000-000049600000}"/>
    <cellStyle name="SAPBEXfilterDrill 3 6" xfId="17504" xr:uid="{00000000-0005-0000-0000-00004A600000}"/>
    <cellStyle name="SAPBEXfilterDrill 3 6 2" xfId="23327" xr:uid="{00000000-0005-0000-0000-00004B600000}"/>
    <cellStyle name="SAPBEXfilterDrill 3 6 2 2" xfId="36790" xr:uid="{00000000-0005-0000-0000-00004C600000}"/>
    <cellStyle name="SAPBEXfilterDrill 3 6 3" xfId="31015" xr:uid="{00000000-0005-0000-0000-00004D600000}"/>
    <cellStyle name="SAPBEXfilterDrill 3 7" xfId="14892" xr:uid="{00000000-0005-0000-0000-00004E600000}"/>
    <cellStyle name="SAPBEXfilterDrill 3 7 2" xfId="28766" xr:uid="{00000000-0005-0000-0000-00004F600000}"/>
    <cellStyle name="SAPBEXfilterDrill 3 8" xfId="21087" xr:uid="{00000000-0005-0000-0000-000050600000}"/>
    <cellStyle name="SAPBEXfilterDrill 3 8 2" xfId="34550" xr:uid="{00000000-0005-0000-0000-000051600000}"/>
    <cellStyle name="SAPBEXfilterDrill 3 9" xfId="26841" xr:uid="{00000000-0005-0000-0000-000052600000}"/>
    <cellStyle name="SAPBEXfilterDrill 4" xfId="5263" xr:uid="{00000000-0005-0000-0000-000053600000}"/>
    <cellStyle name="SAPBEXfilterDrill 4 2" xfId="6350" xr:uid="{00000000-0005-0000-0000-000054600000}"/>
    <cellStyle name="SAPBEXfilterDrill 4 2 2" xfId="19717" xr:uid="{00000000-0005-0000-0000-000055600000}"/>
    <cellStyle name="SAPBEXfilterDrill 4 2 2 2" xfId="25487" xr:uid="{00000000-0005-0000-0000-000056600000}"/>
    <cellStyle name="SAPBEXfilterDrill 4 2 2 3" xfId="33190" xr:uid="{00000000-0005-0000-0000-000057600000}"/>
    <cellStyle name="SAPBEXfilterDrill 4 2 3" xfId="17707" xr:uid="{00000000-0005-0000-0000-000058600000}"/>
    <cellStyle name="SAPBEXfilterDrill 4 2 3 2" xfId="23522" xr:uid="{00000000-0005-0000-0000-000059600000}"/>
    <cellStyle name="SAPBEXfilterDrill 4 2 3 2 2" xfId="36985" xr:uid="{00000000-0005-0000-0000-00005A600000}"/>
    <cellStyle name="SAPBEXfilterDrill 4 2 3 3" xfId="31213" xr:uid="{00000000-0005-0000-0000-00005B600000}"/>
    <cellStyle name="SAPBEXfilterDrill 4 2 4" xfId="16179" xr:uid="{00000000-0005-0000-0000-00005C600000}"/>
    <cellStyle name="SAPBEXfilterDrill 4 2 4 2" xfId="29827" xr:uid="{00000000-0005-0000-0000-00005D600000}"/>
    <cellStyle name="SAPBEXfilterDrill 4 2 5" xfId="22149" xr:uid="{00000000-0005-0000-0000-00005E600000}"/>
    <cellStyle name="SAPBEXfilterDrill 4 2 5 2" xfId="35612" xr:uid="{00000000-0005-0000-0000-00005F600000}"/>
    <cellStyle name="SAPBEXfilterDrill 4 2 6" xfId="27901" xr:uid="{00000000-0005-0000-0000-000060600000}"/>
    <cellStyle name="SAPBEXfilterDrill 4 2 7" xfId="11463" xr:uid="{00000000-0005-0000-0000-000061600000}"/>
    <cellStyle name="SAPBEXfilterDrill 4 3" xfId="18765" xr:uid="{00000000-0005-0000-0000-000062600000}"/>
    <cellStyle name="SAPBEXfilterDrill 4 3 2" xfId="24537" xr:uid="{00000000-0005-0000-0000-000063600000}"/>
    <cellStyle name="SAPBEXfilterDrill 4 3 3" xfId="32239" xr:uid="{00000000-0005-0000-0000-000064600000}"/>
    <cellStyle name="SAPBEXfilterDrill 4 4" xfId="17593" xr:uid="{00000000-0005-0000-0000-000065600000}"/>
    <cellStyle name="SAPBEXfilterDrill 4 4 2" xfId="23411" xr:uid="{00000000-0005-0000-0000-000066600000}"/>
    <cellStyle name="SAPBEXfilterDrill 4 4 2 2" xfId="36874" xr:uid="{00000000-0005-0000-0000-000067600000}"/>
    <cellStyle name="SAPBEXfilterDrill 4 4 3" xfId="31101" xr:uid="{00000000-0005-0000-0000-000068600000}"/>
    <cellStyle name="SAPBEXfilterDrill 4 5" xfId="15093" xr:uid="{00000000-0005-0000-0000-000069600000}"/>
    <cellStyle name="SAPBEXfilterDrill 4 5 2" xfId="28929" xr:uid="{00000000-0005-0000-0000-00006A600000}"/>
    <cellStyle name="SAPBEXfilterDrill 4 6" xfId="21250" xr:uid="{00000000-0005-0000-0000-00006B600000}"/>
    <cellStyle name="SAPBEXfilterDrill 4 6 2" xfId="34713" xr:uid="{00000000-0005-0000-0000-00006C600000}"/>
    <cellStyle name="SAPBEXfilterDrill 4 7" xfId="27002" xr:uid="{00000000-0005-0000-0000-00006D600000}"/>
    <cellStyle name="SAPBEXfilterDrill 4 8" xfId="10802" xr:uid="{00000000-0005-0000-0000-00006E600000}"/>
    <cellStyle name="SAPBEXfilterDrill 5" xfId="5271" xr:uid="{00000000-0005-0000-0000-00006F600000}"/>
    <cellStyle name="SAPBEXfilterDrill 5 2" xfId="6358" xr:uid="{00000000-0005-0000-0000-000070600000}"/>
    <cellStyle name="SAPBEXfilterDrill 5 2 2" xfId="19725" xr:uid="{00000000-0005-0000-0000-000071600000}"/>
    <cellStyle name="SAPBEXfilterDrill 5 2 2 2" xfId="25495" xr:uid="{00000000-0005-0000-0000-000072600000}"/>
    <cellStyle name="SAPBEXfilterDrill 5 2 2 3" xfId="33198" xr:uid="{00000000-0005-0000-0000-000073600000}"/>
    <cellStyle name="SAPBEXfilterDrill 5 2 3" xfId="17775" xr:uid="{00000000-0005-0000-0000-000074600000}"/>
    <cellStyle name="SAPBEXfilterDrill 5 2 3 2" xfId="23590" xr:uid="{00000000-0005-0000-0000-000075600000}"/>
    <cellStyle name="SAPBEXfilterDrill 5 2 3 2 2" xfId="37053" xr:uid="{00000000-0005-0000-0000-000076600000}"/>
    <cellStyle name="SAPBEXfilterDrill 5 2 3 3" xfId="31281" xr:uid="{00000000-0005-0000-0000-000077600000}"/>
    <cellStyle name="SAPBEXfilterDrill 5 2 4" xfId="16187" xr:uid="{00000000-0005-0000-0000-000078600000}"/>
    <cellStyle name="SAPBEXfilterDrill 5 2 4 2" xfId="29835" xr:uid="{00000000-0005-0000-0000-000079600000}"/>
    <cellStyle name="SAPBEXfilterDrill 5 2 5" xfId="22157" xr:uid="{00000000-0005-0000-0000-00007A600000}"/>
    <cellStyle name="SAPBEXfilterDrill 5 2 5 2" xfId="35620" xr:uid="{00000000-0005-0000-0000-00007B600000}"/>
    <cellStyle name="SAPBEXfilterDrill 5 2 6" xfId="27909" xr:uid="{00000000-0005-0000-0000-00007C600000}"/>
    <cellStyle name="SAPBEXfilterDrill 5 2 7" xfId="11471" xr:uid="{00000000-0005-0000-0000-00007D600000}"/>
    <cellStyle name="SAPBEXfilterDrill 5 3" xfId="18773" xr:uid="{00000000-0005-0000-0000-00007E600000}"/>
    <cellStyle name="SAPBEXfilterDrill 5 3 2" xfId="24545" xr:uid="{00000000-0005-0000-0000-00007F600000}"/>
    <cellStyle name="SAPBEXfilterDrill 5 3 3" xfId="32247" xr:uid="{00000000-0005-0000-0000-000080600000}"/>
    <cellStyle name="SAPBEXfilterDrill 5 4" xfId="20924" xr:uid="{00000000-0005-0000-0000-000081600000}"/>
    <cellStyle name="SAPBEXfilterDrill 5 4 2" xfId="26684" xr:uid="{00000000-0005-0000-0000-000082600000}"/>
    <cellStyle name="SAPBEXfilterDrill 5 4 3" xfId="34389" xr:uid="{00000000-0005-0000-0000-000083600000}"/>
    <cellStyle name="SAPBEXfilterDrill 5 5" xfId="15101" xr:uid="{00000000-0005-0000-0000-000084600000}"/>
    <cellStyle name="SAPBEXfilterDrill 5 5 2" xfId="28937" xr:uid="{00000000-0005-0000-0000-000085600000}"/>
    <cellStyle name="SAPBEXfilterDrill 5 6" xfId="21258" xr:uid="{00000000-0005-0000-0000-000086600000}"/>
    <cellStyle name="SAPBEXfilterDrill 5 6 2" xfId="34721" xr:uid="{00000000-0005-0000-0000-000087600000}"/>
    <cellStyle name="SAPBEXfilterDrill 5 7" xfId="27010" xr:uid="{00000000-0005-0000-0000-000088600000}"/>
    <cellStyle name="SAPBEXfilterDrill 5 8" xfId="10810" xr:uid="{00000000-0005-0000-0000-000089600000}"/>
    <cellStyle name="SAPBEXfilterDrill 6" xfId="17023" xr:uid="{00000000-0005-0000-0000-00008A600000}"/>
    <cellStyle name="SAPBEXfilterDrill 6 2" xfId="22869" xr:uid="{00000000-0005-0000-0000-00008B600000}"/>
    <cellStyle name="SAPBEXfilterDrill 6 2 2" xfId="36332" xr:uid="{00000000-0005-0000-0000-00008C600000}"/>
    <cellStyle name="SAPBEXfilterDrill 6 3" xfId="30550" xr:uid="{00000000-0005-0000-0000-00008D600000}"/>
    <cellStyle name="SAPBEXfilterDrill 7" xfId="20806" xr:uid="{00000000-0005-0000-0000-00008E600000}"/>
    <cellStyle name="SAPBEXfilterDrill 7 2" xfId="26567" xr:uid="{00000000-0005-0000-0000-00008F600000}"/>
    <cellStyle name="SAPBEXfilterDrill 7 3" xfId="34272" xr:uid="{00000000-0005-0000-0000-000090600000}"/>
    <cellStyle name="SAPBEXfilterDrill 8" xfId="12008" xr:uid="{00000000-0005-0000-0000-000091600000}"/>
    <cellStyle name="SAPBEXfilterDrill 8 2" xfId="28545" xr:uid="{00000000-0005-0000-0000-000092600000}"/>
    <cellStyle name="SAPBEXfilterDrill 9" xfId="7274" xr:uid="{00000000-0005-0000-0000-000093600000}"/>
    <cellStyle name="SAPBEXfilterItem" xfId="390" xr:uid="{00000000-0005-0000-0000-000094600000}"/>
    <cellStyle name="SAPBEXfilterItem 2" xfId="627" xr:uid="{00000000-0005-0000-0000-000095600000}"/>
    <cellStyle name="SAPBEXfilterItem 2 2" xfId="7478" xr:uid="{00000000-0005-0000-0000-000096600000}"/>
    <cellStyle name="SAPBEXfilterItem 3" xfId="5063" xr:uid="{00000000-0005-0000-0000-000097600000}"/>
    <cellStyle name="SAPBEXfilterItem 3 10" xfId="10668" xr:uid="{00000000-0005-0000-0000-000098600000}"/>
    <cellStyle name="SAPBEXfilterItem 3 2" xfId="5651" xr:uid="{00000000-0005-0000-0000-000099600000}"/>
    <cellStyle name="SAPBEXfilterItem 3 2 2" xfId="6738" xr:uid="{00000000-0005-0000-0000-00009A600000}"/>
    <cellStyle name="SAPBEXfilterItem 3 2 2 2" xfId="20060" xr:uid="{00000000-0005-0000-0000-00009B600000}"/>
    <cellStyle name="SAPBEXfilterItem 3 2 2 2 2" xfId="25830" xr:uid="{00000000-0005-0000-0000-00009C600000}"/>
    <cellStyle name="SAPBEXfilterItem 3 2 2 2 3" xfId="33533" xr:uid="{00000000-0005-0000-0000-00009D600000}"/>
    <cellStyle name="SAPBEXfilterItem 3 2 2 3" xfId="17380" xr:uid="{00000000-0005-0000-0000-00009E600000}"/>
    <cellStyle name="SAPBEXfilterItem 3 2 2 3 2" xfId="23207" xr:uid="{00000000-0005-0000-0000-00009F600000}"/>
    <cellStyle name="SAPBEXfilterItem 3 2 2 3 2 2" xfId="36670" xr:uid="{00000000-0005-0000-0000-0000A0600000}"/>
    <cellStyle name="SAPBEXfilterItem 3 2 2 3 3" xfId="30895" xr:uid="{00000000-0005-0000-0000-0000A1600000}"/>
    <cellStyle name="SAPBEXfilterItem 3 2 2 4" xfId="16566" xr:uid="{00000000-0005-0000-0000-0000A2600000}"/>
    <cellStyle name="SAPBEXfilterItem 3 2 2 4 2" xfId="30154" xr:uid="{00000000-0005-0000-0000-0000A3600000}"/>
    <cellStyle name="SAPBEXfilterItem 3 2 2 5" xfId="22477" xr:uid="{00000000-0005-0000-0000-0000A4600000}"/>
    <cellStyle name="SAPBEXfilterItem 3 2 2 5 2" xfId="35940" xr:uid="{00000000-0005-0000-0000-0000A5600000}"/>
    <cellStyle name="SAPBEXfilterItem 3 2 2 6" xfId="28229" xr:uid="{00000000-0005-0000-0000-0000A6600000}"/>
    <cellStyle name="SAPBEXfilterItem 3 2 2 7" xfId="11689" xr:uid="{00000000-0005-0000-0000-0000A7600000}"/>
    <cellStyle name="SAPBEXfilterItem 3 2 3" xfId="19110" xr:uid="{00000000-0005-0000-0000-0000A8600000}"/>
    <cellStyle name="SAPBEXfilterItem 3 2 3 2" xfId="24882" xr:uid="{00000000-0005-0000-0000-0000A9600000}"/>
    <cellStyle name="SAPBEXfilterItem 3 2 3 3" xfId="32584" xr:uid="{00000000-0005-0000-0000-0000AA600000}"/>
    <cellStyle name="SAPBEXfilterItem 3 2 4" xfId="18499" xr:uid="{00000000-0005-0000-0000-0000AB600000}"/>
    <cellStyle name="SAPBEXfilterItem 3 2 4 2" xfId="24274" xr:uid="{00000000-0005-0000-0000-0000AC600000}"/>
    <cellStyle name="SAPBEXfilterItem 3 2 4 3" xfId="31975" xr:uid="{00000000-0005-0000-0000-0000AD600000}"/>
    <cellStyle name="SAPBEXfilterItem 3 2 5" xfId="15480" xr:uid="{00000000-0005-0000-0000-0000AE600000}"/>
    <cellStyle name="SAPBEXfilterItem 3 2 5 2" xfId="29256" xr:uid="{00000000-0005-0000-0000-0000AF600000}"/>
    <cellStyle name="SAPBEXfilterItem 3 2 6" xfId="21578" xr:uid="{00000000-0005-0000-0000-0000B0600000}"/>
    <cellStyle name="SAPBEXfilterItem 3 2 6 2" xfId="35041" xr:uid="{00000000-0005-0000-0000-0000B1600000}"/>
    <cellStyle name="SAPBEXfilterItem 3 2 7" xfId="27330" xr:uid="{00000000-0005-0000-0000-0000B2600000}"/>
    <cellStyle name="SAPBEXfilterItem 3 2 8" xfId="11028" xr:uid="{00000000-0005-0000-0000-0000B3600000}"/>
    <cellStyle name="SAPBEXfilterItem 3 3" xfId="5824" xr:uid="{00000000-0005-0000-0000-0000B4600000}"/>
    <cellStyle name="SAPBEXfilterItem 3 3 2" xfId="6911" xr:uid="{00000000-0005-0000-0000-0000B5600000}"/>
    <cellStyle name="SAPBEXfilterItem 3 3 2 2" xfId="20207" xr:uid="{00000000-0005-0000-0000-0000B6600000}"/>
    <cellStyle name="SAPBEXfilterItem 3 3 2 2 2" xfId="25977" xr:uid="{00000000-0005-0000-0000-0000B7600000}"/>
    <cellStyle name="SAPBEXfilterItem 3 3 2 2 3" xfId="33680" xr:uid="{00000000-0005-0000-0000-0000B8600000}"/>
    <cellStyle name="SAPBEXfilterItem 3 3 2 3" xfId="18324" xr:uid="{00000000-0005-0000-0000-0000B9600000}"/>
    <cellStyle name="SAPBEXfilterItem 3 3 2 3 2" xfId="24104" xr:uid="{00000000-0005-0000-0000-0000BA600000}"/>
    <cellStyle name="SAPBEXfilterItem 3 3 2 3 3" xfId="31805" xr:uid="{00000000-0005-0000-0000-0000BB600000}"/>
    <cellStyle name="SAPBEXfilterItem 3 3 2 4" xfId="16739" xr:uid="{00000000-0005-0000-0000-0000BC600000}"/>
    <cellStyle name="SAPBEXfilterItem 3 3 2 4 2" xfId="30292" xr:uid="{00000000-0005-0000-0000-0000BD600000}"/>
    <cellStyle name="SAPBEXfilterItem 3 3 2 5" xfId="22615" xr:uid="{00000000-0005-0000-0000-0000BE600000}"/>
    <cellStyle name="SAPBEXfilterItem 3 3 2 5 2" xfId="36078" xr:uid="{00000000-0005-0000-0000-0000BF600000}"/>
    <cellStyle name="SAPBEXfilterItem 3 3 2 6" xfId="28367" xr:uid="{00000000-0005-0000-0000-0000C0600000}"/>
    <cellStyle name="SAPBEXfilterItem 3 3 2 7" xfId="11790" xr:uid="{00000000-0005-0000-0000-0000C1600000}"/>
    <cellStyle name="SAPBEXfilterItem 3 3 3" xfId="19258" xr:uid="{00000000-0005-0000-0000-0000C2600000}"/>
    <cellStyle name="SAPBEXfilterItem 3 3 3 2" xfId="25029" xr:uid="{00000000-0005-0000-0000-0000C3600000}"/>
    <cellStyle name="SAPBEXfilterItem 3 3 3 3" xfId="32731" xr:uid="{00000000-0005-0000-0000-0000C4600000}"/>
    <cellStyle name="SAPBEXfilterItem 3 3 4" xfId="18295" xr:uid="{00000000-0005-0000-0000-0000C5600000}"/>
    <cellStyle name="SAPBEXfilterItem 3 3 4 2" xfId="24077" xr:uid="{00000000-0005-0000-0000-0000C6600000}"/>
    <cellStyle name="SAPBEXfilterItem 3 3 4 3" xfId="31778" xr:uid="{00000000-0005-0000-0000-0000C7600000}"/>
    <cellStyle name="SAPBEXfilterItem 3 3 5" xfId="15653" xr:uid="{00000000-0005-0000-0000-0000C8600000}"/>
    <cellStyle name="SAPBEXfilterItem 3 3 5 2" xfId="29394" xr:uid="{00000000-0005-0000-0000-0000C9600000}"/>
    <cellStyle name="SAPBEXfilterItem 3 3 6" xfId="21716" xr:uid="{00000000-0005-0000-0000-0000CA600000}"/>
    <cellStyle name="SAPBEXfilterItem 3 3 6 2" xfId="35179" xr:uid="{00000000-0005-0000-0000-0000CB600000}"/>
    <cellStyle name="SAPBEXfilterItem 3 3 7" xfId="27468" xr:uid="{00000000-0005-0000-0000-0000CC600000}"/>
    <cellStyle name="SAPBEXfilterItem 3 3 8" xfId="11129" xr:uid="{00000000-0005-0000-0000-0000CD600000}"/>
    <cellStyle name="SAPBEXfilterItem 3 4" xfId="6155" xr:uid="{00000000-0005-0000-0000-0000CE600000}"/>
    <cellStyle name="SAPBEXfilterItem 3 4 2" xfId="19547" xr:uid="{00000000-0005-0000-0000-0000CF600000}"/>
    <cellStyle name="SAPBEXfilterItem 3 4 2 2" xfId="25317" xr:uid="{00000000-0005-0000-0000-0000D0600000}"/>
    <cellStyle name="SAPBEXfilterItem 3 4 2 3" xfId="33020" xr:uid="{00000000-0005-0000-0000-0000D1600000}"/>
    <cellStyle name="SAPBEXfilterItem 3 4 3" xfId="18502" xr:uid="{00000000-0005-0000-0000-0000D2600000}"/>
    <cellStyle name="SAPBEXfilterItem 3 4 3 2" xfId="24277" xr:uid="{00000000-0005-0000-0000-0000D3600000}"/>
    <cellStyle name="SAPBEXfilterItem 3 4 3 3" xfId="31978" xr:uid="{00000000-0005-0000-0000-0000D4600000}"/>
    <cellStyle name="SAPBEXfilterItem 3 4 4" xfId="15984" xr:uid="{00000000-0005-0000-0000-0000D5600000}"/>
    <cellStyle name="SAPBEXfilterItem 3 4 4 2" xfId="29667" xr:uid="{00000000-0005-0000-0000-0000D6600000}"/>
    <cellStyle name="SAPBEXfilterItem 3 4 5" xfId="21989" xr:uid="{00000000-0005-0000-0000-0000D7600000}"/>
    <cellStyle name="SAPBEXfilterItem 3 4 5 2" xfId="35452" xr:uid="{00000000-0005-0000-0000-0000D8600000}"/>
    <cellStyle name="SAPBEXfilterItem 3 4 6" xfId="27741" xr:uid="{00000000-0005-0000-0000-0000D9600000}"/>
    <cellStyle name="SAPBEXfilterItem 3 4 7" xfId="11331" xr:uid="{00000000-0005-0000-0000-0000DA600000}"/>
    <cellStyle name="SAPBEXfilterItem 3 5" xfId="18595" xr:uid="{00000000-0005-0000-0000-0000DB600000}"/>
    <cellStyle name="SAPBEXfilterItem 3 5 2" xfId="24367" xr:uid="{00000000-0005-0000-0000-0000DC600000}"/>
    <cellStyle name="SAPBEXfilterItem 3 5 3" xfId="32069" xr:uid="{00000000-0005-0000-0000-0000DD600000}"/>
    <cellStyle name="SAPBEXfilterItem 3 6" xfId="16931" xr:uid="{00000000-0005-0000-0000-0000DE600000}"/>
    <cellStyle name="SAPBEXfilterItem 3 6 2" xfId="22782" xr:uid="{00000000-0005-0000-0000-0000DF600000}"/>
    <cellStyle name="SAPBEXfilterItem 3 6 2 2" xfId="36245" xr:uid="{00000000-0005-0000-0000-0000E0600000}"/>
    <cellStyle name="SAPBEXfilterItem 3 6 3" xfId="30460" xr:uid="{00000000-0005-0000-0000-0000E1600000}"/>
    <cellStyle name="SAPBEXfilterItem 3 7" xfId="14893" xr:uid="{00000000-0005-0000-0000-0000E2600000}"/>
    <cellStyle name="SAPBEXfilterItem 3 7 2" xfId="28767" xr:uid="{00000000-0005-0000-0000-0000E3600000}"/>
    <cellStyle name="SAPBEXfilterItem 3 8" xfId="21088" xr:uid="{00000000-0005-0000-0000-0000E4600000}"/>
    <cellStyle name="SAPBEXfilterItem 3 8 2" xfId="34551" xr:uid="{00000000-0005-0000-0000-0000E5600000}"/>
    <cellStyle name="SAPBEXfilterItem 3 9" xfId="26842" xr:uid="{00000000-0005-0000-0000-0000E6600000}"/>
    <cellStyle name="SAPBEXfilterItem 4" xfId="5264" xr:uid="{00000000-0005-0000-0000-0000E7600000}"/>
    <cellStyle name="SAPBEXfilterItem 4 2" xfId="6351" xr:uid="{00000000-0005-0000-0000-0000E8600000}"/>
    <cellStyle name="SAPBEXfilterItem 4 2 2" xfId="19718" xr:uid="{00000000-0005-0000-0000-0000E9600000}"/>
    <cellStyle name="SAPBEXfilterItem 4 2 2 2" xfId="25488" xr:uid="{00000000-0005-0000-0000-0000EA600000}"/>
    <cellStyle name="SAPBEXfilterItem 4 2 2 3" xfId="33191" xr:uid="{00000000-0005-0000-0000-0000EB600000}"/>
    <cellStyle name="SAPBEXfilterItem 4 2 3" xfId="20532" xr:uid="{00000000-0005-0000-0000-0000EC600000}"/>
    <cellStyle name="SAPBEXfilterItem 4 2 3 2" xfId="26297" xr:uid="{00000000-0005-0000-0000-0000ED600000}"/>
    <cellStyle name="SAPBEXfilterItem 4 2 3 3" xfId="34001" xr:uid="{00000000-0005-0000-0000-0000EE600000}"/>
    <cellStyle name="SAPBEXfilterItem 4 2 4" xfId="16180" xr:uid="{00000000-0005-0000-0000-0000EF600000}"/>
    <cellStyle name="SAPBEXfilterItem 4 2 4 2" xfId="29828" xr:uid="{00000000-0005-0000-0000-0000F0600000}"/>
    <cellStyle name="SAPBEXfilterItem 4 2 5" xfId="22150" xr:uid="{00000000-0005-0000-0000-0000F1600000}"/>
    <cellStyle name="SAPBEXfilterItem 4 2 5 2" xfId="35613" xr:uid="{00000000-0005-0000-0000-0000F2600000}"/>
    <cellStyle name="SAPBEXfilterItem 4 2 6" xfId="27902" xr:uid="{00000000-0005-0000-0000-0000F3600000}"/>
    <cellStyle name="SAPBEXfilterItem 4 2 7" xfId="11464" xr:uid="{00000000-0005-0000-0000-0000F4600000}"/>
    <cellStyle name="SAPBEXfilterItem 4 3" xfId="18766" xr:uid="{00000000-0005-0000-0000-0000F5600000}"/>
    <cellStyle name="SAPBEXfilterItem 4 3 2" xfId="24538" xr:uid="{00000000-0005-0000-0000-0000F6600000}"/>
    <cellStyle name="SAPBEXfilterItem 4 3 3" xfId="32240" xr:uid="{00000000-0005-0000-0000-0000F7600000}"/>
    <cellStyle name="SAPBEXfilterItem 4 4" xfId="17757" xr:uid="{00000000-0005-0000-0000-0000F8600000}"/>
    <cellStyle name="SAPBEXfilterItem 4 4 2" xfId="23572" xr:uid="{00000000-0005-0000-0000-0000F9600000}"/>
    <cellStyle name="SAPBEXfilterItem 4 4 2 2" xfId="37035" xr:uid="{00000000-0005-0000-0000-0000FA600000}"/>
    <cellStyle name="SAPBEXfilterItem 4 4 3" xfId="31263" xr:uid="{00000000-0005-0000-0000-0000FB600000}"/>
    <cellStyle name="SAPBEXfilterItem 4 5" xfId="15094" xr:uid="{00000000-0005-0000-0000-0000FC600000}"/>
    <cellStyle name="SAPBEXfilterItem 4 5 2" xfId="28930" xr:uid="{00000000-0005-0000-0000-0000FD600000}"/>
    <cellStyle name="SAPBEXfilterItem 4 6" xfId="21251" xr:uid="{00000000-0005-0000-0000-0000FE600000}"/>
    <cellStyle name="SAPBEXfilterItem 4 6 2" xfId="34714" xr:uid="{00000000-0005-0000-0000-0000FF600000}"/>
    <cellStyle name="SAPBEXfilterItem 4 7" xfId="27003" xr:uid="{00000000-0005-0000-0000-000000610000}"/>
    <cellStyle name="SAPBEXfilterItem 4 8" xfId="10803" xr:uid="{00000000-0005-0000-0000-000001610000}"/>
    <cellStyle name="SAPBEXfilterItem 5" xfId="5769" xr:uid="{00000000-0005-0000-0000-000002610000}"/>
    <cellStyle name="SAPBEXfilterItem 5 2" xfId="6856" xr:uid="{00000000-0005-0000-0000-000003610000}"/>
    <cellStyle name="SAPBEXfilterItem 5 2 2" xfId="20159" xr:uid="{00000000-0005-0000-0000-000004610000}"/>
    <cellStyle name="SAPBEXfilterItem 5 2 2 2" xfId="25929" xr:uid="{00000000-0005-0000-0000-000005610000}"/>
    <cellStyle name="SAPBEXfilterItem 5 2 2 3" xfId="33632" xr:uid="{00000000-0005-0000-0000-000006610000}"/>
    <cellStyle name="SAPBEXfilterItem 5 2 3" xfId="18225" xr:uid="{00000000-0005-0000-0000-000007610000}"/>
    <cellStyle name="SAPBEXfilterItem 5 2 3 2" xfId="24016" xr:uid="{00000000-0005-0000-0000-000008610000}"/>
    <cellStyle name="SAPBEXfilterItem 5 2 3 3" xfId="31715" xr:uid="{00000000-0005-0000-0000-000009610000}"/>
    <cellStyle name="SAPBEXfilterItem 5 2 4" xfId="16684" xr:uid="{00000000-0005-0000-0000-00000A610000}"/>
    <cellStyle name="SAPBEXfilterItem 5 2 4 2" xfId="30246" xr:uid="{00000000-0005-0000-0000-00000B610000}"/>
    <cellStyle name="SAPBEXfilterItem 5 2 5" xfId="22569" xr:uid="{00000000-0005-0000-0000-00000C610000}"/>
    <cellStyle name="SAPBEXfilterItem 5 2 5 2" xfId="36032" xr:uid="{00000000-0005-0000-0000-00000D610000}"/>
    <cellStyle name="SAPBEXfilterItem 5 2 6" xfId="28321" xr:uid="{00000000-0005-0000-0000-00000E610000}"/>
    <cellStyle name="SAPBEXfilterItem 5 2 7" xfId="11763" xr:uid="{00000000-0005-0000-0000-00000F610000}"/>
    <cellStyle name="SAPBEXfilterItem 5 3" xfId="19210" xr:uid="{00000000-0005-0000-0000-000010610000}"/>
    <cellStyle name="SAPBEXfilterItem 5 3 2" xfId="24981" xr:uid="{00000000-0005-0000-0000-000011610000}"/>
    <cellStyle name="SAPBEXfilterItem 5 3 3" xfId="32683" xr:uid="{00000000-0005-0000-0000-000012610000}"/>
    <cellStyle name="SAPBEXfilterItem 5 4" xfId="17958" xr:uid="{00000000-0005-0000-0000-000013610000}"/>
    <cellStyle name="SAPBEXfilterItem 5 4 2" xfId="23767" xr:uid="{00000000-0005-0000-0000-000014610000}"/>
    <cellStyle name="SAPBEXfilterItem 5 4 2 2" xfId="37230" xr:uid="{00000000-0005-0000-0000-000015610000}"/>
    <cellStyle name="SAPBEXfilterItem 5 4 3" xfId="31462" xr:uid="{00000000-0005-0000-0000-000016610000}"/>
    <cellStyle name="SAPBEXfilterItem 5 5" xfId="15598" xr:uid="{00000000-0005-0000-0000-000017610000}"/>
    <cellStyle name="SAPBEXfilterItem 5 5 2" xfId="29348" xr:uid="{00000000-0005-0000-0000-000018610000}"/>
    <cellStyle name="SAPBEXfilterItem 5 6" xfId="21670" xr:uid="{00000000-0005-0000-0000-000019610000}"/>
    <cellStyle name="SAPBEXfilterItem 5 6 2" xfId="35133" xr:uid="{00000000-0005-0000-0000-00001A610000}"/>
    <cellStyle name="SAPBEXfilterItem 5 7" xfId="27422" xr:uid="{00000000-0005-0000-0000-00001B610000}"/>
    <cellStyle name="SAPBEXfilterItem 5 8" xfId="11102" xr:uid="{00000000-0005-0000-0000-00001C610000}"/>
    <cellStyle name="SAPBEXfilterItem 6" xfId="17024" xr:uid="{00000000-0005-0000-0000-00001D610000}"/>
    <cellStyle name="SAPBEXfilterItem 6 2" xfId="22870" xr:uid="{00000000-0005-0000-0000-00001E610000}"/>
    <cellStyle name="SAPBEXfilterItem 6 2 2" xfId="36333" xr:uid="{00000000-0005-0000-0000-00001F610000}"/>
    <cellStyle name="SAPBEXfilterItem 6 3" xfId="30551" xr:uid="{00000000-0005-0000-0000-000020610000}"/>
    <cellStyle name="SAPBEXfilterItem 7" xfId="17581" xr:uid="{00000000-0005-0000-0000-000021610000}"/>
    <cellStyle name="SAPBEXfilterItem 7 2" xfId="23400" xr:uid="{00000000-0005-0000-0000-000022610000}"/>
    <cellStyle name="SAPBEXfilterItem 7 2 2" xfId="36863" xr:uid="{00000000-0005-0000-0000-000023610000}"/>
    <cellStyle name="SAPBEXfilterItem 7 3" xfId="31090" xr:uid="{00000000-0005-0000-0000-000024610000}"/>
    <cellStyle name="SAPBEXfilterItem 8" xfId="12120" xr:uid="{00000000-0005-0000-0000-000025610000}"/>
    <cellStyle name="SAPBEXfilterItem 8 2" xfId="28566" xr:uid="{00000000-0005-0000-0000-000026610000}"/>
    <cellStyle name="SAPBEXfilterItem 9" xfId="7275" xr:uid="{00000000-0005-0000-0000-000027610000}"/>
    <cellStyle name="SAPBEXfilterText" xfId="391" xr:uid="{00000000-0005-0000-0000-000028610000}"/>
    <cellStyle name="SAPBEXfilterText 10" xfId="12007" xr:uid="{00000000-0005-0000-0000-000029610000}"/>
    <cellStyle name="SAPBEXfilterText 10 2" xfId="28544" xr:uid="{00000000-0005-0000-0000-00002A610000}"/>
    <cellStyle name="SAPBEXfilterText 11" xfId="7276" xr:uid="{00000000-0005-0000-0000-00002B610000}"/>
    <cellStyle name="SAPBEXfilterText 2" xfId="628" xr:uid="{00000000-0005-0000-0000-00002C610000}"/>
    <cellStyle name="SAPBEXfilterText 2 2" xfId="7479" xr:uid="{00000000-0005-0000-0000-00002D610000}"/>
    <cellStyle name="SAPBEXfilterText 3" xfId="629" xr:uid="{00000000-0005-0000-0000-00002E610000}"/>
    <cellStyle name="SAPBEXfilterText 3 2" xfId="7480" xr:uid="{00000000-0005-0000-0000-00002F610000}"/>
    <cellStyle name="SAPBEXfilterText 4" xfId="901" xr:uid="{00000000-0005-0000-0000-000030610000}"/>
    <cellStyle name="SAPBEXfilterText 4 2" xfId="7662" xr:uid="{00000000-0005-0000-0000-000031610000}"/>
    <cellStyle name="SAPBEXfilterText 5" xfId="5064" xr:uid="{00000000-0005-0000-0000-000032610000}"/>
    <cellStyle name="SAPBEXfilterText 5 10" xfId="10669" xr:uid="{00000000-0005-0000-0000-000033610000}"/>
    <cellStyle name="SAPBEXfilterText 5 2" xfId="5652" xr:uid="{00000000-0005-0000-0000-000034610000}"/>
    <cellStyle name="SAPBEXfilterText 5 2 2" xfId="6739" xr:uid="{00000000-0005-0000-0000-000035610000}"/>
    <cellStyle name="SAPBEXfilterText 5 2 2 2" xfId="20061" xr:uid="{00000000-0005-0000-0000-000036610000}"/>
    <cellStyle name="SAPBEXfilterText 5 2 2 2 2" xfId="25831" xr:uid="{00000000-0005-0000-0000-000037610000}"/>
    <cellStyle name="SAPBEXfilterText 5 2 2 2 3" xfId="33534" xr:uid="{00000000-0005-0000-0000-000038610000}"/>
    <cellStyle name="SAPBEXfilterText 5 2 2 3" xfId="19897" xr:uid="{00000000-0005-0000-0000-000039610000}"/>
    <cellStyle name="SAPBEXfilterText 5 2 2 3 2" xfId="25667" xr:uid="{00000000-0005-0000-0000-00003A610000}"/>
    <cellStyle name="SAPBEXfilterText 5 2 2 3 3" xfId="33370" xr:uid="{00000000-0005-0000-0000-00003B610000}"/>
    <cellStyle name="SAPBEXfilterText 5 2 2 4" xfId="16567" xr:uid="{00000000-0005-0000-0000-00003C610000}"/>
    <cellStyle name="SAPBEXfilterText 5 2 2 4 2" xfId="30155" xr:uid="{00000000-0005-0000-0000-00003D610000}"/>
    <cellStyle name="SAPBEXfilterText 5 2 2 5" xfId="22478" xr:uid="{00000000-0005-0000-0000-00003E610000}"/>
    <cellStyle name="SAPBEXfilterText 5 2 2 5 2" xfId="35941" xr:uid="{00000000-0005-0000-0000-00003F610000}"/>
    <cellStyle name="SAPBEXfilterText 5 2 2 6" xfId="28230" xr:uid="{00000000-0005-0000-0000-000040610000}"/>
    <cellStyle name="SAPBEXfilterText 5 2 2 7" xfId="11690" xr:uid="{00000000-0005-0000-0000-000041610000}"/>
    <cellStyle name="SAPBEXfilterText 5 2 3" xfId="19111" xr:uid="{00000000-0005-0000-0000-000042610000}"/>
    <cellStyle name="SAPBEXfilterText 5 2 3 2" xfId="24883" xr:uid="{00000000-0005-0000-0000-000043610000}"/>
    <cellStyle name="SAPBEXfilterText 5 2 3 3" xfId="32585" xr:uid="{00000000-0005-0000-0000-000044610000}"/>
    <cellStyle name="SAPBEXfilterText 5 2 4" xfId="20579" xr:uid="{00000000-0005-0000-0000-000045610000}"/>
    <cellStyle name="SAPBEXfilterText 5 2 4 2" xfId="26344" xr:uid="{00000000-0005-0000-0000-000046610000}"/>
    <cellStyle name="SAPBEXfilterText 5 2 4 3" xfId="34048" xr:uid="{00000000-0005-0000-0000-000047610000}"/>
    <cellStyle name="SAPBEXfilterText 5 2 5" xfId="15481" xr:uid="{00000000-0005-0000-0000-000048610000}"/>
    <cellStyle name="SAPBEXfilterText 5 2 5 2" xfId="29257" xr:uid="{00000000-0005-0000-0000-000049610000}"/>
    <cellStyle name="SAPBEXfilterText 5 2 6" xfId="21579" xr:uid="{00000000-0005-0000-0000-00004A610000}"/>
    <cellStyle name="SAPBEXfilterText 5 2 6 2" xfId="35042" xr:uid="{00000000-0005-0000-0000-00004B610000}"/>
    <cellStyle name="SAPBEXfilterText 5 2 7" xfId="27331" xr:uid="{00000000-0005-0000-0000-00004C610000}"/>
    <cellStyle name="SAPBEXfilterText 5 2 8" xfId="11029" xr:uid="{00000000-0005-0000-0000-00004D610000}"/>
    <cellStyle name="SAPBEXfilterText 5 3" xfId="5825" xr:uid="{00000000-0005-0000-0000-00004E610000}"/>
    <cellStyle name="SAPBEXfilterText 5 3 2" xfId="6912" xr:uid="{00000000-0005-0000-0000-00004F610000}"/>
    <cellStyle name="SAPBEXfilterText 5 3 2 2" xfId="20208" xr:uid="{00000000-0005-0000-0000-000050610000}"/>
    <cellStyle name="SAPBEXfilterText 5 3 2 2 2" xfId="25978" xr:uid="{00000000-0005-0000-0000-000051610000}"/>
    <cellStyle name="SAPBEXfilterText 5 3 2 2 3" xfId="33681" xr:uid="{00000000-0005-0000-0000-000052610000}"/>
    <cellStyle name="SAPBEXfilterText 5 3 2 3" xfId="18536" xr:uid="{00000000-0005-0000-0000-000053610000}"/>
    <cellStyle name="SAPBEXfilterText 5 3 2 3 2" xfId="24309" xr:uid="{00000000-0005-0000-0000-000054610000}"/>
    <cellStyle name="SAPBEXfilterText 5 3 2 3 3" xfId="32010" xr:uid="{00000000-0005-0000-0000-000055610000}"/>
    <cellStyle name="SAPBEXfilterText 5 3 2 4" xfId="16740" xr:uid="{00000000-0005-0000-0000-000056610000}"/>
    <cellStyle name="SAPBEXfilterText 5 3 2 4 2" xfId="30293" xr:uid="{00000000-0005-0000-0000-000057610000}"/>
    <cellStyle name="SAPBEXfilterText 5 3 2 5" xfId="22616" xr:uid="{00000000-0005-0000-0000-000058610000}"/>
    <cellStyle name="SAPBEXfilterText 5 3 2 5 2" xfId="36079" xr:uid="{00000000-0005-0000-0000-000059610000}"/>
    <cellStyle name="SAPBEXfilterText 5 3 2 6" xfId="28368" xr:uid="{00000000-0005-0000-0000-00005A610000}"/>
    <cellStyle name="SAPBEXfilterText 5 3 2 7" xfId="11791" xr:uid="{00000000-0005-0000-0000-00005B610000}"/>
    <cellStyle name="SAPBEXfilterText 5 3 3" xfId="19259" xr:uid="{00000000-0005-0000-0000-00005C610000}"/>
    <cellStyle name="SAPBEXfilterText 5 3 3 2" xfId="25030" xr:uid="{00000000-0005-0000-0000-00005D610000}"/>
    <cellStyle name="SAPBEXfilterText 5 3 3 3" xfId="32732" xr:uid="{00000000-0005-0000-0000-00005E610000}"/>
    <cellStyle name="SAPBEXfilterText 5 3 4" xfId="20885" xr:uid="{00000000-0005-0000-0000-00005F610000}"/>
    <cellStyle name="SAPBEXfilterText 5 3 4 2" xfId="26645" xr:uid="{00000000-0005-0000-0000-000060610000}"/>
    <cellStyle name="SAPBEXfilterText 5 3 4 3" xfId="34350" xr:uid="{00000000-0005-0000-0000-000061610000}"/>
    <cellStyle name="SAPBEXfilterText 5 3 5" xfId="15654" xr:uid="{00000000-0005-0000-0000-000062610000}"/>
    <cellStyle name="SAPBEXfilterText 5 3 5 2" xfId="29395" xr:uid="{00000000-0005-0000-0000-000063610000}"/>
    <cellStyle name="SAPBEXfilterText 5 3 6" xfId="21717" xr:uid="{00000000-0005-0000-0000-000064610000}"/>
    <cellStyle name="SAPBEXfilterText 5 3 6 2" xfId="35180" xr:uid="{00000000-0005-0000-0000-000065610000}"/>
    <cellStyle name="SAPBEXfilterText 5 3 7" xfId="27469" xr:uid="{00000000-0005-0000-0000-000066610000}"/>
    <cellStyle name="SAPBEXfilterText 5 3 8" xfId="11130" xr:uid="{00000000-0005-0000-0000-000067610000}"/>
    <cellStyle name="SAPBEXfilterText 5 4" xfId="6156" xr:uid="{00000000-0005-0000-0000-000068610000}"/>
    <cellStyle name="SAPBEXfilterText 5 4 2" xfId="19548" xr:uid="{00000000-0005-0000-0000-000069610000}"/>
    <cellStyle name="SAPBEXfilterText 5 4 2 2" xfId="25318" xr:uid="{00000000-0005-0000-0000-00006A610000}"/>
    <cellStyle name="SAPBEXfilterText 5 4 2 3" xfId="33021" xr:uid="{00000000-0005-0000-0000-00006B610000}"/>
    <cellStyle name="SAPBEXfilterText 5 4 3" xfId="17741" xr:uid="{00000000-0005-0000-0000-00006C610000}"/>
    <cellStyle name="SAPBEXfilterText 5 4 3 2" xfId="23556" xr:uid="{00000000-0005-0000-0000-00006D610000}"/>
    <cellStyle name="SAPBEXfilterText 5 4 3 2 2" xfId="37019" xr:uid="{00000000-0005-0000-0000-00006E610000}"/>
    <cellStyle name="SAPBEXfilterText 5 4 3 3" xfId="31247" xr:uid="{00000000-0005-0000-0000-00006F610000}"/>
    <cellStyle name="SAPBEXfilterText 5 4 4" xfId="15985" xr:uid="{00000000-0005-0000-0000-000070610000}"/>
    <cellStyle name="SAPBEXfilterText 5 4 4 2" xfId="29668" xr:uid="{00000000-0005-0000-0000-000071610000}"/>
    <cellStyle name="SAPBEXfilterText 5 4 5" xfId="21990" xr:uid="{00000000-0005-0000-0000-000072610000}"/>
    <cellStyle name="SAPBEXfilterText 5 4 5 2" xfId="35453" xr:uid="{00000000-0005-0000-0000-000073610000}"/>
    <cellStyle name="SAPBEXfilterText 5 4 6" xfId="27742" xr:uid="{00000000-0005-0000-0000-000074610000}"/>
    <cellStyle name="SAPBEXfilterText 5 4 7" xfId="11332" xr:uid="{00000000-0005-0000-0000-000075610000}"/>
    <cellStyle name="SAPBEXfilterText 5 5" xfId="18596" xr:uid="{00000000-0005-0000-0000-000076610000}"/>
    <cellStyle name="SAPBEXfilterText 5 5 2" xfId="24368" xr:uid="{00000000-0005-0000-0000-000077610000}"/>
    <cellStyle name="SAPBEXfilterText 5 5 3" xfId="32070" xr:uid="{00000000-0005-0000-0000-000078610000}"/>
    <cellStyle name="SAPBEXfilterText 5 6" xfId="17462" xr:uid="{00000000-0005-0000-0000-000079610000}"/>
    <cellStyle name="SAPBEXfilterText 5 6 2" xfId="23286" xr:uid="{00000000-0005-0000-0000-00007A610000}"/>
    <cellStyle name="SAPBEXfilterText 5 6 2 2" xfId="36749" xr:uid="{00000000-0005-0000-0000-00007B610000}"/>
    <cellStyle name="SAPBEXfilterText 5 6 3" xfId="30974" xr:uid="{00000000-0005-0000-0000-00007C610000}"/>
    <cellStyle name="SAPBEXfilterText 5 7" xfId="14894" xr:uid="{00000000-0005-0000-0000-00007D610000}"/>
    <cellStyle name="SAPBEXfilterText 5 7 2" xfId="28768" xr:uid="{00000000-0005-0000-0000-00007E610000}"/>
    <cellStyle name="SAPBEXfilterText 5 8" xfId="21089" xr:uid="{00000000-0005-0000-0000-00007F610000}"/>
    <cellStyle name="SAPBEXfilterText 5 8 2" xfId="34552" xr:uid="{00000000-0005-0000-0000-000080610000}"/>
    <cellStyle name="SAPBEXfilterText 5 9" xfId="26843" xr:uid="{00000000-0005-0000-0000-000081610000}"/>
    <cellStyle name="SAPBEXfilterText 6" xfId="5265" xr:uid="{00000000-0005-0000-0000-000082610000}"/>
    <cellStyle name="SAPBEXfilterText 6 2" xfId="6352" xr:uid="{00000000-0005-0000-0000-000083610000}"/>
    <cellStyle name="SAPBEXfilterText 6 2 2" xfId="19719" xr:uid="{00000000-0005-0000-0000-000084610000}"/>
    <cellStyle name="SAPBEXfilterText 6 2 2 2" xfId="25489" xr:uid="{00000000-0005-0000-0000-000085610000}"/>
    <cellStyle name="SAPBEXfilterText 6 2 2 3" xfId="33192" xr:uid="{00000000-0005-0000-0000-000086610000}"/>
    <cellStyle name="SAPBEXfilterText 6 2 3" xfId="17861" xr:uid="{00000000-0005-0000-0000-000087610000}"/>
    <cellStyle name="SAPBEXfilterText 6 2 3 2" xfId="23673" xr:uid="{00000000-0005-0000-0000-000088610000}"/>
    <cellStyle name="SAPBEXfilterText 6 2 3 2 2" xfId="37136" xr:uid="{00000000-0005-0000-0000-000089610000}"/>
    <cellStyle name="SAPBEXfilterText 6 2 3 3" xfId="31365" xr:uid="{00000000-0005-0000-0000-00008A610000}"/>
    <cellStyle name="SAPBEXfilterText 6 2 4" xfId="16181" xr:uid="{00000000-0005-0000-0000-00008B610000}"/>
    <cellStyle name="SAPBEXfilterText 6 2 4 2" xfId="29829" xr:uid="{00000000-0005-0000-0000-00008C610000}"/>
    <cellStyle name="SAPBEXfilterText 6 2 5" xfId="22151" xr:uid="{00000000-0005-0000-0000-00008D610000}"/>
    <cellStyle name="SAPBEXfilterText 6 2 5 2" xfId="35614" xr:uid="{00000000-0005-0000-0000-00008E610000}"/>
    <cellStyle name="SAPBEXfilterText 6 2 6" xfId="27903" xr:uid="{00000000-0005-0000-0000-00008F610000}"/>
    <cellStyle name="SAPBEXfilterText 6 2 7" xfId="11465" xr:uid="{00000000-0005-0000-0000-000090610000}"/>
    <cellStyle name="SAPBEXfilterText 6 3" xfId="18767" xr:uid="{00000000-0005-0000-0000-000091610000}"/>
    <cellStyle name="SAPBEXfilterText 6 3 2" xfId="24539" xr:uid="{00000000-0005-0000-0000-000092610000}"/>
    <cellStyle name="SAPBEXfilterText 6 3 3" xfId="32241" xr:uid="{00000000-0005-0000-0000-000093610000}"/>
    <cellStyle name="SAPBEXfilterText 6 4" xfId="17599" xr:uid="{00000000-0005-0000-0000-000094610000}"/>
    <cellStyle name="SAPBEXfilterText 6 4 2" xfId="23417" xr:uid="{00000000-0005-0000-0000-000095610000}"/>
    <cellStyle name="SAPBEXfilterText 6 4 2 2" xfId="36880" xr:uid="{00000000-0005-0000-0000-000096610000}"/>
    <cellStyle name="SAPBEXfilterText 6 4 3" xfId="31107" xr:uid="{00000000-0005-0000-0000-000097610000}"/>
    <cellStyle name="SAPBEXfilterText 6 5" xfId="15095" xr:uid="{00000000-0005-0000-0000-000098610000}"/>
    <cellStyle name="SAPBEXfilterText 6 5 2" xfId="28931" xr:uid="{00000000-0005-0000-0000-000099610000}"/>
    <cellStyle name="SAPBEXfilterText 6 6" xfId="21252" xr:uid="{00000000-0005-0000-0000-00009A610000}"/>
    <cellStyle name="SAPBEXfilterText 6 6 2" xfId="34715" xr:uid="{00000000-0005-0000-0000-00009B610000}"/>
    <cellStyle name="SAPBEXfilterText 6 7" xfId="27004" xr:uid="{00000000-0005-0000-0000-00009C610000}"/>
    <cellStyle name="SAPBEXfilterText 6 8" xfId="10804" xr:uid="{00000000-0005-0000-0000-00009D610000}"/>
    <cellStyle name="SAPBEXfilterText 7" xfId="5549" xr:uid="{00000000-0005-0000-0000-00009E610000}"/>
    <cellStyle name="SAPBEXfilterText 7 2" xfId="6636" xr:uid="{00000000-0005-0000-0000-00009F610000}"/>
    <cellStyle name="SAPBEXfilterText 7 2 2" xfId="19978" xr:uid="{00000000-0005-0000-0000-0000A0610000}"/>
    <cellStyle name="SAPBEXfilterText 7 2 2 2" xfId="25748" xr:uid="{00000000-0005-0000-0000-0000A1610000}"/>
    <cellStyle name="SAPBEXfilterText 7 2 2 3" xfId="33451" xr:uid="{00000000-0005-0000-0000-0000A2610000}"/>
    <cellStyle name="SAPBEXfilterText 7 2 3" xfId="17345" xr:uid="{00000000-0005-0000-0000-0000A3610000}"/>
    <cellStyle name="SAPBEXfilterText 7 2 3 2" xfId="23174" xr:uid="{00000000-0005-0000-0000-0000A4610000}"/>
    <cellStyle name="SAPBEXfilterText 7 2 3 2 2" xfId="36637" xr:uid="{00000000-0005-0000-0000-0000A5610000}"/>
    <cellStyle name="SAPBEXfilterText 7 2 3 3" xfId="30861" xr:uid="{00000000-0005-0000-0000-0000A6610000}"/>
    <cellStyle name="SAPBEXfilterText 7 2 4" xfId="16464" xr:uid="{00000000-0005-0000-0000-0000A7610000}"/>
    <cellStyle name="SAPBEXfilterText 7 2 4 2" xfId="30081" xr:uid="{00000000-0005-0000-0000-0000A8610000}"/>
    <cellStyle name="SAPBEXfilterText 7 2 5" xfId="22404" xr:uid="{00000000-0005-0000-0000-0000A9610000}"/>
    <cellStyle name="SAPBEXfilterText 7 2 5 2" xfId="35867" xr:uid="{00000000-0005-0000-0000-0000AA610000}"/>
    <cellStyle name="SAPBEXfilterText 7 2 6" xfId="28156" xr:uid="{00000000-0005-0000-0000-0000AB610000}"/>
    <cellStyle name="SAPBEXfilterText 7 2 7" xfId="11650" xr:uid="{00000000-0005-0000-0000-0000AC610000}"/>
    <cellStyle name="SAPBEXfilterText 7 3" xfId="19029" xr:uid="{00000000-0005-0000-0000-0000AD610000}"/>
    <cellStyle name="SAPBEXfilterText 7 3 2" xfId="24801" xr:uid="{00000000-0005-0000-0000-0000AE610000}"/>
    <cellStyle name="SAPBEXfilterText 7 3 3" xfId="32503" xr:uid="{00000000-0005-0000-0000-0000AF610000}"/>
    <cellStyle name="SAPBEXfilterText 7 4" xfId="20668" xr:uid="{00000000-0005-0000-0000-0000B0610000}"/>
    <cellStyle name="SAPBEXfilterText 7 4 2" xfId="26431" xr:uid="{00000000-0005-0000-0000-0000B1610000}"/>
    <cellStyle name="SAPBEXfilterText 7 4 3" xfId="34136" xr:uid="{00000000-0005-0000-0000-0000B2610000}"/>
    <cellStyle name="SAPBEXfilterText 7 5" xfId="15378" xr:uid="{00000000-0005-0000-0000-0000B3610000}"/>
    <cellStyle name="SAPBEXfilterText 7 5 2" xfId="29183" xr:uid="{00000000-0005-0000-0000-0000B4610000}"/>
    <cellStyle name="SAPBEXfilterText 7 6" xfId="21505" xr:uid="{00000000-0005-0000-0000-0000B5610000}"/>
    <cellStyle name="SAPBEXfilterText 7 6 2" xfId="34968" xr:uid="{00000000-0005-0000-0000-0000B6610000}"/>
    <cellStyle name="SAPBEXfilterText 7 7" xfId="27257" xr:uid="{00000000-0005-0000-0000-0000B7610000}"/>
    <cellStyle name="SAPBEXfilterText 7 8" xfId="10989" xr:uid="{00000000-0005-0000-0000-0000B8610000}"/>
    <cellStyle name="SAPBEXfilterText 8" xfId="17025" xr:uid="{00000000-0005-0000-0000-0000B9610000}"/>
    <cellStyle name="SAPBEXfilterText 8 2" xfId="22871" xr:uid="{00000000-0005-0000-0000-0000BA610000}"/>
    <cellStyle name="SAPBEXfilterText 8 2 2" xfId="36334" xr:uid="{00000000-0005-0000-0000-0000BB610000}"/>
    <cellStyle name="SAPBEXfilterText 8 3" xfId="30552" xr:uid="{00000000-0005-0000-0000-0000BC610000}"/>
    <cellStyle name="SAPBEXfilterText 9" xfId="16988" xr:uid="{00000000-0005-0000-0000-0000BD610000}"/>
    <cellStyle name="SAPBEXfilterText 9 2" xfId="22837" xr:uid="{00000000-0005-0000-0000-0000BE610000}"/>
    <cellStyle name="SAPBEXfilterText 9 2 2" xfId="36300" xr:uid="{00000000-0005-0000-0000-0000BF610000}"/>
    <cellStyle name="SAPBEXfilterText 9 3" xfId="30516" xr:uid="{00000000-0005-0000-0000-0000C0610000}"/>
    <cellStyle name="SAPBEXformats" xfId="392" xr:uid="{00000000-0005-0000-0000-0000C1610000}"/>
    <cellStyle name="SAPBEXformats 2" xfId="630" xr:uid="{00000000-0005-0000-0000-0000C2610000}"/>
    <cellStyle name="SAPBEXformats 2 2" xfId="5092" xr:uid="{00000000-0005-0000-0000-0000C3610000}"/>
    <cellStyle name="SAPBEXformats 2 2 10" xfId="10696" xr:uid="{00000000-0005-0000-0000-0000C4610000}"/>
    <cellStyle name="SAPBEXformats 2 2 2" xfId="5680" xr:uid="{00000000-0005-0000-0000-0000C5610000}"/>
    <cellStyle name="SAPBEXformats 2 2 2 2" xfId="6767" xr:uid="{00000000-0005-0000-0000-0000C6610000}"/>
    <cellStyle name="SAPBEXformats 2 2 2 2 2" xfId="20089" xr:uid="{00000000-0005-0000-0000-0000C7610000}"/>
    <cellStyle name="SAPBEXformats 2 2 2 2 2 2" xfId="25859" xr:uid="{00000000-0005-0000-0000-0000C8610000}"/>
    <cellStyle name="SAPBEXformats 2 2 2 2 2 3" xfId="33562" xr:uid="{00000000-0005-0000-0000-0000C9610000}"/>
    <cellStyle name="SAPBEXformats 2 2 2 2 3" xfId="18347" xr:uid="{00000000-0005-0000-0000-0000CA610000}"/>
    <cellStyle name="SAPBEXformats 2 2 2 2 3 2" xfId="24127" xr:uid="{00000000-0005-0000-0000-0000CB610000}"/>
    <cellStyle name="SAPBEXformats 2 2 2 2 3 3" xfId="31828" xr:uid="{00000000-0005-0000-0000-0000CC610000}"/>
    <cellStyle name="SAPBEXformats 2 2 2 2 4" xfId="16595" xr:uid="{00000000-0005-0000-0000-0000CD610000}"/>
    <cellStyle name="SAPBEXformats 2 2 2 2 4 2" xfId="30182" xr:uid="{00000000-0005-0000-0000-0000CE610000}"/>
    <cellStyle name="SAPBEXformats 2 2 2 2 5" xfId="22505" xr:uid="{00000000-0005-0000-0000-0000CF610000}"/>
    <cellStyle name="SAPBEXformats 2 2 2 2 5 2" xfId="35968" xr:uid="{00000000-0005-0000-0000-0000D0610000}"/>
    <cellStyle name="SAPBEXformats 2 2 2 2 6" xfId="28257" xr:uid="{00000000-0005-0000-0000-0000D1610000}"/>
    <cellStyle name="SAPBEXformats 2 2 2 2 7" xfId="11717" xr:uid="{00000000-0005-0000-0000-0000D2610000}"/>
    <cellStyle name="SAPBEXformats 2 2 2 3" xfId="19139" xr:uid="{00000000-0005-0000-0000-0000D3610000}"/>
    <cellStyle name="SAPBEXformats 2 2 2 3 2" xfId="24910" xr:uid="{00000000-0005-0000-0000-0000D4610000}"/>
    <cellStyle name="SAPBEXformats 2 2 2 3 3" xfId="32612" xr:uid="{00000000-0005-0000-0000-0000D5610000}"/>
    <cellStyle name="SAPBEXformats 2 2 2 4" xfId="18138" xr:uid="{00000000-0005-0000-0000-0000D6610000}"/>
    <cellStyle name="SAPBEXformats 2 2 2 4 2" xfId="23938" xr:uid="{00000000-0005-0000-0000-0000D7610000}"/>
    <cellStyle name="SAPBEXformats 2 2 2 4 3" xfId="31635" xr:uid="{00000000-0005-0000-0000-0000D8610000}"/>
    <cellStyle name="SAPBEXformats 2 2 2 5" xfId="15509" xr:uid="{00000000-0005-0000-0000-0000D9610000}"/>
    <cellStyle name="SAPBEXformats 2 2 2 5 2" xfId="29284" xr:uid="{00000000-0005-0000-0000-0000DA610000}"/>
    <cellStyle name="SAPBEXformats 2 2 2 6" xfId="21606" xr:uid="{00000000-0005-0000-0000-0000DB610000}"/>
    <cellStyle name="SAPBEXformats 2 2 2 6 2" xfId="35069" xr:uid="{00000000-0005-0000-0000-0000DC610000}"/>
    <cellStyle name="SAPBEXformats 2 2 2 7" xfId="27358" xr:uid="{00000000-0005-0000-0000-0000DD610000}"/>
    <cellStyle name="SAPBEXformats 2 2 2 8" xfId="11056" xr:uid="{00000000-0005-0000-0000-0000DE610000}"/>
    <cellStyle name="SAPBEXformats 2 2 3" xfId="5852" xr:uid="{00000000-0005-0000-0000-0000DF610000}"/>
    <cellStyle name="SAPBEXformats 2 2 3 2" xfId="6939" xr:uid="{00000000-0005-0000-0000-0000E0610000}"/>
    <cellStyle name="SAPBEXformats 2 2 3 2 2" xfId="20235" xr:uid="{00000000-0005-0000-0000-0000E1610000}"/>
    <cellStyle name="SAPBEXformats 2 2 3 2 2 2" xfId="26005" xr:uid="{00000000-0005-0000-0000-0000E2610000}"/>
    <cellStyle name="SAPBEXformats 2 2 3 2 2 3" xfId="33708" xr:uid="{00000000-0005-0000-0000-0000E3610000}"/>
    <cellStyle name="SAPBEXformats 2 2 3 2 3" xfId="20835" xr:uid="{00000000-0005-0000-0000-0000E4610000}"/>
    <cellStyle name="SAPBEXformats 2 2 3 2 3 2" xfId="26595" xr:uid="{00000000-0005-0000-0000-0000E5610000}"/>
    <cellStyle name="SAPBEXformats 2 2 3 2 3 3" xfId="34300" xr:uid="{00000000-0005-0000-0000-0000E6610000}"/>
    <cellStyle name="SAPBEXformats 2 2 3 2 4" xfId="16767" xr:uid="{00000000-0005-0000-0000-0000E7610000}"/>
    <cellStyle name="SAPBEXformats 2 2 3 2 4 2" xfId="30320" xr:uid="{00000000-0005-0000-0000-0000E8610000}"/>
    <cellStyle name="SAPBEXformats 2 2 3 2 5" xfId="22643" xr:uid="{00000000-0005-0000-0000-0000E9610000}"/>
    <cellStyle name="SAPBEXformats 2 2 3 2 5 2" xfId="36106" xr:uid="{00000000-0005-0000-0000-0000EA610000}"/>
    <cellStyle name="SAPBEXformats 2 2 3 2 6" xfId="28395" xr:uid="{00000000-0005-0000-0000-0000EB610000}"/>
    <cellStyle name="SAPBEXformats 2 2 3 2 7" xfId="11818" xr:uid="{00000000-0005-0000-0000-0000EC610000}"/>
    <cellStyle name="SAPBEXformats 2 2 3 3" xfId="19286" xr:uid="{00000000-0005-0000-0000-0000ED610000}"/>
    <cellStyle name="SAPBEXformats 2 2 3 3 2" xfId="25057" xr:uid="{00000000-0005-0000-0000-0000EE610000}"/>
    <cellStyle name="SAPBEXformats 2 2 3 3 3" xfId="32759" xr:uid="{00000000-0005-0000-0000-0000EF610000}"/>
    <cellStyle name="SAPBEXformats 2 2 3 4" xfId="18026" xr:uid="{00000000-0005-0000-0000-0000F0610000}"/>
    <cellStyle name="SAPBEXformats 2 2 3 4 2" xfId="23830" xr:uid="{00000000-0005-0000-0000-0000F1610000}"/>
    <cellStyle name="SAPBEXformats 2 2 3 4 3" xfId="31527" xr:uid="{00000000-0005-0000-0000-0000F2610000}"/>
    <cellStyle name="SAPBEXformats 2 2 3 5" xfId="15681" xr:uid="{00000000-0005-0000-0000-0000F3610000}"/>
    <cellStyle name="SAPBEXformats 2 2 3 5 2" xfId="29422" xr:uid="{00000000-0005-0000-0000-0000F4610000}"/>
    <cellStyle name="SAPBEXformats 2 2 3 6" xfId="21744" xr:uid="{00000000-0005-0000-0000-0000F5610000}"/>
    <cellStyle name="SAPBEXformats 2 2 3 6 2" xfId="35207" xr:uid="{00000000-0005-0000-0000-0000F6610000}"/>
    <cellStyle name="SAPBEXformats 2 2 3 7" xfId="27496" xr:uid="{00000000-0005-0000-0000-0000F7610000}"/>
    <cellStyle name="SAPBEXformats 2 2 3 8" xfId="11157" xr:uid="{00000000-0005-0000-0000-0000F8610000}"/>
    <cellStyle name="SAPBEXformats 2 2 4" xfId="6184" xr:uid="{00000000-0005-0000-0000-0000F9610000}"/>
    <cellStyle name="SAPBEXformats 2 2 4 2" xfId="19575" xr:uid="{00000000-0005-0000-0000-0000FA610000}"/>
    <cellStyle name="SAPBEXformats 2 2 4 2 2" xfId="25345" xr:uid="{00000000-0005-0000-0000-0000FB610000}"/>
    <cellStyle name="SAPBEXformats 2 2 4 2 3" xfId="33048" xr:uid="{00000000-0005-0000-0000-0000FC610000}"/>
    <cellStyle name="SAPBEXformats 2 2 4 3" xfId="17998" xr:uid="{00000000-0005-0000-0000-0000FD610000}"/>
    <cellStyle name="SAPBEXformats 2 2 4 3 2" xfId="23804" xr:uid="{00000000-0005-0000-0000-0000FE610000}"/>
    <cellStyle name="SAPBEXformats 2 2 4 3 3" xfId="31501" xr:uid="{00000000-0005-0000-0000-0000FF610000}"/>
    <cellStyle name="SAPBEXformats 2 2 4 4" xfId="16013" xr:uid="{00000000-0005-0000-0000-000000620000}"/>
    <cellStyle name="SAPBEXformats 2 2 4 4 2" xfId="29695" xr:uid="{00000000-0005-0000-0000-000001620000}"/>
    <cellStyle name="SAPBEXformats 2 2 4 5" xfId="22017" xr:uid="{00000000-0005-0000-0000-000002620000}"/>
    <cellStyle name="SAPBEXformats 2 2 4 5 2" xfId="35480" xr:uid="{00000000-0005-0000-0000-000003620000}"/>
    <cellStyle name="SAPBEXformats 2 2 4 6" xfId="27769" xr:uid="{00000000-0005-0000-0000-000004620000}"/>
    <cellStyle name="SAPBEXformats 2 2 4 7" xfId="11359" xr:uid="{00000000-0005-0000-0000-000005620000}"/>
    <cellStyle name="SAPBEXformats 2 2 5" xfId="18623" xr:uid="{00000000-0005-0000-0000-000006620000}"/>
    <cellStyle name="SAPBEXformats 2 2 5 2" xfId="24395" xr:uid="{00000000-0005-0000-0000-000007620000}"/>
    <cellStyle name="SAPBEXformats 2 2 5 3" xfId="32097" xr:uid="{00000000-0005-0000-0000-000008620000}"/>
    <cellStyle name="SAPBEXformats 2 2 6" xfId="17446" xr:uid="{00000000-0005-0000-0000-000009620000}"/>
    <cellStyle name="SAPBEXformats 2 2 6 2" xfId="23270" xr:uid="{00000000-0005-0000-0000-00000A620000}"/>
    <cellStyle name="SAPBEXformats 2 2 6 2 2" xfId="36733" xr:uid="{00000000-0005-0000-0000-00000B620000}"/>
    <cellStyle name="SAPBEXformats 2 2 6 3" xfId="30958" xr:uid="{00000000-0005-0000-0000-00000C620000}"/>
    <cellStyle name="SAPBEXformats 2 2 7" xfId="14922" xr:uid="{00000000-0005-0000-0000-00000D620000}"/>
    <cellStyle name="SAPBEXformats 2 2 7 2" xfId="28795" xr:uid="{00000000-0005-0000-0000-00000E620000}"/>
    <cellStyle name="SAPBEXformats 2 2 8" xfId="21116" xr:uid="{00000000-0005-0000-0000-00000F620000}"/>
    <cellStyle name="SAPBEXformats 2 2 8 2" xfId="34579" xr:uid="{00000000-0005-0000-0000-000010620000}"/>
    <cellStyle name="SAPBEXformats 2 2 9" xfId="26870" xr:uid="{00000000-0005-0000-0000-000011620000}"/>
    <cellStyle name="SAPBEXformats 2 3" xfId="5305" xr:uid="{00000000-0005-0000-0000-000012620000}"/>
    <cellStyle name="SAPBEXformats 2 3 2" xfId="6392" xr:uid="{00000000-0005-0000-0000-000013620000}"/>
    <cellStyle name="SAPBEXformats 2 3 2 2" xfId="19758" xr:uid="{00000000-0005-0000-0000-000014620000}"/>
    <cellStyle name="SAPBEXformats 2 3 2 2 2" xfId="25528" xr:uid="{00000000-0005-0000-0000-000015620000}"/>
    <cellStyle name="SAPBEXformats 2 3 2 2 3" xfId="33231" xr:uid="{00000000-0005-0000-0000-000016620000}"/>
    <cellStyle name="SAPBEXformats 2 3 2 3" xfId="20586" xr:uid="{00000000-0005-0000-0000-000017620000}"/>
    <cellStyle name="SAPBEXformats 2 3 2 3 2" xfId="26350" xr:uid="{00000000-0005-0000-0000-000018620000}"/>
    <cellStyle name="SAPBEXformats 2 3 2 3 3" xfId="34055" xr:uid="{00000000-0005-0000-0000-000019620000}"/>
    <cellStyle name="SAPBEXformats 2 3 2 4" xfId="16221" xr:uid="{00000000-0005-0000-0000-00001A620000}"/>
    <cellStyle name="SAPBEXformats 2 3 2 4 2" xfId="29868" xr:uid="{00000000-0005-0000-0000-00001B620000}"/>
    <cellStyle name="SAPBEXformats 2 3 2 5" xfId="22190" xr:uid="{00000000-0005-0000-0000-00001C620000}"/>
    <cellStyle name="SAPBEXformats 2 3 2 5 2" xfId="35653" xr:uid="{00000000-0005-0000-0000-00001D620000}"/>
    <cellStyle name="SAPBEXformats 2 3 2 6" xfId="27942" xr:uid="{00000000-0005-0000-0000-00001E620000}"/>
    <cellStyle name="SAPBEXformats 2 3 2 7" xfId="11504" xr:uid="{00000000-0005-0000-0000-00001F620000}"/>
    <cellStyle name="SAPBEXformats 2 3 3" xfId="18806" xr:uid="{00000000-0005-0000-0000-000020620000}"/>
    <cellStyle name="SAPBEXformats 2 3 3 2" xfId="24578" xr:uid="{00000000-0005-0000-0000-000021620000}"/>
    <cellStyle name="SAPBEXformats 2 3 3 3" xfId="32280" xr:uid="{00000000-0005-0000-0000-000022620000}"/>
    <cellStyle name="SAPBEXformats 2 3 4" xfId="18207" xr:uid="{00000000-0005-0000-0000-000023620000}"/>
    <cellStyle name="SAPBEXformats 2 3 4 2" xfId="24001" xr:uid="{00000000-0005-0000-0000-000024620000}"/>
    <cellStyle name="SAPBEXformats 2 3 4 3" xfId="31700" xr:uid="{00000000-0005-0000-0000-000025620000}"/>
    <cellStyle name="SAPBEXformats 2 3 5" xfId="15135" xr:uid="{00000000-0005-0000-0000-000026620000}"/>
    <cellStyle name="SAPBEXformats 2 3 5 2" xfId="28970" xr:uid="{00000000-0005-0000-0000-000027620000}"/>
    <cellStyle name="SAPBEXformats 2 3 6" xfId="21291" xr:uid="{00000000-0005-0000-0000-000028620000}"/>
    <cellStyle name="SAPBEXformats 2 3 6 2" xfId="34754" xr:uid="{00000000-0005-0000-0000-000029620000}"/>
    <cellStyle name="SAPBEXformats 2 3 7" xfId="27043" xr:uid="{00000000-0005-0000-0000-00002A620000}"/>
    <cellStyle name="SAPBEXformats 2 3 8" xfId="10843" xr:uid="{00000000-0005-0000-0000-00002B620000}"/>
    <cellStyle name="SAPBEXformats 2 4" xfId="5408" xr:uid="{00000000-0005-0000-0000-00002C620000}"/>
    <cellStyle name="SAPBEXformats 2 4 2" xfId="6495" xr:uid="{00000000-0005-0000-0000-00002D620000}"/>
    <cellStyle name="SAPBEXformats 2 4 2 2" xfId="19859" xr:uid="{00000000-0005-0000-0000-00002E620000}"/>
    <cellStyle name="SAPBEXformats 2 4 2 2 2" xfId="25629" xr:uid="{00000000-0005-0000-0000-00002F620000}"/>
    <cellStyle name="SAPBEXformats 2 4 2 2 3" xfId="33332" xr:uid="{00000000-0005-0000-0000-000030620000}"/>
    <cellStyle name="SAPBEXformats 2 4 2 3" xfId="17742" xr:uid="{00000000-0005-0000-0000-000031620000}"/>
    <cellStyle name="SAPBEXformats 2 4 2 3 2" xfId="23557" xr:uid="{00000000-0005-0000-0000-000032620000}"/>
    <cellStyle name="SAPBEXformats 2 4 2 3 2 2" xfId="37020" xr:uid="{00000000-0005-0000-0000-000033620000}"/>
    <cellStyle name="SAPBEXformats 2 4 2 3 3" xfId="31248" xr:uid="{00000000-0005-0000-0000-000034620000}"/>
    <cellStyle name="SAPBEXformats 2 4 2 4" xfId="16324" xr:uid="{00000000-0005-0000-0000-000035620000}"/>
    <cellStyle name="SAPBEXformats 2 4 2 4 2" xfId="29969" xr:uid="{00000000-0005-0000-0000-000036620000}"/>
    <cellStyle name="SAPBEXformats 2 4 2 5" xfId="22291" xr:uid="{00000000-0005-0000-0000-000037620000}"/>
    <cellStyle name="SAPBEXformats 2 4 2 5 2" xfId="35754" xr:uid="{00000000-0005-0000-0000-000038620000}"/>
    <cellStyle name="SAPBEXformats 2 4 2 6" xfId="28043" xr:uid="{00000000-0005-0000-0000-000039620000}"/>
    <cellStyle name="SAPBEXformats 2 4 2 7" xfId="11565" xr:uid="{00000000-0005-0000-0000-00003A620000}"/>
    <cellStyle name="SAPBEXformats 2 4 3" xfId="18908" xr:uid="{00000000-0005-0000-0000-00003B620000}"/>
    <cellStyle name="SAPBEXformats 2 4 3 2" xfId="24680" xr:uid="{00000000-0005-0000-0000-00003C620000}"/>
    <cellStyle name="SAPBEXformats 2 4 3 3" xfId="32382" xr:uid="{00000000-0005-0000-0000-00003D620000}"/>
    <cellStyle name="SAPBEXformats 2 4 4" xfId="18490" xr:uid="{00000000-0005-0000-0000-00003E620000}"/>
    <cellStyle name="SAPBEXformats 2 4 4 2" xfId="24265" xr:uid="{00000000-0005-0000-0000-00003F620000}"/>
    <cellStyle name="SAPBEXformats 2 4 4 3" xfId="31966" xr:uid="{00000000-0005-0000-0000-000040620000}"/>
    <cellStyle name="SAPBEXformats 2 4 5" xfId="15238" xr:uid="{00000000-0005-0000-0000-000041620000}"/>
    <cellStyle name="SAPBEXformats 2 4 5 2" xfId="29071" xr:uid="{00000000-0005-0000-0000-000042620000}"/>
    <cellStyle name="SAPBEXformats 2 4 6" xfId="21392" xr:uid="{00000000-0005-0000-0000-000043620000}"/>
    <cellStyle name="SAPBEXformats 2 4 6 2" xfId="34855" xr:uid="{00000000-0005-0000-0000-000044620000}"/>
    <cellStyle name="SAPBEXformats 2 4 7" xfId="27144" xr:uid="{00000000-0005-0000-0000-000045620000}"/>
    <cellStyle name="SAPBEXformats 2 4 8" xfId="10904" xr:uid="{00000000-0005-0000-0000-000046620000}"/>
    <cellStyle name="SAPBEXformats 2 5" xfId="17139" xr:uid="{00000000-0005-0000-0000-000047620000}"/>
    <cellStyle name="SAPBEXformats 2 5 2" xfId="22980" xr:uid="{00000000-0005-0000-0000-000048620000}"/>
    <cellStyle name="SAPBEXformats 2 5 2 2" xfId="36443" xr:uid="{00000000-0005-0000-0000-000049620000}"/>
    <cellStyle name="SAPBEXformats 2 5 3" xfId="30661" xr:uid="{00000000-0005-0000-0000-00004A620000}"/>
    <cellStyle name="SAPBEXformats 2 6" xfId="18271" xr:uid="{00000000-0005-0000-0000-00004B620000}"/>
    <cellStyle name="SAPBEXformats 2 6 2" xfId="24053" xr:uid="{00000000-0005-0000-0000-00004C620000}"/>
    <cellStyle name="SAPBEXformats 2 6 3" xfId="31754" xr:uid="{00000000-0005-0000-0000-00004D620000}"/>
    <cellStyle name="SAPBEXformats 2 7" xfId="14857" xr:uid="{00000000-0005-0000-0000-00004E620000}"/>
    <cellStyle name="SAPBEXformats 2 7 2" xfId="28742" xr:uid="{00000000-0005-0000-0000-00004F620000}"/>
    <cellStyle name="SAPBEXformats 2 8" xfId="7481" xr:uid="{00000000-0005-0000-0000-000050620000}"/>
    <cellStyle name="SAPBEXformats 3" xfId="4226" xr:uid="{00000000-0005-0000-0000-000051620000}"/>
    <cellStyle name="SAPBEXformats 3 10" xfId="10166" xr:uid="{00000000-0005-0000-0000-000052620000}"/>
    <cellStyle name="SAPBEXformats 3 2" xfId="5208" xr:uid="{00000000-0005-0000-0000-000053620000}"/>
    <cellStyle name="SAPBEXformats 3 2 2" xfId="5939" xr:uid="{00000000-0005-0000-0000-000054620000}"/>
    <cellStyle name="SAPBEXformats 3 2 2 2" xfId="7026" xr:uid="{00000000-0005-0000-0000-000055620000}"/>
    <cellStyle name="SAPBEXformats 3 2 2 2 2" xfId="20322" xr:uid="{00000000-0005-0000-0000-000056620000}"/>
    <cellStyle name="SAPBEXformats 3 2 2 2 2 2" xfId="26092" xr:uid="{00000000-0005-0000-0000-000057620000}"/>
    <cellStyle name="SAPBEXformats 3 2 2 2 2 3" xfId="33795" xr:uid="{00000000-0005-0000-0000-000058620000}"/>
    <cellStyle name="SAPBEXformats 3 2 2 2 3" xfId="17605" xr:uid="{00000000-0005-0000-0000-000059620000}"/>
    <cellStyle name="SAPBEXformats 3 2 2 2 3 2" xfId="23423" xr:uid="{00000000-0005-0000-0000-00005A620000}"/>
    <cellStyle name="SAPBEXformats 3 2 2 2 3 2 2" xfId="36886" xr:uid="{00000000-0005-0000-0000-00005B620000}"/>
    <cellStyle name="SAPBEXformats 3 2 2 2 3 3" xfId="31113" xr:uid="{00000000-0005-0000-0000-00005C620000}"/>
    <cellStyle name="SAPBEXformats 3 2 2 2 4" xfId="16854" xr:uid="{00000000-0005-0000-0000-00005D620000}"/>
    <cellStyle name="SAPBEXformats 3 2 2 2 4 2" xfId="30407" xr:uid="{00000000-0005-0000-0000-00005E620000}"/>
    <cellStyle name="SAPBEXformats 3 2 2 2 5" xfId="22730" xr:uid="{00000000-0005-0000-0000-00005F620000}"/>
    <cellStyle name="SAPBEXformats 3 2 2 2 5 2" xfId="36193" xr:uid="{00000000-0005-0000-0000-000060620000}"/>
    <cellStyle name="SAPBEXformats 3 2 2 2 6" xfId="28482" xr:uid="{00000000-0005-0000-0000-000061620000}"/>
    <cellStyle name="SAPBEXformats 3 2 2 2 7" xfId="11878" xr:uid="{00000000-0005-0000-0000-000062620000}"/>
    <cellStyle name="SAPBEXformats 3 2 2 3" xfId="19373" xr:uid="{00000000-0005-0000-0000-000063620000}"/>
    <cellStyle name="SAPBEXformats 3 2 2 3 2" xfId="25144" xr:uid="{00000000-0005-0000-0000-000064620000}"/>
    <cellStyle name="SAPBEXformats 3 2 2 3 3" xfId="32846" xr:uid="{00000000-0005-0000-0000-000065620000}"/>
    <cellStyle name="SAPBEXformats 3 2 2 4" xfId="16969" xr:uid="{00000000-0005-0000-0000-000066620000}"/>
    <cellStyle name="SAPBEXformats 3 2 2 4 2" xfId="22819" xr:uid="{00000000-0005-0000-0000-000067620000}"/>
    <cellStyle name="SAPBEXformats 3 2 2 4 2 2" xfId="36282" xr:uid="{00000000-0005-0000-0000-000068620000}"/>
    <cellStyle name="SAPBEXformats 3 2 2 4 3" xfId="30497" xr:uid="{00000000-0005-0000-0000-000069620000}"/>
    <cellStyle name="SAPBEXformats 3 2 2 5" xfId="15768" xr:uid="{00000000-0005-0000-0000-00006A620000}"/>
    <cellStyle name="SAPBEXformats 3 2 2 5 2" xfId="29509" xr:uid="{00000000-0005-0000-0000-00006B620000}"/>
    <cellStyle name="SAPBEXformats 3 2 2 6" xfId="21831" xr:uid="{00000000-0005-0000-0000-00006C620000}"/>
    <cellStyle name="SAPBEXformats 3 2 2 6 2" xfId="35294" xr:uid="{00000000-0005-0000-0000-00006D620000}"/>
    <cellStyle name="SAPBEXformats 3 2 2 7" xfId="27583" xr:uid="{00000000-0005-0000-0000-00006E620000}"/>
    <cellStyle name="SAPBEXformats 3 2 2 8" xfId="11217" xr:uid="{00000000-0005-0000-0000-00006F620000}"/>
    <cellStyle name="SAPBEXformats 3 2 3" xfId="6296" xr:uid="{00000000-0005-0000-0000-000070620000}"/>
    <cellStyle name="SAPBEXformats 3 2 3 2" xfId="19667" xr:uid="{00000000-0005-0000-0000-000071620000}"/>
    <cellStyle name="SAPBEXformats 3 2 3 2 2" xfId="25437" xr:uid="{00000000-0005-0000-0000-000072620000}"/>
    <cellStyle name="SAPBEXformats 3 2 3 2 3" xfId="33140" xr:uid="{00000000-0005-0000-0000-000073620000}"/>
    <cellStyle name="SAPBEXformats 3 2 3 3" xfId="18464" xr:uid="{00000000-0005-0000-0000-000074620000}"/>
    <cellStyle name="SAPBEXformats 3 2 3 3 2" xfId="24239" xr:uid="{00000000-0005-0000-0000-000075620000}"/>
    <cellStyle name="SAPBEXformats 3 2 3 3 3" xfId="31940" xr:uid="{00000000-0005-0000-0000-000076620000}"/>
    <cellStyle name="SAPBEXformats 3 2 3 4" xfId="16125" xr:uid="{00000000-0005-0000-0000-000077620000}"/>
    <cellStyle name="SAPBEXformats 3 2 3 4 2" xfId="29782" xr:uid="{00000000-0005-0000-0000-000078620000}"/>
    <cellStyle name="SAPBEXformats 3 2 3 5" xfId="22104" xr:uid="{00000000-0005-0000-0000-000079620000}"/>
    <cellStyle name="SAPBEXformats 3 2 3 5 2" xfId="35567" xr:uid="{00000000-0005-0000-0000-00007A620000}"/>
    <cellStyle name="SAPBEXformats 3 2 3 6" xfId="27856" xr:uid="{00000000-0005-0000-0000-00007B620000}"/>
    <cellStyle name="SAPBEXformats 3 2 3 7" xfId="11422" xr:uid="{00000000-0005-0000-0000-00007C620000}"/>
    <cellStyle name="SAPBEXformats 3 2 4" xfId="18715" xr:uid="{00000000-0005-0000-0000-00007D620000}"/>
    <cellStyle name="SAPBEXformats 3 2 4 2" xfId="24487" xr:uid="{00000000-0005-0000-0000-00007E620000}"/>
    <cellStyle name="SAPBEXformats 3 2 4 3" xfId="32189" xr:uid="{00000000-0005-0000-0000-00007F620000}"/>
    <cellStyle name="SAPBEXformats 3 2 5" xfId="20605" xr:uid="{00000000-0005-0000-0000-000080620000}"/>
    <cellStyle name="SAPBEXformats 3 2 5 2" xfId="26369" xr:uid="{00000000-0005-0000-0000-000081620000}"/>
    <cellStyle name="SAPBEXformats 3 2 5 3" xfId="34074" xr:uid="{00000000-0005-0000-0000-000082620000}"/>
    <cellStyle name="SAPBEXformats 3 2 6" xfId="15038" xr:uid="{00000000-0005-0000-0000-000083620000}"/>
    <cellStyle name="SAPBEXformats 3 2 6 2" xfId="28883" xr:uid="{00000000-0005-0000-0000-000084620000}"/>
    <cellStyle name="SAPBEXformats 3 2 7" xfId="21204" xr:uid="{00000000-0005-0000-0000-000085620000}"/>
    <cellStyle name="SAPBEXformats 3 2 7 2" xfId="34667" xr:uid="{00000000-0005-0000-0000-000086620000}"/>
    <cellStyle name="SAPBEXformats 3 2 8" xfId="26957" xr:uid="{00000000-0005-0000-0000-000087620000}"/>
    <cellStyle name="SAPBEXformats 3 2 9" xfId="10760" xr:uid="{00000000-0005-0000-0000-000088620000}"/>
    <cellStyle name="SAPBEXformats 3 3" xfId="5591" xr:uid="{00000000-0005-0000-0000-000089620000}"/>
    <cellStyle name="SAPBEXformats 3 3 2" xfId="6678" xr:uid="{00000000-0005-0000-0000-00008A620000}"/>
    <cellStyle name="SAPBEXformats 3 3 2 2" xfId="20006" xr:uid="{00000000-0005-0000-0000-00008B620000}"/>
    <cellStyle name="SAPBEXformats 3 3 2 2 2" xfId="25776" xr:uid="{00000000-0005-0000-0000-00008C620000}"/>
    <cellStyle name="SAPBEXformats 3 3 2 2 3" xfId="33479" xr:uid="{00000000-0005-0000-0000-00008D620000}"/>
    <cellStyle name="SAPBEXformats 3 3 2 3" xfId="17475" xr:uid="{00000000-0005-0000-0000-00008E620000}"/>
    <cellStyle name="SAPBEXformats 3 3 2 3 2" xfId="23299" xr:uid="{00000000-0005-0000-0000-00008F620000}"/>
    <cellStyle name="SAPBEXformats 3 3 2 3 2 2" xfId="36762" xr:uid="{00000000-0005-0000-0000-000090620000}"/>
    <cellStyle name="SAPBEXformats 3 3 2 3 3" xfId="30987" xr:uid="{00000000-0005-0000-0000-000091620000}"/>
    <cellStyle name="SAPBEXformats 3 3 2 4" xfId="16506" xr:uid="{00000000-0005-0000-0000-000092620000}"/>
    <cellStyle name="SAPBEXformats 3 3 2 4 2" xfId="30105" xr:uid="{00000000-0005-0000-0000-000093620000}"/>
    <cellStyle name="SAPBEXformats 3 3 2 5" xfId="22428" xr:uid="{00000000-0005-0000-0000-000094620000}"/>
    <cellStyle name="SAPBEXformats 3 3 2 5 2" xfId="35891" xr:uid="{00000000-0005-0000-0000-000095620000}"/>
    <cellStyle name="SAPBEXformats 3 3 2 6" xfId="28180" xr:uid="{00000000-0005-0000-0000-000096620000}"/>
    <cellStyle name="SAPBEXformats 3 3 2 7" xfId="11673" xr:uid="{00000000-0005-0000-0000-000097620000}"/>
    <cellStyle name="SAPBEXformats 3 3 3" xfId="19058" xr:uid="{00000000-0005-0000-0000-000098620000}"/>
    <cellStyle name="SAPBEXformats 3 3 3 2" xfId="24830" xr:uid="{00000000-0005-0000-0000-000099620000}"/>
    <cellStyle name="SAPBEXformats 3 3 3 3" xfId="32532" xr:uid="{00000000-0005-0000-0000-00009A620000}"/>
    <cellStyle name="SAPBEXformats 3 3 4" xfId="18099" xr:uid="{00000000-0005-0000-0000-00009B620000}"/>
    <cellStyle name="SAPBEXformats 3 3 4 2" xfId="23901" xr:uid="{00000000-0005-0000-0000-00009C620000}"/>
    <cellStyle name="SAPBEXformats 3 3 4 3" xfId="31598" xr:uid="{00000000-0005-0000-0000-00009D620000}"/>
    <cellStyle name="SAPBEXformats 3 3 5" xfId="15420" xr:uid="{00000000-0005-0000-0000-00009E620000}"/>
    <cellStyle name="SAPBEXformats 3 3 5 2" xfId="29207" xr:uid="{00000000-0005-0000-0000-00009F620000}"/>
    <cellStyle name="SAPBEXformats 3 3 6" xfId="21529" xr:uid="{00000000-0005-0000-0000-0000A0620000}"/>
    <cellStyle name="SAPBEXformats 3 3 6 2" xfId="34992" xr:uid="{00000000-0005-0000-0000-0000A1620000}"/>
    <cellStyle name="SAPBEXformats 3 3 7" xfId="27281" xr:uid="{00000000-0005-0000-0000-0000A2620000}"/>
    <cellStyle name="SAPBEXformats 3 3 8" xfId="11012" xr:uid="{00000000-0005-0000-0000-0000A3620000}"/>
    <cellStyle name="SAPBEXformats 3 4" xfId="6039" xr:uid="{00000000-0005-0000-0000-0000A4620000}"/>
    <cellStyle name="SAPBEXformats 3 4 2" xfId="19452" xr:uid="{00000000-0005-0000-0000-0000A5620000}"/>
    <cellStyle name="SAPBEXformats 3 4 2 2" xfId="25222" xr:uid="{00000000-0005-0000-0000-0000A6620000}"/>
    <cellStyle name="SAPBEXformats 3 4 2 3" xfId="32925" xr:uid="{00000000-0005-0000-0000-0000A7620000}"/>
    <cellStyle name="SAPBEXformats 3 4 3" xfId="17355" xr:uid="{00000000-0005-0000-0000-0000A8620000}"/>
    <cellStyle name="SAPBEXformats 3 4 3 2" xfId="23184" xr:uid="{00000000-0005-0000-0000-0000A9620000}"/>
    <cellStyle name="SAPBEXformats 3 4 3 2 2" xfId="36647" xr:uid="{00000000-0005-0000-0000-0000AA620000}"/>
    <cellStyle name="SAPBEXformats 3 4 3 3" xfId="30871" xr:uid="{00000000-0005-0000-0000-0000AB620000}"/>
    <cellStyle name="SAPBEXformats 3 4 4" xfId="15868" xr:uid="{00000000-0005-0000-0000-0000AC620000}"/>
    <cellStyle name="SAPBEXformats 3 4 4 2" xfId="29580" xr:uid="{00000000-0005-0000-0000-0000AD620000}"/>
    <cellStyle name="SAPBEXformats 3 4 5" xfId="21902" xr:uid="{00000000-0005-0000-0000-0000AE620000}"/>
    <cellStyle name="SAPBEXformats 3 4 5 2" xfId="35365" xr:uid="{00000000-0005-0000-0000-0000AF620000}"/>
    <cellStyle name="SAPBEXformats 3 4 6" xfId="27654" xr:uid="{00000000-0005-0000-0000-0000B0620000}"/>
    <cellStyle name="SAPBEXformats 3 4 7" xfId="11280" xr:uid="{00000000-0005-0000-0000-0000B1620000}"/>
    <cellStyle name="SAPBEXformats 3 5" xfId="18283" xr:uid="{00000000-0005-0000-0000-0000B2620000}"/>
    <cellStyle name="SAPBEXformats 3 5 2" xfId="24065" xr:uid="{00000000-0005-0000-0000-0000B3620000}"/>
    <cellStyle name="SAPBEXformats 3 5 3" xfId="31766" xr:uid="{00000000-0005-0000-0000-0000B4620000}"/>
    <cellStyle name="SAPBEXformats 3 6" xfId="20550" xr:uid="{00000000-0005-0000-0000-0000B5620000}"/>
    <cellStyle name="SAPBEXformats 3 6 2" xfId="26315" xr:uid="{00000000-0005-0000-0000-0000B6620000}"/>
    <cellStyle name="SAPBEXformats 3 6 3" xfId="34019" xr:uid="{00000000-0005-0000-0000-0000B7620000}"/>
    <cellStyle name="SAPBEXformats 3 7" xfId="14306" xr:uid="{00000000-0005-0000-0000-0000B8620000}"/>
    <cellStyle name="SAPBEXformats 3 7 2" xfId="28659" xr:uid="{00000000-0005-0000-0000-0000B9620000}"/>
    <cellStyle name="SAPBEXformats 3 8" xfId="21002" xr:uid="{00000000-0005-0000-0000-0000BA620000}"/>
    <cellStyle name="SAPBEXformats 3 8 2" xfId="34465" xr:uid="{00000000-0005-0000-0000-0000BB620000}"/>
    <cellStyle name="SAPBEXformats 3 9" xfId="26757" xr:uid="{00000000-0005-0000-0000-0000BC620000}"/>
    <cellStyle name="SAPBEXformats 4" xfId="5784" xr:uid="{00000000-0005-0000-0000-0000BD620000}"/>
    <cellStyle name="SAPBEXformats 4 2" xfId="6871" xr:uid="{00000000-0005-0000-0000-0000BE620000}"/>
    <cellStyle name="SAPBEXformats 4 2 2" xfId="20168" xr:uid="{00000000-0005-0000-0000-0000BF620000}"/>
    <cellStyle name="SAPBEXformats 4 2 2 2" xfId="25938" xr:uid="{00000000-0005-0000-0000-0000C0620000}"/>
    <cellStyle name="SAPBEXformats 4 2 2 3" xfId="33641" xr:uid="{00000000-0005-0000-0000-0000C1620000}"/>
    <cellStyle name="SAPBEXformats 4 2 3" xfId="18584" xr:uid="{00000000-0005-0000-0000-0000C2620000}"/>
    <cellStyle name="SAPBEXformats 4 2 3 2" xfId="24356" xr:uid="{00000000-0005-0000-0000-0000C3620000}"/>
    <cellStyle name="SAPBEXformats 4 2 3 3" xfId="32058" xr:uid="{00000000-0005-0000-0000-0000C4620000}"/>
    <cellStyle name="SAPBEXformats 4 2 4" xfId="16699" xr:uid="{00000000-0005-0000-0000-0000C5620000}"/>
    <cellStyle name="SAPBEXformats 4 2 4 2" xfId="30253" xr:uid="{00000000-0005-0000-0000-0000C6620000}"/>
    <cellStyle name="SAPBEXformats 4 2 5" xfId="22576" xr:uid="{00000000-0005-0000-0000-0000C7620000}"/>
    <cellStyle name="SAPBEXformats 4 2 5 2" xfId="36039" xr:uid="{00000000-0005-0000-0000-0000C8620000}"/>
    <cellStyle name="SAPBEXformats 4 2 6" xfId="28328" xr:uid="{00000000-0005-0000-0000-0000C9620000}"/>
    <cellStyle name="SAPBEXformats 4 2 7" xfId="11772" xr:uid="{00000000-0005-0000-0000-0000CA620000}"/>
    <cellStyle name="SAPBEXformats 4 3" xfId="19218" xr:uid="{00000000-0005-0000-0000-0000CB620000}"/>
    <cellStyle name="SAPBEXformats 4 3 2" xfId="24989" xr:uid="{00000000-0005-0000-0000-0000CC620000}"/>
    <cellStyle name="SAPBEXformats 4 3 3" xfId="32691" xr:uid="{00000000-0005-0000-0000-0000CD620000}"/>
    <cellStyle name="SAPBEXformats 4 4" xfId="20488" xr:uid="{00000000-0005-0000-0000-0000CE620000}"/>
    <cellStyle name="SAPBEXformats 4 4 2" xfId="26255" xr:uid="{00000000-0005-0000-0000-0000CF620000}"/>
    <cellStyle name="SAPBEXformats 4 4 3" xfId="33959" xr:uid="{00000000-0005-0000-0000-0000D0620000}"/>
    <cellStyle name="SAPBEXformats 4 5" xfId="15613" xr:uid="{00000000-0005-0000-0000-0000D1620000}"/>
    <cellStyle name="SAPBEXformats 4 5 2" xfId="29355" xr:uid="{00000000-0005-0000-0000-0000D2620000}"/>
    <cellStyle name="SAPBEXformats 4 6" xfId="21677" xr:uid="{00000000-0005-0000-0000-0000D3620000}"/>
    <cellStyle name="SAPBEXformats 4 6 2" xfId="35140" xr:uid="{00000000-0005-0000-0000-0000D4620000}"/>
    <cellStyle name="SAPBEXformats 4 7" xfId="27429" xr:uid="{00000000-0005-0000-0000-0000D5620000}"/>
    <cellStyle name="SAPBEXformats 4 8" xfId="11111" xr:uid="{00000000-0005-0000-0000-0000D6620000}"/>
    <cellStyle name="SAPBEXformats 5" xfId="17026" xr:uid="{00000000-0005-0000-0000-0000D7620000}"/>
    <cellStyle name="SAPBEXformats 5 2" xfId="22872" xr:uid="{00000000-0005-0000-0000-0000D8620000}"/>
    <cellStyle name="SAPBEXformats 5 2 2" xfId="36335" xr:uid="{00000000-0005-0000-0000-0000D9620000}"/>
    <cellStyle name="SAPBEXformats 5 3" xfId="30553" xr:uid="{00000000-0005-0000-0000-0000DA620000}"/>
    <cellStyle name="SAPBEXformats 6" xfId="17097" xr:uid="{00000000-0005-0000-0000-0000DB620000}"/>
    <cellStyle name="SAPBEXformats 6 2" xfId="22938" xr:uid="{00000000-0005-0000-0000-0000DC620000}"/>
    <cellStyle name="SAPBEXformats 6 2 2" xfId="36401" xr:uid="{00000000-0005-0000-0000-0000DD620000}"/>
    <cellStyle name="SAPBEXformats 6 3" xfId="30619" xr:uid="{00000000-0005-0000-0000-0000DE620000}"/>
    <cellStyle name="SAPBEXformats 7" xfId="12119" xr:uid="{00000000-0005-0000-0000-0000DF620000}"/>
    <cellStyle name="SAPBEXformats 7 2" xfId="28565" xr:uid="{00000000-0005-0000-0000-0000E0620000}"/>
    <cellStyle name="SAPBEXformats 8" xfId="7277" xr:uid="{00000000-0005-0000-0000-0000E1620000}"/>
    <cellStyle name="SAPBEXformats 9" xfId="37376" xr:uid="{00000000-0005-0000-0000-0000E2620000}"/>
    <cellStyle name="SAPBEXheaderItem" xfId="393" xr:uid="{00000000-0005-0000-0000-0000E3620000}"/>
    <cellStyle name="SAPBEXheaderItem 10" xfId="7278" xr:uid="{00000000-0005-0000-0000-0000E4620000}"/>
    <cellStyle name="SAPBEXheaderItem 2" xfId="631" xr:uid="{00000000-0005-0000-0000-0000E5620000}"/>
    <cellStyle name="SAPBEXheaderItem 2 2" xfId="7482" xr:uid="{00000000-0005-0000-0000-0000E6620000}"/>
    <cellStyle name="SAPBEXheaderItem 3" xfId="632" xr:uid="{00000000-0005-0000-0000-0000E7620000}"/>
    <cellStyle name="SAPBEXheaderItem 3 2" xfId="7483" xr:uid="{00000000-0005-0000-0000-0000E8620000}"/>
    <cellStyle name="SAPBEXheaderItem 4" xfId="5065" xr:uid="{00000000-0005-0000-0000-0000E9620000}"/>
    <cellStyle name="SAPBEXheaderItem 4 10" xfId="10670" xr:uid="{00000000-0005-0000-0000-0000EA620000}"/>
    <cellStyle name="SAPBEXheaderItem 4 2" xfId="5653" xr:uid="{00000000-0005-0000-0000-0000EB620000}"/>
    <cellStyle name="SAPBEXheaderItem 4 2 2" xfId="6740" xr:uid="{00000000-0005-0000-0000-0000EC620000}"/>
    <cellStyle name="SAPBEXheaderItem 4 2 2 2" xfId="20062" xr:uid="{00000000-0005-0000-0000-0000ED620000}"/>
    <cellStyle name="SAPBEXheaderItem 4 2 2 2 2" xfId="25832" xr:uid="{00000000-0005-0000-0000-0000EE620000}"/>
    <cellStyle name="SAPBEXheaderItem 4 2 2 2 3" xfId="33535" xr:uid="{00000000-0005-0000-0000-0000EF620000}"/>
    <cellStyle name="SAPBEXheaderItem 4 2 2 3" xfId="18489" xr:uid="{00000000-0005-0000-0000-0000F0620000}"/>
    <cellStyle name="SAPBEXheaderItem 4 2 2 3 2" xfId="24264" xr:uid="{00000000-0005-0000-0000-0000F1620000}"/>
    <cellStyle name="SAPBEXheaderItem 4 2 2 3 3" xfId="31965" xr:uid="{00000000-0005-0000-0000-0000F2620000}"/>
    <cellStyle name="SAPBEXheaderItem 4 2 2 4" xfId="16568" xr:uid="{00000000-0005-0000-0000-0000F3620000}"/>
    <cellStyle name="SAPBEXheaderItem 4 2 2 4 2" xfId="30156" xr:uid="{00000000-0005-0000-0000-0000F4620000}"/>
    <cellStyle name="SAPBEXheaderItem 4 2 2 5" xfId="22479" xr:uid="{00000000-0005-0000-0000-0000F5620000}"/>
    <cellStyle name="SAPBEXheaderItem 4 2 2 5 2" xfId="35942" xr:uid="{00000000-0005-0000-0000-0000F6620000}"/>
    <cellStyle name="SAPBEXheaderItem 4 2 2 6" xfId="28231" xr:uid="{00000000-0005-0000-0000-0000F7620000}"/>
    <cellStyle name="SAPBEXheaderItem 4 2 2 7" xfId="11691" xr:uid="{00000000-0005-0000-0000-0000F8620000}"/>
    <cellStyle name="SAPBEXheaderItem 4 2 3" xfId="19112" xr:uid="{00000000-0005-0000-0000-0000F9620000}"/>
    <cellStyle name="SAPBEXheaderItem 4 2 3 2" xfId="24884" xr:uid="{00000000-0005-0000-0000-0000FA620000}"/>
    <cellStyle name="SAPBEXheaderItem 4 2 3 3" xfId="32586" xr:uid="{00000000-0005-0000-0000-0000FB620000}"/>
    <cellStyle name="SAPBEXheaderItem 4 2 4" xfId="17926" xr:uid="{00000000-0005-0000-0000-0000FC620000}"/>
    <cellStyle name="SAPBEXheaderItem 4 2 4 2" xfId="23736" xr:uid="{00000000-0005-0000-0000-0000FD620000}"/>
    <cellStyle name="SAPBEXheaderItem 4 2 4 2 2" xfId="37199" xr:uid="{00000000-0005-0000-0000-0000FE620000}"/>
    <cellStyle name="SAPBEXheaderItem 4 2 4 3" xfId="31430" xr:uid="{00000000-0005-0000-0000-0000FF620000}"/>
    <cellStyle name="SAPBEXheaderItem 4 2 5" xfId="15482" xr:uid="{00000000-0005-0000-0000-000000630000}"/>
    <cellStyle name="SAPBEXheaderItem 4 2 5 2" xfId="29258" xr:uid="{00000000-0005-0000-0000-000001630000}"/>
    <cellStyle name="SAPBEXheaderItem 4 2 6" xfId="21580" xr:uid="{00000000-0005-0000-0000-000002630000}"/>
    <cellStyle name="SAPBEXheaderItem 4 2 6 2" xfId="35043" xr:uid="{00000000-0005-0000-0000-000003630000}"/>
    <cellStyle name="SAPBEXheaderItem 4 2 7" xfId="27332" xr:uid="{00000000-0005-0000-0000-000004630000}"/>
    <cellStyle name="SAPBEXheaderItem 4 2 8" xfId="11030" xr:uid="{00000000-0005-0000-0000-000005630000}"/>
    <cellStyle name="SAPBEXheaderItem 4 3" xfId="5826" xr:uid="{00000000-0005-0000-0000-000006630000}"/>
    <cellStyle name="SAPBEXheaderItem 4 3 2" xfId="6913" xr:uid="{00000000-0005-0000-0000-000007630000}"/>
    <cellStyle name="SAPBEXheaderItem 4 3 2 2" xfId="20209" xr:uid="{00000000-0005-0000-0000-000008630000}"/>
    <cellStyle name="SAPBEXheaderItem 4 3 2 2 2" xfId="25979" xr:uid="{00000000-0005-0000-0000-000009630000}"/>
    <cellStyle name="SAPBEXheaderItem 4 3 2 2 3" xfId="33682" xr:uid="{00000000-0005-0000-0000-00000A630000}"/>
    <cellStyle name="SAPBEXheaderItem 4 3 2 3" xfId="20718" xr:uid="{00000000-0005-0000-0000-00000B630000}"/>
    <cellStyle name="SAPBEXheaderItem 4 3 2 3 2" xfId="26481" xr:uid="{00000000-0005-0000-0000-00000C630000}"/>
    <cellStyle name="SAPBEXheaderItem 4 3 2 3 3" xfId="34186" xr:uid="{00000000-0005-0000-0000-00000D630000}"/>
    <cellStyle name="SAPBEXheaderItem 4 3 2 4" xfId="16741" xr:uid="{00000000-0005-0000-0000-00000E630000}"/>
    <cellStyle name="SAPBEXheaderItem 4 3 2 4 2" xfId="30294" xr:uid="{00000000-0005-0000-0000-00000F630000}"/>
    <cellStyle name="SAPBEXheaderItem 4 3 2 5" xfId="22617" xr:uid="{00000000-0005-0000-0000-000010630000}"/>
    <cellStyle name="SAPBEXheaderItem 4 3 2 5 2" xfId="36080" xr:uid="{00000000-0005-0000-0000-000011630000}"/>
    <cellStyle name="SAPBEXheaderItem 4 3 2 6" xfId="28369" xr:uid="{00000000-0005-0000-0000-000012630000}"/>
    <cellStyle name="SAPBEXheaderItem 4 3 2 7" xfId="11792" xr:uid="{00000000-0005-0000-0000-000013630000}"/>
    <cellStyle name="SAPBEXheaderItem 4 3 3" xfId="19260" xr:uid="{00000000-0005-0000-0000-000014630000}"/>
    <cellStyle name="SAPBEXheaderItem 4 3 3 2" xfId="25031" xr:uid="{00000000-0005-0000-0000-000015630000}"/>
    <cellStyle name="SAPBEXheaderItem 4 3 3 3" xfId="32733" xr:uid="{00000000-0005-0000-0000-000016630000}"/>
    <cellStyle name="SAPBEXheaderItem 4 3 4" xfId="20521" xr:uid="{00000000-0005-0000-0000-000017630000}"/>
    <cellStyle name="SAPBEXheaderItem 4 3 4 2" xfId="26286" xr:uid="{00000000-0005-0000-0000-000018630000}"/>
    <cellStyle name="SAPBEXheaderItem 4 3 4 3" xfId="33990" xr:uid="{00000000-0005-0000-0000-000019630000}"/>
    <cellStyle name="SAPBEXheaderItem 4 3 5" xfId="15655" xr:uid="{00000000-0005-0000-0000-00001A630000}"/>
    <cellStyle name="SAPBEXheaderItem 4 3 5 2" xfId="29396" xr:uid="{00000000-0005-0000-0000-00001B630000}"/>
    <cellStyle name="SAPBEXheaderItem 4 3 6" xfId="21718" xr:uid="{00000000-0005-0000-0000-00001C630000}"/>
    <cellStyle name="SAPBEXheaderItem 4 3 6 2" xfId="35181" xr:uid="{00000000-0005-0000-0000-00001D630000}"/>
    <cellStyle name="SAPBEXheaderItem 4 3 7" xfId="27470" xr:uid="{00000000-0005-0000-0000-00001E630000}"/>
    <cellStyle name="SAPBEXheaderItem 4 3 8" xfId="11131" xr:uid="{00000000-0005-0000-0000-00001F630000}"/>
    <cellStyle name="SAPBEXheaderItem 4 4" xfId="6157" xr:uid="{00000000-0005-0000-0000-000020630000}"/>
    <cellStyle name="SAPBEXheaderItem 4 4 2" xfId="19549" xr:uid="{00000000-0005-0000-0000-000021630000}"/>
    <cellStyle name="SAPBEXheaderItem 4 4 2 2" xfId="25319" xr:uid="{00000000-0005-0000-0000-000022630000}"/>
    <cellStyle name="SAPBEXheaderItem 4 4 2 3" xfId="33022" xr:uid="{00000000-0005-0000-0000-000023630000}"/>
    <cellStyle name="SAPBEXheaderItem 4 4 3" xfId="17091" xr:uid="{00000000-0005-0000-0000-000024630000}"/>
    <cellStyle name="SAPBEXheaderItem 4 4 3 2" xfId="22933" xr:uid="{00000000-0005-0000-0000-000025630000}"/>
    <cellStyle name="SAPBEXheaderItem 4 4 3 2 2" xfId="36396" xr:uid="{00000000-0005-0000-0000-000026630000}"/>
    <cellStyle name="SAPBEXheaderItem 4 4 3 3" xfId="30614" xr:uid="{00000000-0005-0000-0000-000027630000}"/>
    <cellStyle name="SAPBEXheaderItem 4 4 4" xfId="15986" xr:uid="{00000000-0005-0000-0000-000028630000}"/>
    <cellStyle name="SAPBEXheaderItem 4 4 4 2" xfId="29669" xr:uid="{00000000-0005-0000-0000-000029630000}"/>
    <cellStyle name="SAPBEXheaderItem 4 4 5" xfId="21991" xr:uid="{00000000-0005-0000-0000-00002A630000}"/>
    <cellStyle name="SAPBEXheaderItem 4 4 5 2" xfId="35454" xr:uid="{00000000-0005-0000-0000-00002B630000}"/>
    <cellStyle name="SAPBEXheaderItem 4 4 6" xfId="27743" xr:uid="{00000000-0005-0000-0000-00002C630000}"/>
    <cellStyle name="SAPBEXheaderItem 4 4 7" xfId="11333" xr:uid="{00000000-0005-0000-0000-00002D630000}"/>
    <cellStyle name="SAPBEXheaderItem 4 5" xfId="18597" xr:uid="{00000000-0005-0000-0000-00002E630000}"/>
    <cellStyle name="SAPBEXheaderItem 4 5 2" xfId="24369" xr:uid="{00000000-0005-0000-0000-00002F630000}"/>
    <cellStyle name="SAPBEXheaderItem 4 5 3" xfId="32071" xr:uid="{00000000-0005-0000-0000-000030630000}"/>
    <cellStyle name="SAPBEXheaderItem 4 6" xfId="20932" xr:uid="{00000000-0005-0000-0000-000031630000}"/>
    <cellStyle name="SAPBEXheaderItem 4 6 2" xfId="26690" xr:uid="{00000000-0005-0000-0000-000032630000}"/>
    <cellStyle name="SAPBEXheaderItem 4 6 3" xfId="34395" xr:uid="{00000000-0005-0000-0000-000033630000}"/>
    <cellStyle name="SAPBEXheaderItem 4 7" xfId="14895" xr:uid="{00000000-0005-0000-0000-000034630000}"/>
    <cellStyle name="SAPBEXheaderItem 4 7 2" xfId="28769" xr:uid="{00000000-0005-0000-0000-000035630000}"/>
    <cellStyle name="SAPBEXheaderItem 4 8" xfId="21090" xr:uid="{00000000-0005-0000-0000-000036630000}"/>
    <cellStyle name="SAPBEXheaderItem 4 8 2" xfId="34553" xr:uid="{00000000-0005-0000-0000-000037630000}"/>
    <cellStyle name="SAPBEXheaderItem 4 9" xfId="26844" xr:uid="{00000000-0005-0000-0000-000038630000}"/>
    <cellStyle name="SAPBEXheaderItem 5" xfId="5267" xr:uid="{00000000-0005-0000-0000-000039630000}"/>
    <cellStyle name="SAPBEXheaderItem 5 2" xfId="6354" xr:uid="{00000000-0005-0000-0000-00003A630000}"/>
    <cellStyle name="SAPBEXheaderItem 5 2 2" xfId="19721" xr:uid="{00000000-0005-0000-0000-00003B630000}"/>
    <cellStyle name="SAPBEXheaderItem 5 2 2 2" xfId="25491" xr:uid="{00000000-0005-0000-0000-00003C630000}"/>
    <cellStyle name="SAPBEXheaderItem 5 2 2 3" xfId="33194" xr:uid="{00000000-0005-0000-0000-00003D630000}"/>
    <cellStyle name="SAPBEXheaderItem 5 2 3" xfId="19683" xr:uid="{00000000-0005-0000-0000-00003E630000}"/>
    <cellStyle name="SAPBEXheaderItem 5 2 3 2" xfId="25453" xr:uid="{00000000-0005-0000-0000-00003F630000}"/>
    <cellStyle name="SAPBEXheaderItem 5 2 3 3" xfId="33156" xr:uid="{00000000-0005-0000-0000-000040630000}"/>
    <cellStyle name="SAPBEXheaderItem 5 2 4" xfId="16183" xr:uid="{00000000-0005-0000-0000-000041630000}"/>
    <cellStyle name="SAPBEXheaderItem 5 2 4 2" xfId="29831" xr:uid="{00000000-0005-0000-0000-000042630000}"/>
    <cellStyle name="SAPBEXheaderItem 5 2 5" xfId="22153" xr:uid="{00000000-0005-0000-0000-000043630000}"/>
    <cellStyle name="SAPBEXheaderItem 5 2 5 2" xfId="35616" xr:uid="{00000000-0005-0000-0000-000044630000}"/>
    <cellStyle name="SAPBEXheaderItem 5 2 6" xfId="27905" xr:uid="{00000000-0005-0000-0000-000045630000}"/>
    <cellStyle name="SAPBEXheaderItem 5 2 7" xfId="11467" xr:uid="{00000000-0005-0000-0000-000046630000}"/>
    <cellStyle name="SAPBEXheaderItem 5 3" xfId="18769" xr:uid="{00000000-0005-0000-0000-000047630000}"/>
    <cellStyle name="SAPBEXheaderItem 5 3 2" xfId="24541" xr:uid="{00000000-0005-0000-0000-000048630000}"/>
    <cellStyle name="SAPBEXheaderItem 5 3 3" xfId="32243" xr:uid="{00000000-0005-0000-0000-000049630000}"/>
    <cellStyle name="SAPBEXheaderItem 5 4" xfId="17667" xr:uid="{00000000-0005-0000-0000-00004A630000}"/>
    <cellStyle name="SAPBEXheaderItem 5 4 2" xfId="23483" xr:uid="{00000000-0005-0000-0000-00004B630000}"/>
    <cellStyle name="SAPBEXheaderItem 5 4 2 2" xfId="36946" xr:uid="{00000000-0005-0000-0000-00004C630000}"/>
    <cellStyle name="SAPBEXheaderItem 5 4 3" xfId="31174" xr:uid="{00000000-0005-0000-0000-00004D630000}"/>
    <cellStyle name="SAPBEXheaderItem 5 5" xfId="15097" xr:uid="{00000000-0005-0000-0000-00004E630000}"/>
    <cellStyle name="SAPBEXheaderItem 5 5 2" xfId="28933" xr:uid="{00000000-0005-0000-0000-00004F630000}"/>
    <cellStyle name="SAPBEXheaderItem 5 6" xfId="21254" xr:uid="{00000000-0005-0000-0000-000050630000}"/>
    <cellStyle name="SAPBEXheaderItem 5 6 2" xfId="34717" xr:uid="{00000000-0005-0000-0000-000051630000}"/>
    <cellStyle name="SAPBEXheaderItem 5 7" xfId="27006" xr:uid="{00000000-0005-0000-0000-000052630000}"/>
    <cellStyle name="SAPBEXheaderItem 5 8" xfId="10806" xr:uid="{00000000-0005-0000-0000-000053630000}"/>
    <cellStyle name="SAPBEXheaderItem 6" xfId="5571" xr:uid="{00000000-0005-0000-0000-000054630000}"/>
    <cellStyle name="SAPBEXheaderItem 6 2" xfId="6658" xr:uid="{00000000-0005-0000-0000-000055630000}"/>
    <cellStyle name="SAPBEXheaderItem 6 2 2" xfId="19993" xr:uid="{00000000-0005-0000-0000-000056630000}"/>
    <cellStyle name="SAPBEXheaderItem 6 2 2 2" xfId="25763" xr:uid="{00000000-0005-0000-0000-000057630000}"/>
    <cellStyle name="SAPBEXheaderItem 6 2 2 3" xfId="33466" xr:uid="{00000000-0005-0000-0000-000058630000}"/>
    <cellStyle name="SAPBEXheaderItem 6 2 3" xfId="17052" xr:uid="{00000000-0005-0000-0000-000059630000}"/>
    <cellStyle name="SAPBEXheaderItem 6 2 3 2" xfId="22897" xr:uid="{00000000-0005-0000-0000-00005A630000}"/>
    <cellStyle name="SAPBEXheaderItem 6 2 3 2 2" xfId="36360" xr:uid="{00000000-0005-0000-0000-00005B630000}"/>
    <cellStyle name="SAPBEXheaderItem 6 2 3 3" xfId="30578" xr:uid="{00000000-0005-0000-0000-00005C630000}"/>
    <cellStyle name="SAPBEXheaderItem 6 2 4" xfId="16486" xr:uid="{00000000-0005-0000-0000-00005D630000}"/>
    <cellStyle name="SAPBEXheaderItem 6 2 4 2" xfId="30094" xr:uid="{00000000-0005-0000-0000-00005E630000}"/>
    <cellStyle name="SAPBEXheaderItem 6 2 5" xfId="22417" xr:uid="{00000000-0005-0000-0000-00005F630000}"/>
    <cellStyle name="SAPBEXheaderItem 6 2 5 2" xfId="35880" xr:uid="{00000000-0005-0000-0000-000060630000}"/>
    <cellStyle name="SAPBEXheaderItem 6 2 6" xfId="28169" xr:uid="{00000000-0005-0000-0000-000061630000}"/>
    <cellStyle name="SAPBEXheaderItem 6 2 7" xfId="11665" xr:uid="{00000000-0005-0000-0000-000062630000}"/>
    <cellStyle name="SAPBEXheaderItem 6 3" xfId="19046" xr:uid="{00000000-0005-0000-0000-000063630000}"/>
    <cellStyle name="SAPBEXheaderItem 6 3 2" xfId="24818" xr:uid="{00000000-0005-0000-0000-000064630000}"/>
    <cellStyle name="SAPBEXheaderItem 6 3 3" xfId="32520" xr:uid="{00000000-0005-0000-0000-000065630000}"/>
    <cellStyle name="SAPBEXheaderItem 6 4" xfId="20905" xr:uid="{00000000-0005-0000-0000-000066630000}"/>
    <cellStyle name="SAPBEXheaderItem 6 4 2" xfId="26665" xr:uid="{00000000-0005-0000-0000-000067630000}"/>
    <cellStyle name="SAPBEXheaderItem 6 4 3" xfId="34370" xr:uid="{00000000-0005-0000-0000-000068630000}"/>
    <cellStyle name="SAPBEXheaderItem 6 5" xfId="15400" xr:uid="{00000000-0005-0000-0000-000069630000}"/>
    <cellStyle name="SAPBEXheaderItem 6 5 2" xfId="29196" xr:uid="{00000000-0005-0000-0000-00006A630000}"/>
    <cellStyle name="SAPBEXheaderItem 6 6" xfId="21518" xr:uid="{00000000-0005-0000-0000-00006B630000}"/>
    <cellStyle name="SAPBEXheaderItem 6 6 2" xfId="34981" xr:uid="{00000000-0005-0000-0000-00006C630000}"/>
    <cellStyle name="SAPBEXheaderItem 6 7" xfId="27270" xr:uid="{00000000-0005-0000-0000-00006D630000}"/>
    <cellStyle name="SAPBEXheaderItem 6 8" xfId="11004" xr:uid="{00000000-0005-0000-0000-00006E630000}"/>
    <cellStyle name="SAPBEXheaderItem 7" xfId="17027" xr:uid="{00000000-0005-0000-0000-00006F630000}"/>
    <cellStyle name="SAPBEXheaderItem 7 2" xfId="22873" xr:uid="{00000000-0005-0000-0000-000070630000}"/>
    <cellStyle name="SAPBEXheaderItem 7 2 2" xfId="36336" xr:uid="{00000000-0005-0000-0000-000071630000}"/>
    <cellStyle name="SAPBEXheaderItem 7 3" xfId="30554" xr:uid="{00000000-0005-0000-0000-000072630000}"/>
    <cellStyle name="SAPBEXheaderItem 8" xfId="17053" xr:uid="{00000000-0005-0000-0000-000073630000}"/>
    <cellStyle name="SAPBEXheaderItem 8 2" xfId="22898" xr:uid="{00000000-0005-0000-0000-000074630000}"/>
    <cellStyle name="SAPBEXheaderItem 8 2 2" xfId="36361" xr:uid="{00000000-0005-0000-0000-000075630000}"/>
    <cellStyle name="SAPBEXheaderItem 8 3" xfId="30579" xr:uid="{00000000-0005-0000-0000-000076630000}"/>
    <cellStyle name="SAPBEXheaderItem 9" xfId="12006" xr:uid="{00000000-0005-0000-0000-000077630000}"/>
    <cellStyle name="SAPBEXheaderItem 9 2" xfId="28543" xr:uid="{00000000-0005-0000-0000-000078630000}"/>
    <cellStyle name="SAPBEXheaderText" xfId="394" xr:uid="{00000000-0005-0000-0000-000079630000}"/>
    <cellStyle name="SAPBEXheaderText 10" xfId="12118" xr:uid="{00000000-0005-0000-0000-00007A630000}"/>
    <cellStyle name="SAPBEXheaderText 10 2" xfId="28564" xr:uid="{00000000-0005-0000-0000-00007B630000}"/>
    <cellStyle name="SAPBEXheaderText 11" xfId="7279" xr:uid="{00000000-0005-0000-0000-00007C630000}"/>
    <cellStyle name="SAPBEXheaderText 2" xfId="633" xr:uid="{00000000-0005-0000-0000-00007D630000}"/>
    <cellStyle name="SAPBEXheaderText 2 2" xfId="7484" xr:uid="{00000000-0005-0000-0000-00007E630000}"/>
    <cellStyle name="SAPBEXheaderText 3" xfId="634" xr:uid="{00000000-0005-0000-0000-00007F630000}"/>
    <cellStyle name="SAPBEXheaderText 3 2" xfId="7485" xr:uid="{00000000-0005-0000-0000-000080630000}"/>
    <cellStyle name="SAPBEXheaderText 4" xfId="902" xr:uid="{00000000-0005-0000-0000-000081630000}"/>
    <cellStyle name="SAPBEXheaderText 4 2" xfId="7663" xr:uid="{00000000-0005-0000-0000-000082630000}"/>
    <cellStyle name="SAPBEXheaderText 5" xfId="5066" xr:uid="{00000000-0005-0000-0000-000083630000}"/>
    <cellStyle name="SAPBEXheaderText 5 10" xfId="10671" xr:uid="{00000000-0005-0000-0000-000084630000}"/>
    <cellStyle name="SAPBEXheaderText 5 2" xfId="5654" xr:uid="{00000000-0005-0000-0000-000085630000}"/>
    <cellStyle name="SAPBEXheaderText 5 2 2" xfId="6741" xr:uid="{00000000-0005-0000-0000-000086630000}"/>
    <cellStyle name="SAPBEXheaderText 5 2 2 2" xfId="20063" xr:uid="{00000000-0005-0000-0000-000087630000}"/>
    <cellStyle name="SAPBEXheaderText 5 2 2 2 2" xfId="25833" xr:uid="{00000000-0005-0000-0000-000088630000}"/>
    <cellStyle name="SAPBEXheaderText 5 2 2 2 3" xfId="33536" xr:uid="{00000000-0005-0000-0000-000089630000}"/>
    <cellStyle name="SAPBEXheaderText 5 2 2 3" xfId="17764" xr:uid="{00000000-0005-0000-0000-00008A630000}"/>
    <cellStyle name="SAPBEXheaderText 5 2 2 3 2" xfId="23579" xr:uid="{00000000-0005-0000-0000-00008B630000}"/>
    <cellStyle name="SAPBEXheaderText 5 2 2 3 2 2" xfId="37042" xr:uid="{00000000-0005-0000-0000-00008C630000}"/>
    <cellStyle name="SAPBEXheaderText 5 2 2 3 3" xfId="31270" xr:uid="{00000000-0005-0000-0000-00008D630000}"/>
    <cellStyle name="SAPBEXheaderText 5 2 2 4" xfId="16569" xr:uid="{00000000-0005-0000-0000-00008E630000}"/>
    <cellStyle name="SAPBEXheaderText 5 2 2 4 2" xfId="30157" xr:uid="{00000000-0005-0000-0000-00008F630000}"/>
    <cellStyle name="SAPBEXheaderText 5 2 2 5" xfId="22480" xr:uid="{00000000-0005-0000-0000-000090630000}"/>
    <cellStyle name="SAPBEXheaderText 5 2 2 5 2" xfId="35943" xr:uid="{00000000-0005-0000-0000-000091630000}"/>
    <cellStyle name="SAPBEXheaderText 5 2 2 6" xfId="28232" xr:uid="{00000000-0005-0000-0000-000092630000}"/>
    <cellStyle name="SAPBEXheaderText 5 2 2 7" xfId="11692" xr:uid="{00000000-0005-0000-0000-000093630000}"/>
    <cellStyle name="SAPBEXheaderText 5 2 3" xfId="19113" xr:uid="{00000000-0005-0000-0000-000094630000}"/>
    <cellStyle name="SAPBEXheaderText 5 2 3 2" xfId="24885" xr:uid="{00000000-0005-0000-0000-000095630000}"/>
    <cellStyle name="SAPBEXheaderText 5 2 3 3" xfId="32587" xr:uid="{00000000-0005-0000-0000-000096630000}"/>
    <cellStyle name="SAPBEXheaderText 5 2 4" xfId="17724" xr:uid="{00000000-0005-0000-0000-000097630000}"/>
    <cellStyle name="SAPBEXheaderText 5 2 4 2" xfId="23539" xr:uid="{00000000-0005-0000-0000-000098630000}"/>
    <cellStyle name="SAPBEXheaderText 5 2 4 2 2" xfId="37002" xr:uid="{00000000-0005-0000-0000-000099630000}"/>
    <cellStyle name="SAPBEXheaderText 5 2 4 3" xfId="31230" xr:uid="{00000000-0005-0000-0000-00009A630000}"/>
    <cellStyle name="SAPBEXheaderText 5 2 5" xfId="15483" xr:uid="{00000000-0005-0000-0000-00009B630000}"/>
    <cellStyle name="SAPBEXheaderText 5 2 5 2" xfId="29259" xr:uid="{00000000-0005-0000-0000-00009C630000}"/>
    <cellStyle name="SAPBEXheaderText 5 2 6" xfId="21581" xr:uid="{00000000-0005-0000-0000-00009D630000}"/>
    <cellStyle name="SAPBEXheaderText 5 2 6 2" xfId="35044" xr:uid="{00000000-0005-0000-0000-00009E630000}"/>
    <cellStyle name="SAPBEXheaderText 5 2 7" xfId="27333" xr:uid="{00000000-0005-0000-0000-00009F630000}"/>
    <cellStyle name="SAPBEXheaderText 5 2 8" xfId="11031" xr:uid="{00000000-0005-0000-0000-0000A0630000}"/>
    <cellStyle name="SAPBEXheaderText 5 3" xfId="5827" xr:uid="{00000000-0005-0000-0000-0000A1630000}"/>
    <cellStyle name="SAPBEXheaderText 5 3 2" xfId="6914" xr:uid="{00000000-0005-0000-0000-0000A2630000}"/>
    <cellStyle name="SAPBEXheaderText 5 3 2 2" xfId="20210" xr:uid="{00000000-0005-0000-0000-0000A3630000}"/>
    <cellStyle name="SAPBEXheaderText 5 3 2 2 2" xfId="25980" xr:uid="{00000000-0005-0000-0000-0000A4630000}"/>
    <cellStyle name="SAPBEXheaderText 5 3 2 2 3" xfId="33683" xr:uid="{00000000-0005-0000-0000-0000A5630000}"/>
    <cellStyle name="SAPBEXheaderText 5 3 2 3" xfId="18073" xr:uid="{00000000-0005-0000-0000-0000A6630000}"/>
    <cellStyle name="SAPBEXheaderText 5 3 2 3 2" xfId="23875" xr:uid="{00000000-0005-0000-0000-0000A7630000}"/>
    <cellStyle name="SAPBEXheaderText 5 3 2 3 3" xfId="31572" xr:uid="{00000000-0005-0000-0000-0000A8630000}"/>
    <cellStyle name="SAPBEXheaderText 5 3 2 4" xfId="16742" xr:uid="{00000000-0005-0000-0000-0000A9630000}"/>
    <cellStyle name="SAPBEXheaderText 5 3 2 4 2" xfId="30295" xr:uid="{00000000-0005-0000-0000-0000AA630000}"/>
    <cellStyle name="SAPBEXheaderText 5 3 2 5" xfId="22618" xr:uid="{00000000-0005-0000-0000-0000AB630000}"/>
    <cellStyle name="SAPBEXheaderText 5 3 2 5 2" xfId="36081" xr:uid="{00000000-0005-0000-0000-0000AC630000}"/>
    <cellStyle name="SAPBEXheaderText 5 3 2 6" xfId="28370" xr:uid="{00000000-0005-0000-0000-0000AD630000}"/>
    <cellStyle name="SAPBEXheaderText 5 3 2 7" xfId="11793" xr:uid="{00000000-0005-0000-0000-0000AE630000}"/>
    <cellStyle name="SAPBEXheaderText 5 3 3" xfId="19261" xr:uid="{00000000-0005-0000-0000-0000AF630000}"/>
    <cellStyle name="SAPBEXheaderText 5 3 3 2" xfId="25032" xr:uid="{00000000-0005-0000-0000-0000B0630000}"/>
    <cellStyle name="SAPBEXheaderText 5 3 3 3" xfId="32734" xr:uid="{00000000-0005-0000-0000-0000B1630000}"/>
    <cellStyle name="SAPBEXheaderText 5 3 4" xfId="17525" xr:uid="{00000000-0005-0000-0000-0000B2630000}"/>
    <cellStyle name="SAPBEXheaderText 5 3 4 2" xfId="23346" xr:uid="{00000000-0005-0000-0000-0000B3630000}"/>
    <cellStyle name="SAPBEXheaderText 5 3 4 2 2" xfId="36809" xr:uid="{00000000-0005-0000-0000-0000B4630000}"/>
    <cellStyle name="SAPBEXheaderText 5 3 4 3" xfId="31034" xr:uid="{00000000-0005-0000-0000-0000B5630000}"/>
    <cellStyle name="SAPBEXheaderText 5 3 5" xfId="15656" xr:uid="{00000000-0005-0000-0000-0000B6630000}"/>
    <cellStyle name="SAPBEXheaderText 5 3 5 2" xfId="29397" xr:uid="{00000000-0005-0000-0000-0000B7630000}"/>
    <cellStyle name="SAPBEXheaderText 5 3 6" xfId="21719" xr:uid="{00000000-0005-0000-0000-0000B8630000}"/>
    <cellStyle name="SAPBEXheaderText 5 3 6 2" xfId="35182" xr:uid="{00000000-0005-0000-0000-0000B9630000}"/>
    <cellStyle name="SAPBEXheaderText 5 3 7" xfId="27471" xr:uid="{00000000-0005-0000-0000-0000BA630000}"/>
    <cellStyle name="SAPBEXheaderText 5 3 8" xfId="11132" xr:uid="{00000000-0005-0000-0000-0000BB630000}"/>
    <cellStyle name="SAPBEXheaderText 5 4" xfId="6158" xr:uid="{00000000-0005-0000-0000-0000BC630000}"/>
    <cellStyle name="SAPBEXheaderText 5 4 2" xfId="19550" xr:uid="{00000000-0005-0000-0000-0000BD630000}"/>
    <cellStyle name="SAPBEXheaderText 5 4 2 2" xfId="25320" xr:uid="{00000000-0005-0000-0000-0000BE630000}"/>
    <cellStyle name="SAPBEXheaderText 5 4 2 3" xfId="33023" xr:uid="{00000000-0005-0000-0000-0000BF630000}"/>
    <cellStyle name="SAPBEXheaderText 5 4 3" xfId="17608" xr:uid="{00000000-0005-0000-0000-0000C0630000}"/>
    <cellStyle name="SAPBEXheaderText 5 4 3 2" xfId="23426" xr:uid="{00000000-0005-0000-0000-0000C1630000}"/>
    <cellStyle name="SAPBEXheaderText 5 4 3 2 2" xfId="36889" xr:uid="{00000000-0005-0000-0000-0000C2630000}"/>
    <cellStyle name="SAPBEXheaderText 5 4 3 3" xfId="31116" xr:uid="{00000000-0005-0000-0000-0000C3630000}"/>
    <cellStyle name="SAPBEXheaderText 5 4 4" xfId="15987" xr:uid="{00000000-0005-0000-0000-0000C4630000}"/>
    <cellStyle name="SAPBEXheaderText 5 4 4 2" xfId="29670" xr:uid="{00000000-0005-0000-0000-0000C5630000}"/>
    <cellStyle name="SAPBEXheaderText 5 4 5" xfId="21992" xr:uid="{00000000-0005-0000-0000-0000C6630000}"/>
    <cellStyle name="SAPBEXheaderText 5 4 5 2" xfId="35455" xr:uid="{00000000-0005-0000-0000-0000C7630000}"/>
    <cellStyle name="SAPBEXheaderText 5 4 6" xfId="27744" xr:uid="{00000000-0005-0000-0000-0000C8630000}"/>
    <cellStyle name="SAPBEXheaderText 5 4 7" xfId="11334" xr:uid="{00000000-0005-0000-0000-0000C9630000}"/>
    <cellStyle name="SAPBEXheaderText 5 5" xfId="18598" xr:uid="{00000000-0005-0000-0000-0000CA630000}"/>
    <cellStyle name="SAPBEXheaderText 5 5 2" xfId="24370" xr:uid="{00000000-0005-0000-0000-0000CB630000}"/>
    <cellStyle name="SAPBEXheaderText 5 5 3" xfId="32072" xr:uid="{00000000-0005-0000-0000-0000CC630000}"/>
    <cellStyle name="SAPBEXheaderText 5 6" xfId="20438" xr:uid="{00000000-0005-0000-0000-0000CD630000}"/>
    <cellStyle name="SAPBEXheaderText 5 6 2" xfId="26206" xr:uid="{00000000-0005-0000-0000-0000CE630000}"/>
    <cellStyle name="SAPBEXheaderText 5 6 3" xfId="33910" xr:uid="{00000000-0005-0000-0000-0000CF630000}"/>
    <cellStyle name="SAPBEXheaderText 5 7" xfId="14896" xr:uid="{00000000-0005-0000-0000-0000D0630000}"/>
    <cellStyle name="SAPBEXheaderText 5 7 2" xfId="28770" xr:uid="{00000000-0005-0000-0000-0000D1630000}"/>
    <cellStyle name="SAPBEXheaderText 5 8" xfId="21091" xr:uid="{00000000-0005-0000-0000-0000D2630000}"/>
    <cellStyle name="SAPBEXheaderText 5 8 2" xfId="34554" xr:uid="{00000000-0005-0000-0000-0000D3630000}"/>
    <cellStyle name="SAPBEXheaderText 5 9" xfId="26845" xr:uid="{00000000-0005-0000-0000-0000D4630000}"/>
    <cellStyle name="SAPBEXheaderText 6" xfId="5268" xr:uid="{00000000-0005-0000-0000-0000D5630000}"/>
    <cellStyle name="SAPBEXheaderText 6 2" xfId="6355" xr:uid="{00000000-0005-0000-0000-0000D6630000}"/>
    <cellStyle name="SAPBEXheaderText 6 2 2" xfId="19722" xr:uid="{00000000-0005-0000-0000-0000D7630000}"/>
    <cellStyle name="SAPBEXheaderText 6 2 2 2" xfId="25492" xr:uid="{00000000-0005-0000-0000-0000D8630000}"/>
    <cellStyle name="SAPBEXheaderText 6 2 2 3" xfId="33195" xr:uid="{00000000-0005-0000-0000-0000D9630000}"/>
    <cellStyle name="SAPBEXheaderText 6 2 3" xfId="17492" xr:uid="{00000000-0005-0000-0000-0000DA630000}"/>
    <cellStyle name="SAPBEXheaderText 6 2 3 2" xfId="23315" xr:uid="{00000000-0005-0000-0000-0000DB630000}"/>
    <cellStyle name="SAPBEXheaderText 6 2 3 2 2" xfId="36778" xr:uid="{00000000-0005-0000-0000-0000DC630000}"/>
    <cellStyle name="SAPBEXheaderText 6 2 3 3" xfId="31003" xr:uid="{00000000-0005-0000-0000-0000DD630000}"/>
    <cellStyle name="SAPBEXheaderText 6 2 4" xfId="16184" xr:uid="{00000000-0005-0000-0000-0000DE630000}"/>
    <cellStyle name="SAPBEXheaderText 6 2 4 2" xfId="29832" xr:uid="{00000000-0005-0000-0000-0000DF630000}"/>
    <cellStyle name="SAPBEXheaderText 6 2 5" xfId="22154" xr:uid="{00000000-0005-0000-0000-0000E0630000}"/>
    <cellStyle name="SAPBEXheaderText 6 2 5 2" xfId="35617" xr:uid="{00000000-0005-0000-0000-0000E1630000}"/>
    <cellStyle name="SAPBEXheaderText 6 2 6" xfId="27906" xr:uid="{00000000-0005-0000-0000-0000E2630000}"/>
    <cellStyle name="SAPBEXheaderText 6 2 7" xfId="11468" xr:uid="{00000000-0005-0000-0000-0000E3630000}"/>
    <cellStyle name="SAPBEXheaderText 6 3" xfId="18770" xr:uid="{00000000-0005-0000-0000-0000E4630000}"/>
    <cellStyle name="SAPBEXheaderText 6 3 2" xfId="24542" xr:uid="{00000000-0005-0000-0000-0000E5630000}"/>
    <cellStyle name="SAPBEXheaderText 6 3 3" xfId="32244" xr:uid="{00000000-0005-0000-0000-0000E6630000}"/>
    <cellStyle name="SAPBEXheaderText 6 4" xfId="17999" xr:uid="{00000000-0005-0000-0000-0000E7630000}"/>
    <cellStyle name="SAPBEXheaderText 6 4 2" xfId="23805" xr:uid="{00000000-0005-0000-0000-0000E8630000}"/>
    <cellStyle name="SAPBEXheaderText 6 4 3" xfId="31502" xr:uid="{00000000-0005-0000-0000-0000E9630000}"/>
    <cellStyle name="SAPBEXheaderText 6 5" xfId="15098" xr:uid="{00000000-0005-0000-0000-0000EA630000}"/>
    <cellStyle name="SAPBEXheaderText 6 5 2" xfId="28934" xr:uid="{00000000-0005-0000-0000-0000EB630000}"/>
    <cellStyle name="SAPBEXheaderText 6 6" xfId="21255" xr:uid="{00000000-0005-0000-0000-0000EC630000}"/>
    <cellStyle name="SAPBEXheaderText 6 6 2" xfId="34718" xr:uid="{00000000-0005-0000-0000-0000ED630000}"/>
    <cellStyle name="SAPBEXheaderText 6 7" xfId="27007" xr:uid="{00000000-0005-0000-0000-0000EE630000}"/>
    <cellStyle name="SAPBEXheaderText 6 8" xfId="10807" xr:uid="{00000000-0005-0000-0000-0000EF630000}"/>
    <cellStyle name="SAPBEXheaderText 7" xfId="5269" xr:uid="{00000000-0005-0000-0000-0000F0630000}"/>
    <cellStyle name="SAPBEXheaderText 7 2" xfId="6356" xr:uid="{00000000-0005-0000-0000-0000F1630000}"/>
    <cellStyle name="SAPBEXheaderText 7 2 2" xfId="19723" xr:uid="{00000000-0005-0000-0000-0000F2630000}"/>
    <cellStyle name="SAPBEXheaderText 7 2 2 2" xfId="25493" xr:uid="{00000000-0005-0000-0000-0000F3630000}"/>
    <cellStyle name="SAPBEXheaderText 7 2 2 3" xfId="33196" xr:uid="{00000000-0005-0000-0000-0000F4630000}"/>
    <cellStyle name="SAPBEXheaderText 7 2 3" xfId="20566" xr:uid="{00000000-0005-0000-0000-0000F5630000}"/>
    <cellStyle name="SAPBEXheaderText 7 2 3 2" xfId="26331" xr:uid="{00000000-0005-0000-0000-0000F6630000}"/>
    <cellStyle name="SAPBEXheaderText 7 2 3 3" xfId="34035" xr:uid="{00000000-0005-0000-0000-0000F7630000}"/>
    <cellStyle name="SAPBEXheaderText 7 2 4" xfId="16185" xr:uid="{00000000-0005-0000-0000-0000F8630000}"/>
    <cellStyle name="SAPBEXheaderText 7 2 4 2" xfId="29833" xr:uid="{00000000-0005-0000-0000-0000F9630000}"/>
    <cellStyle name="SAPBEXheaderText 7 2 5" xfId="22155" xr:uid="{00000000-0005-0000-0000-0000FA630000}"/>
    <cellStyle name="SAPBEXheaderText 7 2 5 2" xfId="35618" xr:uid="{00000000-0005-0000-0000-0000FB630000}"/>
    <cellStyle name="SAPBEXheaderText 7 2 6" xfId="27907" xr:uid="{00000000-0005-0000-0000-0000FC630000}"/>
    <cellStyle name="SAPBEXheaderText 7 2 7" xfId="11469" xr:uid="{00000000-0005-0000-0000-0000FD630000}"/>
    <cellStyle name="SAPBEXheaderText 7 3" xfId="18771" xr:uid="{00000000-0005-0000-0000-0000FE630000}"/>
    <cellStyle name="SAPBEXheaderText 7 3 2" xfId="24543" xr:uid="{00000000-0005-0000-0000-0000FF630000}"/>
    <cellStyle name="SAPBEXheaderText 7 3 3" xfId="32245" xr:uid="{00000000-0005-0000-0000-000000640000}"/>
    <cellStyle name="SAPBEXheaderText 7 4" xfId="20372" xr:uid="{00000000-0005-0000-0000-000001640000}"/>
    <cellStyle name="SAPBEXheaderText 7 4 2" xfId="26142" xr:uid="{00000000-0005-0000-0000-000002640000}"/>
    <cellStyle name="SAPBEXheaderText 7 4 3" xfId="33845" xr:uid="{00000000-0005-0000-0000-000003640000}"/>
    <cellStyle name="SAPBEXheaderText 7 5" xfId="15099" xr:uid="{00000000-0005-0000-0000-000004640000}"/>
    <cellStyle name="SAPBEXheaderText 7 5 2" xfId="28935" xr:uid="{00000000-0005-0000-0000-000005640000}"/>
    <cellStyle name="SAPBEXheaderText 7 6" xfId="21256" xr:uid="{00000000-0005-0000-0000-000006640000}"/>
    <cellStyle name="SAPBEXheaderText 7 6 2" xfId="34719" xr:uid="{00000000-0005-0000-0000-000007640000}"/>
    <cellStyle name="SAPBEXheaderText 7 7" xfId="27008" xr:uid="{00000000-0005-0000-0000-000008640000}"/>
    <cellStyle name="SAPBEXheaderText 7 8" xfId="10808" xr:uid="{00000000-0005-0000-0000-000009640000}"/>
    <cellStyle name="SAPBEXheaderText 8" xfId="17028" xr:uid="{00000000-0005-0000-0000-00000A640000}"/>
    <cellStyle name="SAPBEXheaderText 8 2" xfId="22874" xr:uid="{00000000-0005-0000-0000-00000B640000}"/>
    <cellStyle name="SAPBEXheaderText 8 2 2" xfId="36337" xr:uid="{00000000-0005-0000-0000-00000C640000}"/>
    <cellStyle name="SAPBEXheaderText 8 3" xfId="30555" xr:uid="{00000000-0005-0000-0000-00000D640000}"/>
    <cellStyle name="SAPBEXheaderText 9" xfId="18242" xr:uid="{00000000-0005-0000-0000-00000E640000}"/>
    <cellStyle name="SAPBEXheaderText 9 2" xfId="24031" xr:uid="{00000000-0005-0000-0000-00000F640000}"/>
    <cellStyle name="SAPBEXheaderText 9 3" xfId="31731" xr:uid="{00000000-0005-0000-0000-000010640000}"/>
    <cellStyle name="SAPBEXHLevel0" xfId="395" xr:uid="{00000000-0005-0000-0000-000011640000}"/>
    <cellStyle name="SAPBEXHLevel0 10" xfId="37377" xr:uid="{00000000-0005-0000-0000-000012640000}"/>
    <cellStyle name="SAPBEXHLevel0 2" xfId="635" xr:uid="{00000000-0005-0000-0000-000013640000}"/>
    <cellStyle name="SAPBEXHLevel0 2 2" xfId="986" xr:uid="{00000000-0005-0000-0000-000014640000}"/>
    <cellStyle name="SAPBEXHLevel0 2 2 2" xfId="5127" xr:uid="{00000000-0005-0000-0000-000015640000}"/>
    <cellStyle name="SAPBEXHLevel0 2 2 2 2" xfId="5715" xr:uid="{00000000-0005-0000-0000-000016640000}"/>
    <cellStyle name="SAPBEXHLevel0 2 2 2 2 2" xfId="6802" xr:uid="{00000000-0005-0000-0000-000017640000}"/>
    <cellStyle name="SAPBEXHLevel0 2 2 2 2 2 2" xfId="20124" xr:uid="{00000000-0005-0000-0000-000018640000}"/>
    <cellStyle name="SAPBEXHLevel0 2 2 2 2 2 2 2" xfId="25894" xr:uid="{00000000-0005-0000-0000-000019640000}"/>
    <cellStyle name="SAPBEXHLevel0 2 2 2 2 2 2 3" xfId="33597" xr:uid="{00000000-0005-0000-0000-00001A640000}"/>
    <cellStyle name="SAPBEXHLevel0 2 2 2 2 2 3" xfId="17486" xr:uid="{00000000-0005-0000-0000-00001B640000}"/>
    <cellStyle name="SAPBEXHLevel0 2 2 2 2 2 3 2" xfId="23309" xr:uid="{00000000-0005-0000-0000-00001C640000}"/>
    <cellStyle name="SAPBEXHLevel0 2 2 2 2 2 3 2 2" xfId="36772" xr:uid="{00000000-0005-0000-0000-00001D640000}"/>
    <cellStyle name="SAPBEXHLevel0 2 2 2 2 2 3 3" xfId="30997" xr:uid="{00000000-0005-0000-0000-00001E640000}"/>
    <cellStyle name="SAPBEXHLevel0 2 2 2 2 2 4" xfId="16630" xr:uid="{00000000-0005-0000-0000-00001F640000}"/>
    <cellStyle name="SAPBEXHLevel0 2 2 2 2 2 4 2" xfId="30217" xr:uid="{00000000-0005-0000-0000-000020640000}"/>
    <cellStyle name="SAPBEXHLevel0 2 2 2 2 2 5" xfId="22540" xr:uid="{00000000-0005-0000-0000-000021640000}"/>
    <cellStyle name="SAPBEXHLevel0 2 2 2 2 2 5 2" xfId="36003" xr:uid="{00000000-0005-0000-0000-000022640000}"/>
    <cellStyle name="SAPBEXHLevel0 2 2 2 2 2 6" xfId="28292" xr:uid="{00000000-0005-0000-0000-000023640000}"/>
    <cellStyle name="SAPBEXHLevel0 2 2 2 2 3" xfId="19174" xr:uid="{00000000-0005-0000-0000-000024640000}"/>
    <cellStyle name="SAPBEXHLevel0 2 2 2 2 3 2" xfId="24945" xr:uid="{00000000-0005-0000-0000-000025640000}"/>
    <cellStyle name="SAPBEXHLevel0 2 2 2 2 3 3" xfId="32647" xr:uid="{00000000-0005-0000-0000-000026640000}"/>
    <cellStyle name="SAPBEXHLevel0 2 2 2 2 4" xfId="18424" xr:uid="{00000000-0005-0000-0000-000027640000}"/>
    <cellStyle name="SAPBEXHLevel0 2 2 2 2 4 2" xfId="24200" xr:uid="{00000000-0005-0000-0000-000028640000}"/>
    <cellStyle name="SAPBEXHLevel0 2 2 2 2 4 3" xfId="31901" xr:uid="{00000000-0005-0000-0000-000029640000}"/>
    <cellStyle name="SAPBEXHLevel0 2 2 2 2 5" xfId="15544" xr:uid="{00000000-0005-0000-0000-00002A640000}"/>
    <cellStyle name="SAPBEXHLevel0 2 2 2 2 5 2" xfId="29319" xr:uid="{00000000-0005-0000-0000-00002B640000}"/>
    <cellStyle name="SAPBEXHLevel0 2 2 2 2 6" xfId="21641" xr:uid="{00000000-0005-0000-0000-00002C640000}"/>
    <cellStyle name="SAPBEXHLevel0 2 2 2 2 6 2" xfId="35104" xr:uid="{00000000-0005-0000-0000-00002D640000}"/>
    <cellStyle name="SAPBEXHLevel0 2 2 2 2 7" xfId="27393" xr:uid="{00000000-0005-0000-0000-00002E640000}"/>
    <cellStyle name="SAPBEXHLevel0 2 2 2 3" xfId="5887" xr:uid="{00000000-0005-0000-0000-00002F640000}"/>
    <cellStyle name="SAPBEXHLevel0 2 2 2 3 2" xfId="6974" xr:uid="{00000000-0005-0000-0000-000030640000}"/>
    <cellStyle name="SAPBEXHLevel0 2 2 2 3 2 2" xfId="20270" xr:uid="{00000000-0005-0000-0000-000031640000}"/>
    <cellStyle name="SAPBEXHLevel0 2 2 2 3 2 2 2" xfId="26040" xr:uid="{00000000-0005-0000-0000-000032640000}"/>
    <cellStyle name="SAPBEXHLevel0 2 2 2 3 2 2 3" xfId="33743" xr:uid="{00000000-0005-0000-0000-000033640000}"/>
    <cellStyle name="SAPBEXHLevel0 2 2 2 3 2 3" xfId="17068" xr:uid="{00000000-0005-0000-0000-000034640000}"/>
    <cellStyle name="SAPBEXHLevel0 2 2 2 3 2 3 2" xfId="22910" xr:uid="{00000000-0005-0000-0000-000035640000}"/>
    <cellStyle name="SAPBEXHLevel0 2 2 2 3 2 3 2 2" xfId="36373" xr:uid="{00000000-0005-0000-0000-000036640000}"/>
    <cellStyle name="SAPBEXHLevel0 2 2 2 3 2 3 3" xfId="30591" xr:uid="{00000000-0005-0000-0000-000037640000}"/>
    <cellStyle name="SAPBEXHLevel0 2 2 2 3 2 4" xfId="16802" xr:uid="{00000000-0005-0000-0000-000038640000}"/>
    <cellStyle name="SAPBEXHLevel0 2 2 2 3 2 4 2" xfId="30355" xr:uid="{00000000-0005-0000-0000-000039640000}"/>
    <cellStyle name="SAPBEXHLevel0 2 2 2 3 2 5" xfId="22678" xr:uid="{00000000-0005-0000-0000-00003A640000}"/>
    <cellStyle name="SAPBEXHLevel0 2 2 2 3 2 5 2" xfId="36141" xr:uid="{00000000-0005-0000-0000-00003B640000}"/>
    <cellStyle name="SAPBEXHLevel0 2 2 2 3 2 6" xfId="28430" xr:uid="{00000000-0005-0000-0000-00003C640000}"/>
    <cellStyle name="SAPBEXHLevel0 2 2 2 3 3" xfId="19321" xr:uid="{00000000-0005-0000-0000-00003D640000}"/>
    <cellStyle name="SAPBEXHLevel0 2 2 2 3 3 2" xfId="25092" xr:uid="{00000000-0005-0000-0000-00003E640000}"/>
    <cellStyle name="SAPBEXHLevel0 2 2 2 3 3 3" xfId="32794" xr:uid="{00000000-0005-0000-0000-00003F640000}"/>
    <cellStyle name="SAPBEXHLevel0 2 2 2 3 4" xfId="16932" xr:uid="{00000000-0005-0000-0000-000040640000}"/>
    <cellStyle name="SAPBEXHLevel0 2 2 2 3 4 2" xfId="22783" xr:uid="{00000000-0005-0000-0000-000041640000}"/>
    <cellStyle name="SAPBEXHLevel0 2 2 2 3 4 2 2" xfId="36246" xr:uid="{00000000-0005-0000-0000-000042640000}"/>
    <cellStyle name="SAPBEXHLevel0 2 2 2 3 4 3" xfId="30461" xr:uid="{00000000-0005-0000-0000-000043640000}"/>
    <cellStyle name="SAPBEXHLevel0 2 2 2 3 5" xfId="15716" xr:uid="{00000000-0005-0000-0000-000044640000}"/>
    <cellStyle name="SAPBEXHLevel0 2 2 2 3 5 2" xfId="29457" xr:uid="{00000000-0005-0000-0000-000045640000}"/>
    <cellStyle name="SAPBEXHLevel0 2 2 2 3 6" xfId="21779" xr:uid="{00000000-0005-0000-0000-000046640000}"/>
    <cellStyle name="SAPBEXHLevel0 2 2 2 3 6 2" xfId="35242" xr:uid="{00000000-0005-0000-0000-000047640000}"/>
    <cellStyle name="SAPBEXHLevel0 2 2 2 3 7" xfId="27531" xr:uid="{00000000-0005-0000-0000-000048640000}"/>
    <cellStyle name="SAPBEXHLevel0 2 2 2 4" xfId="6219" xr:uid="{00000000-0005-0000-0000-000049640000}"/>
    <cellStyle name="SAPBEXHLevel0 2 2 2 4 2" xfId="19610" xr:uid="{00000000-0005-0000-0000-00004A640000}"/>
    <cellStyle name="SAPBEXHLevel0 2 2 2 4 2 2" xfId="25380" xr:uid="{00000000-0005-0000-0000-00004B640000}"/>
    <cellStyle name="SAPBEXHLevel0 2 2 2 4 2 3" xfId="33083" xr:uid="{00000000-0005-0000-0000-00004C640000}"/>
    <cellStyle name="SAPBEXHLevel0 2 2 2 4 3" xfId="20679" xr:uid="{00000000-0005-0000-0000-00004D640000}"/>
    <cellStyle name="SAPBEXHLevel0 2 2 2 4 3 2" xfId="26442" xr:uid="{00000000-0005-0000-0000-00004E640000}"/>
    <cellStyle name="SAPBEXHLevel0 2 2 2 4 3 3" xfId="34147" xr:uid="{00000000-0005-0000-0000-00004F640000}"/>
    <cellStyle name="SAPBEXHLevel0 2 2 2 4 4" xfId="16048" xr:uid="{00000000-0005-0000-0000-000050640000}"/>
    <cellStyle name="SAPBEXHLevel0 2 2 2 4 4 2" xfId="29730" xr:uid="{00000000-0005-0000-0000-000051640000}"/>
    <cellStyle name="SAPBEXHLevel0 2 2 2 4 5" xfId="22052" xr:uid="{00000000-0005-0000-0000-000052640000}"/>
    <cellStyle name="SAPBEXHLevel0 2 2 2 4 5 2" xfId="35515" xr:uid="{00000000-0005-0000-0000-000053640000}"/>
    <cellStyle name="SAPBEXHLevel0 2 2 2 4 6" xfId="27804" xr:uid="{00000000-0005-0000-0000-000054640000}"/>
    <cellStyle name="SAPBEXHLevel0 2 2 2 5" xfId="18658" xr:uid="{00000000-0005-0000-0000-000055640000}"/>
    <cellStyle name="SAPBEXHLevel0 2 2 2 5 2" xfId="24430" xr:uid="{00000000-0005-0000-0000-000056640000}"/>
    <cellStyle name="SAPBEXHLevel0 2 2 2 5 3" xfId="32132" xr:uid="{00000000-0005-0000-0000-000057640000}"/>
    <cellStyle name="SAPBEXHLevel0 2 2 2 6" xfId="17626" xr:uid="{00000000-0005-0000-0000-000058640000}"/>
    <cellStyle name="SAPBEXHLevel0 2 2 2 6 2" xfId="23444" xr:uid="{00000000-0005-0000-0000-000059640000}"/>
    <cellStyle name="SAPBEXHLevel0 2 2 2 6 2 2" xfId="36907" xr:uid="{00000000-0005-0000-0000-00005A640000}"/>
    <cellStyle name="SAPBEXHLevel0 2 2 2 6 3" xfId="31134" xr:uid="{00000000-0005-0000-0000-00005B640000}"/>
    <cellStyle name="SAPBEXHLevel0 2 2 2 7" xfId="14957" xr:uid="{00000000-0005-0000-0000-00005C640000}"/>
    <cellStyle name="SAPBEXHLevel0 2 2 2 7 2" xfId="28830" xr:uid="{00000000-0005-0000-0000-00005D640000}"/>
    <cellStyle name="SAPBEXHLevel0 2 2 2 8" xfId="21151" xr:uid="{00000000-0005-0000-0000-00005E640000}"/>
    <cellStyle name="SAPBEXHLevel0 2 2 2 8 2" xfId="34614" xr:uid="{00000000-0005-0000-0000-00005F640000}"/>
    <cellStyle name="SAPBEXHLevel0 2 2 2 9" xfId="26905" xr:uid="{00000000-0005-0000-0000-000060640000}"/>
    <cellStyle name="SAPBEXHLevel0 2 2 3" xfId="5353" xr:uid="{00000000-0005-0000-0000-000061640000}"/>
    <cellStyle name="SAPBEXHLevel0 2 2 3 2" xfId="6440" xr:uid="{00000000-0005-0000-0000-000062640000}"/>
    <cellStyle name="SAPBEXHLevel0 2 2 3 2 2" xfId="19805" xr:uid="{00000000-0005-0000-0000-000063640000}"/>
    <cellStyle name="SAPBEXHLevel0 2 2 3 2 2 2" xfId="25575" xr:uid="{00000000-0005-0000-0000-000064640000}"/>
    <cellStyle name="SAPBEXHLevel0 2 2 3 2 2 3" xfId="33278" xr:uid="{00000000-0005-0000-0000-000065640000}"/>
    <cellStyle name="SAPBEXHLevel0 2 2 3 2 3" xfId="17441" xr:uid="{00000000-0005-0000-0000-000066640000}"/>
    <cellStyle name="SAPBEXHLevel0 2 2 3 2 3 2" xfId="23265" xr:uid="{00000000-0005-0000-0000-000067640000}"/>
    <cellStyle name="SAPBEXHLevel0 2 2 3 2 3 2 2" xfId="36728" xr:uid="{00000000-0005-0000-0000-000068640000}"/>
    <cellStyle name="SAPBEXHLevel0 2 2 3 2 3 3" xfId="30953" xr:uid="{00000000-0005-0000-0000-000069640000}"/>
    <cellStyle name="SAPBEXHLevel0 2 2 3 2 4" xfId="16269" xr:uid="{00000000-0005-0000-0000-00006A640000}"/>
    <cellStyle name="SAPBEXHLevel0 2 2 3 2 4 2" xfId="29915" xr:uid="{00000000-0005-0000-0000-00006B640000}"/>
    <cellStyle name="SAPBEXHLevel0 2 2 3 2 5" xfId="22237" xr:uid="{00000000-0005-0000-0000-00006C640000}"/>
    <cellStyle name="SAPBEXHLevel0 2 2 3 2 5 2" xfId="35700" xr:uid="{00000000-0005-0000-0000-00006D640000}"/>
    <cellStyle name="SAPBEXHLevel0 2 2 3 2 6" xfId="27989" xr:uid="{00000000-0005-0000-0000-00006E640000}"/>
    <cellStyle name="SAPBEXHLevel0 2 2 3 3" xfId="18854" xr:uid="{00000000-0005-0000-0000-00006F640000}"/>
    <cellStyle name="SAPBEXHLevel0 2 2 3 3 2" xfId="24626" xr:uid="{00000000-0005-0000-0000-000070640000}"/>
    <cellStyle name="SAPBEXHLevel0 2 2 3 3 3" xfId="32328" xr:uid="{00000000-0005-0000-0000-000071640000}"/>
    <cellStyle name="SAPBEXHLevel0 2 2 3 4" xfId="17093" xr:uid="{00000000-0005-0000-0000-000072640000}"/>
    <cellStyle name="SAPBEXHLevel0 2 2 3 4 2" xfId="22935" xr:uid="{00000000-0005-0000-0000-000073640000}"/>
    <cellStyle name="SAPBEXHLevel0 2 2 3 4 2 2" xfId="36398" xr:uid="{00000000-0005-0000-0000-000074640000}"/>
    <cellStyle name="SAPBEXHLevel0 2 2 3 4 3" xfId="30616" xr:uid="{00000000-0005-0000-0000-000075640000}"/>
    <cellStyle name="SAPBEXHLevel0 2 2 3 5" xfId="15183" xr:uid="{00000000-0005-0000-0000-000076640000}"/>
    <cellStyle name="SAPBEXHLevel0 2 2 3 5 2" xfId="29017" xr:uid="{00000000-0005-0000-0000-000077640000}"/>
    <cellStyle name="SAPBEXHLevel0 2 2 3 6" xfId="21338" xr:uid="{00000000-0005-0000-0000-000078640000}"/>
    <cellStyle name="SAPBEXHLevel0 2 2 3 6 2" xfId="34801" xr:uid="{00000000-0005-0000-0000-000079640000}"/>
    <cellStyle name="SAPBEXHLevel0 2 2 3 7" xfId="27090" xr:uid="{00000000-0005-0000-0000-00007A640000}"/>
    <cellStyle name="SAPBEXHLevel0 2 2 4" xfId="5413" xr:uid="{00000000-0005-0000-0000-00007B640000}"/>
    <cellStyle name="SAPBEXHLevel0 2 2 4 2" xfId="6500" xr:uid="{00000000-0005-0000-0000-00007C640000}"/>
    <cellStyle name="SAPBEXHLevel0 2 2 4 2 2" xfId="19864" xr:uid="{00000000-0005-0000-0000-00007D640000}"/>
    <cellStyle name="SAPBEXHLevel0 2 2 4 2 2 2" xfId="25634" xr:uid="{00000000-0005-0000-0000-00007E640000}"/>
    <cellStyle name="SAPBEXHLevel0 2 2 4 2 2 3" xfId="33337" xr:uid="{00000000-0005-0000-0000-00007F640000}"/>
    <cellStyle name="SAPBEXHLevel0 2 2 4 2 3" xfId="20465" xr:uid="{00000000-0005-0000-0000-000080640000}"/>
    <cellStyle name="SAPBEXHLevel0 2 2 4 2 3 2" xfId="26233" xr:uid="{00000000-0005-0000-0000-000081640000}"/>
    <cellStyle name="SAPBEXHLevel0 2 2 4 2 3 3" xfId="33937" xr:uid="{00000000-0005-0000-0000-000082640000}"/>
    <cellStyle name="SAPBEXHLevel0 2 2 4 2 4" xfId="16329" xr:uid="{00000000-0005-0000-0000-000083640000}"/>
    <cellStyle name="SAPBEXHLevel0 2 2 4 2 4 2" xfId="29974" xr:uid="{00000000-0005-0000-0000-000084640000}"/>
    <cellStyle name="SAPBEXHLevel0 2 2 4 2 5" xfId="22296" xr:uid="{00000000-0005-0000-0000-000085640000}"/>
    <cellStyle name="SAPBEXHLevel0 2 2 4 2 5 2" xfId="35759" xr:uid="{00000000-0005-0000-0000-000086640000}"/>
    <cellStyle name="SAPBEXHLevel0 2 2 4 2 6" xfId="28048" xr:uid="{00000000-0005-0000-0000-000087640000}"/>
    <cellStyle name="SAPBEXHLevel0 2 2 4 3" xfId="18913" xr:uid="{00000000-0005-0000-0000-000088640000}"/>
    <cellStyle name="SAPBEXHLevel0 2 2 4 3 2" xfId="24685" xr:uid="{00000000-0005-0000-0000-000089640000}"/>
    <cellStyle name="SAPBEXHLevel0 2 2 4 3 3" xfId="32387" xr:uid="{00000000-0005-0000-0000-00008A640000}"/>
    <cellStyle name="SAPBEXHLevel0 2 2 4 4" xfId="17118" xr:uid="{00000000-0005-0000-0000-00008B640000}"/>
    <cellStyle name="SAPBEXHLevel0 2 2 4 4 2" xfId="22959" xr:uid="{00000000-0005-0000-0000-00008C640000}"/>
    <cellStyle name="SAPBEXHLevel0 2 2 4 4 2 2" xfId="36422" xr:uid="{00000000-0005-0000-0000-00008D640000}"/>
    <cellStyle name="SAPBEXHLevel0 2 2 4 4 3" xfId="30640" xr:uid="{00000000-0005-0000-0000-00008E640000}"/>
    <cellStyle name="SAPBEXHLevel0 2 2 4 5" xfId="15243" xr:uid="{00000000-0005-0000-0000-00008F640000}"/>
    <cellStyle name="SAPBEXHLevel0 2 2 4 5 2" xfId="29076" xr:uid="{00000000-0005-0000-0000-000090640000}"/>
    <cellStyle name="SAPBEXHLevel0 2 2 4 6" xfId="21397" xr:uid="{00000000-0005-0000-0000-000091640000}"/>
    <cellStyle name="SAPBEXHLevel0 2 2 4 6 2" xfId="34860" xr:uid="{00000000-0005-0000-0000-000092640000}"/>
    <cellStyle name="SAPBEXHLevel0 2 2 4 7" xfId="27149" xr:uid="{00000000-0005-0000-0000-000093640000}"/>
    <cellStyle name="SAPBEXHLevel0 2 2 5" xfId="17277" xr:uid="{00000000-0005-0000-0000-000094640000}"/>
    <cellStyle name="SAPBEXHLevel0 2 2 5 2" xfId="23107" xr:uid="{00000000-0005-0000-0000-000095640000}"/>
    <cellStyle name="SAPBEXHLevel0 2 2 5 2 2" xfId="36570" xr:uid="{00000000-0005-0000-0000-000096640000}"/>
    <cellStyle name="SAPBEXHLevel0 2 2 5 3" xfId="30794" xr:uid="{00000000-0005-0000-0000-000097640000}"/>
    <cellStyle name="SAPBEXHLevel0 2 2 6" xfId="17451" xr:uid="{00000000-0005-0000-0000-000098640000}"/>
    <cellStyle name="SAPBEXHLevel0 2 2 6 2" xfId="23275" xr:uid="{00000000-0005-0000-0000-000099640000}"/>
    <cellStyle name="SAPBEXHLevel0 2 2 6 2 2" xfId="36738" xr:uid="{00000000-0005-0000-0000-00009A640000}"/>
    <cellStyle name="SAPBEXHLevel0 2 2 6 3" xfId="30963" xr:uid="{00000000-0005-0000-0000-00009B640000}"/>
    <cellStyle name="SAPBEXHLevel0 2 2 7" xfId="11985" xr:uid="{00000000-0005-0000-0000-00009C640000}"/>
    <cellStyle name="SAPBEXHLevel0 2 2 7 2" xfId="28524" xr:uid="{00000000-0005-0000-0000-00009D640000}"/>
    <cellStyle name="SAPBEXHLevel0 2 3" xfId="5093" xr:uid="{00000000-0005-0000-0000-00009E640000}"/>
    <cellStyle name="SAPBEXHLevel0 2 3 10" xfId="10697" xr:uid="{00000000-0005-0000-0000-00009F640000}"/>
    <cellStyle name="SAPBEXHLevel0 2 3 2" xfId="5681" xr:uid="{00000000-0005-0000-0000-0000A0640000}"/>
    <cellStyle name="SAPBEXHLevel0 2 3 2 2" xfId="6768" xr:uid="{00000000-0005-0000-0000-0000A1640000}"/>
    <cellStyle name="SAPBEXHLevel0 2 3 2 2 2" xfId="20090" xr:uid="{00000000-0005-0000-0000-0000A2640000}"/>
    <cellStyle name="SAPBEXHLevel0 2 3 2 2 2 2" xfId="25860" xr:uid="{00000000-0005-0000-0000-0000A3640000}"/>
    <cellStyle name="SAPBEXHLevel0 2 3 2 2 2 3" xfId="33563" xr:uid="{00000000-0005-0000-0000-0000A4640000}"/>
    <cellStyle name="SAPBEXHLevel0 2 3 2 2 3" xfId="20915" xr:uid="{00000000-0005-0000-0000-0000A5640000}"/>
    <cellStyle name="SAPBEXHLevel0 2 3 2 2 3 2" xfId="26675" xr:uid="{00000000-0005-0000-0000-0000A6640000}"/>
    <cellStyle name="SAPBEXHLevel0 2 3 2 2 3 3" xfId="34380" xr:uid="{00000000-0005-0000-0000-0000A7640000}"/>
    <cellStyle name="SAPBEXHLevel0 2 3 2 2 4" xfId="16596" xr:uid="{00000000-0005-0000-0000-0000A8640000}"/>
    <cellStyle name="SAPBEXHLevel0 2 3 2 2 4 2" xfId="30183" xr:uid="{00000000-0005-0000-0000-0000A9640000}"/>
    <cellStyle name="SAPBEXHLevel0 2 3 2 2 5" xfId="22506" xr:uid="{00000000-0005-0000-0000-0000AA640000}"/>
    <cellStyle name="SAPBEXHLevel0 2 3 2 2 5 2" xfId="35969" xr:uid="{00000000-0005-0000-0000-0000AB640000}"/>
    <cellStyle name="SAPBEXHLevel0 2 3 2 2 6" xfId="28258" xr:uid="{00000000-0005-0000-0000-0000AC640000}"/>
    <cellStyle name="SAPBEXHLevel0 2 3 2 2 7" xfId="11718" xr:uid="{00000000-0005-0000-0000-0000AD640000}"/>
    <cellStyle name="SAPBEXHLevel0 2 3 2 3" xfId="19140" xr:uid="{00000000-0005-0000-0000-0000AE640000}"/>
    <cellStyle name="SAPBEXHLevel0 2 3 2 3 2" xfId="24911" xr:uid="{00000000-0005-0000-0000-0000AF640000}"/>
    <cellStyle name="SAPBEXHLevel0 2 3 2 3 3" xfId="32613" xr:uid="{00000000-0005-0000-0000-0000B0640000}"/>
    <cellStyle name="SAPBEXHLevel0 2 3 2 4" xfId="17641" xr:uid="{00000000-0005-0000-0000-0000B1640000}"/>
    <cellStyle name="SAPBEXHLevel0 2 3 2 4 2" xfId="23459" xr:uid="{00000000-0005-0000-0000-0000B2640000}"/>
    <cellStyle name="SAPBEXHLevel0 2 3 2 4 2 2" xfId="36922" xr:uid="{00000000-0005-0000-0000-0000B3640000}"/>
    <cellStyle name="SAPBEXHLevel0 2 3 2 4 3" xfId="31149" xr:uid="{00000000-0005-0000-0000-0000B4640000}"/>
    <cellStyle name="SAPBEXHLevel0 2 3 2 5" xfId="15510" xr:uid="{00000000-0005-0000-0000-0000B5640000}"/>
    <cellStyle name="SAPBEXHLevel0 2 3 2 5 2" xfId="29285" xr:uid="{00000000-0005-0000-0000-0000B6640000}"/>
    <cellStyle name="SAPBEXHLevel0 2 3 2 6" xfId="21607" xr:uid="{00000000-0005-0000-0000-0000B7640000}"/>
    <cellStyle name="SAPBEXHLevel0 2 3 2 6 2" xfId="35070" xr:uid="{00000000-0005-0000-0000-0000B8640000}"/>
    <cellStyle name="SAPBEXHLevel0 2 3 2 7" xfId="27359" xr:uid="{00000000-0005-0000-0000-0000B9640000}"/>
    <cellStyle name="SAPBEXHLevel0 2 3 2 8" xfId="11057" xr:uid="{00000000-0005-0000-0000-0000BA640000}"/>
    <cellStyle name="SAPBEXHLevel0 2 3 3" xfId="5853" xr:uid="{00000000-0005-0000-0000-0000BB640000}"/>
    <cellStyle name="SAPBEXHLevel0 2 3 3 2" xfId="6940" xr:uid="{00000000-0005-0000-0000-0000BC640000}"/>
    <cellStyle name="SAPBEXHLevel0 2 3 3 2 2" xfId="20236" xr:uid="{00000000-0005-0000-0000-0000BD640000}"/>
    <cellStyle name="SAPBEXHLevel0 2 3 3 2 2 2" xfId="26006" xr:uid="{00000000-0005-0000-0000-0000BE640000}"/>
    <cellStyle name="SAPBEXHLevel0 2 3 3 2 2 3" xfId="33709" xr:uid="{00000000-0005-0000-0000-0000BF640000}"/>
    <cellStyle name="SAPBEXHLevel0 2 3 3 2 3" xfId="17989" xr:uid="{00000000-0005-0000-0000-0000C0640000}"/>
    <cellStyle name="SAPBEXHLevel0 2 3 3 2 3 2" xfId="23796" xr:uid="{00000000-0005-0000-0000-0000C1640000}"/>
    <cellStyle name="SAPBEXHLevel0 2 3 3 2 3 2 2" xfId="37259" xr:uid="{00000000-0005-0000-0000-0000C2640000}"/>
    <cellStyle name="SAPBEXHLevel0 2 3 3 2 3 3" xfId="31492" xr:uid="{00000000-0005-0000-0000-0000C3640000}"/>
    <cellStyle name="SAPBEXHLevel0 2 3 3 2 4" xfId="16768" xr:uid="{00000000-0005-0000-0000-0000C4640000}"/>
    <cellStyle name="SAPBEXHLevel0 2 3 3 2 4 2" xfId="30321" xr:uid="{00000000-0005-0000-0000-0000C5640000}"/>
    <cellStyle name="SAPBEXHLevel0 2 3 3 2 5" xfId="22644" xr:uid="{00000000-0005-0000-0000-0000C6640000}"/>
    <cellStyle name="SAPBEXHLevel0 2 3 3 2 5 2" xfId="36107" xr:uid="{00000000-0005-0000-0000-0000C7640000}"/>
    <cellStyle name="SAPBEXHLevel0 2 3 3 2 6" xfId="28396" xr:uid="{00000000-0005-0000-0000-0000C8640000}"/>
    <cellStyle name="SAPBEXHLevel0 2 3 3 2 7" xfId="11819" xr:uid="{00000000-0005-0000-0000-0000C9640000}"/>
    <cellStyle name="SAPBEXHLevel0 2 3 3 3" xfId="19287" xr:uid="{00000000-0005-0000-0000-0000CA640000}"/>
    <cellStyle name="SAPBEXHLevel0 2 3 3 3 2" xfId="25058" xr:uid="{00000000-0005-0000-0000-0000CB640000}"/>
    <cellStyle name="SAPBEXHLevel0 2 3 3 3 3" xfId="32760" xr:uid="{00000000-0005-0000-0000-0000CC640000}"/>
    <cellStyle name="SAPBEXHLevel0 2 3 3 4" xfId="20645" xr:uid="{00000000-0005-0000-0000-0000CD640000}"/>
    <cellStyle name="SAPBEXHLevel0 2 3 3 4 2" xfId="26408" xr:uid="{00000000-0005-0000-0000-0000CE640000}"/>
    <cellStyle name="SAPBEXHLevel0 2 3 3 4 3" xfId="34113" xr:uid="{00000000-0005-0000-0000-0000CF640000}"/>
    <cellStyle name="SAPBEXHLevel0 2 3 3 5" xfId="15682" xr:uid="{00000000-0005-0000-0000-0000D0640000}"/>
    <cellStyle name="SAPBEXHLevel0 2 3 3 5 2" xfId="29423" xr:uid="{00000000-0005-0000-0000-0000D1640000}"/>
    <cellStyle name="SAPBEXHLevel0 2 3 3 6" xfId="21745" xr:uid="{00000000-0005-0000-0000-0000D2640000}"/>
    <cellStyle name="SAPBEXHLevel0 2 3 3 6 2" xfId="35208" xr:uid="{00000000-0005-0000-0000-0000D3640000}"/>
    <cellStyle name="SAPBEXHLevel0 2 3 3 7" xfId="27497" xr:uid="{00000000-0005-0000-0000-0000D4640000}"/>
    <cellStyle name="SAPBEXHLevel0 2 3 3 8" xfId="11158" xr:uid="{00000000-0005-0000-0000-0000D5640000}"/>
    <cellStyle name="SAPBEXHLevel0 2 3 4" xfId="6185" xr:uid="{00000000-0005-0000-0000-0000D6640000}"/>
    <cellStyle name="SAPBEXHLevel0 2 3 4 2" xfId="19576" xr:uid="{00000000-0005-0000-0000-0000D7640000}"/>
    <cellStyle name="SAPBEXHLevel0 2 3 4 2 2" xfId="25346" xr:uid="{00000000-0005-0000-0000-0000D8640000}"/>
    <cellStyle name="SAPBEXHLevel0 2 3 4 2 3" xfId="33049" xr:uid="{00000000-0005-0000-0000-0000D9640000}"/>
    <cellStyle name="SAPBEXHLevel0 2 3 4 3" xfId="17640" xr:uid="{00000000-0005-0000-0000-0000DA640000}"/>
    <cellStyle name="SAPBEXHLevel0 2 3 4 3 2" xfId="23458" xr:uid="{00000000-0005-0000-0000-0000DB640000}"/>
    <cellStyle name="SAPBEXHLevel0 2 3 4 3 2 2" xfId="36921" xr:uid="{00000000-0005-0000-0000-0000DC640000}"/>
    <cellStyle name="SAPBEXHLevel0 2 3 4 3 3" xfId="31148" xr:uid="{00000000-0005-0000-0000-0000DD640000}"/>
    <cellStyle name="SAPBEXHLevel0 2 3 4 4" xfId="16014" xr:uid="{00000000-0005-0000-0000-0000DE640000}"/>
    <cellStyle name="SAPBEXHLevel0 2 3 4 4 2" xfId="29696" xr:uid="{00000000-0005-0000-0000-0000DF640000}"/>
    <cellStyle name="SAPBEXHLevel0 2 3 4 5" xfId="22018" xr:uid="{00000000-0005-0000-0000-0000E0640000}"/>
    <cellStyle name="SAPBEXHLevel0 2 3 4 5 2" xfId="35481" xr:uid="{00000000-0005-0000-0000-0000E1640000}"/>
    <cellStyle name="SAPBEXHLevel0 2 3 4 6" xfId="27770" xr:uid="{00000000-0005-0000-0000-0000E2640000}"/>
    <cellStyle name="SAPBEXHLevel0 2 3 4 7" xfId="11360" xr:uid="{00000000-0005-0000-0000-0000E3640000}"/>
    <cellStyle name="SAPBEXHLevel0 2 3 5" xfId="18624" xr:uid="{00000000-0005-0000-0000-0000E4640000}"/>
    <cellStyle name="SAPBEXHLevel0 2 3 5 2" xfId="24396" xr:uid="{00000000-0005-0000-0000-0000E5640000}"/>
    <cellStyle name="SAPBEXHLevel0 2 3 5 3" xfId="32098" xr:uid="{00000000-0005-0000-0000-0000E6640000}"/>
    <cellStyle name="SAPBEXHLevel0 2 3 6" xfId="18236" xr:uid="{00000000-0005-0000-0000-0000E7640000}"/>
    <cellStyle name="SAPBEXHLevel0 2 3 6 2" xfId="24025" xr:uid="{00000000-0005-0000-0000-0000E8640000}"/>
    <cellStyle name="SAPBEXHLevel0 2 3 6 3" xfId="31725" xr:uid="{00000000-0005-0000-0000-0000E9640000}"/>
    <cellStyle name="SAPBEXHLevel0 2 3 7" xfId="14923" xr:uid="{00000000-0005-0000-0000-0000EA640000}"/>
    <cellStyle name="SAPBEXHLevel0 2 3 7 2" xfId="28796" xr:uid="{00000000-0005-0000-0000-0000EB640000}"/>
    <cellStyle name="SAPBEXHLevel0 2 3 8" xfId="21117" xr:uid="{00000000-0005-0000-0000-0000EC640000}"/>
    <cellStyle name="SAPBEXHLevel0 2 3 8 2" xfId="34580" xr:uid="{00000000-0005-0000-0000-0000ED640000}"/>
    <cellStyle name="SAPBEXHLevel0 2 3 9" xfId="26871" xr:uid="{00000000-0005-0000-0000-0000EE640000}"/>
    <cellStyle name="SAPBEXHLevel0 2 4" xfId="5310" xr:uid="{00000000-0005-0000-0000-0000EF640000}"/>
    <cellStyle name="SAPBEXHLevel0 2 4 2" xfId="6397" xr:uid="{00000000-0005-0000-0000-0000F0640000}"/>
    <cellStyle name="SAPBEXHLevel0 2 4 2 2" xfId="19763" xr:uid="{00000000-0005-0000-0000-0000F1640000}"/>
    <cellStyle name="SAPBEXHLevel0 2 4 2 2 2" xfId="25533" xr:uid="{00000000-0005-0000-0000-0000F2640000}"/>
    <cellStyle name="SAPBEXHLevel0 2 4 2 2 3" xfId="33236" xr:uid="{00000000-0005-0000-0000-0000F3640000}"/>
    <cellStyle name="SAPBEXHLevel0 2 4 2 3" xfId="19056" xr:uid="{00000000-0005-0000-0000-0000F4640000}"/>
    <cellStyle name="SAPBEXHLevel0 2 4 2 3 2" xfId="24828" xr:uid="{00000000-0005-0000-0000-0000F5640000}"/>
    <cellStyle name="SAPBEXHLevel0 2 4 2 3 3" xfId="32530" xr:uid="{00000000-0005-0000-0000-0000F6640000}"/>
    <cellStyle name="SAPBEXHLevel0 2 4 2 4" xfId="16226" xr:uid="{00000000-0005-0000-0000-0000F7640000}"/>
    <cellStyle name="SAPBEXHLevel0 2 4 2 4 2" xfId="29873" xr:uid="{00000000-0005-0000-0000-0000F8640000}"/>
    <cellStyle name="SAPBEXHLevel0 2 4 2 5" xfId="22195" xr:uid="{00000000-0005-0000-0000-0000F9640000}"/>
    <cellStyle name="SAPBEXHLevel0 2 4 2 5 2" xfId="35658" xr:uid="{00000000-0005-0000-0000-0000FA640000}"/>
    <cellStyle name="SAPBEXHLevel0 2 4 2 6" xfId="27947" xr:uid="{00000000-0005-0000-0000-0000FB640000}"/>
    <cellStyle name="SAPBEXHLevel0 2 4 2 7" xfId="11509" xr:uid="{00000000-0005-0000-0000-0000FC640000}"/>
    <cellStyle name="SAPBEXHLevel0 2 4 3" xfId="18811" xr:uid="{00000000-0005-0000-0000-0000FD640000}"/>
    <cellStyle name="SAPBEXHLevel0 2 4 3 2" xfId="24583" xr:uid="{00000000-0005-0000-0000-0000FE640000}"/>
    <cellStyle name="SAPBEXHLevel0 2 4 3 3" xfId="32285" xr:uid="{00000000-0005-0000-0000-0000FF640000}"/>
    <cellStyle name="SAPBEXHLevel0 2 4 4" xfId="17916" xr:uid="{00000000-0005-0000-0000-000000650000}"/>
    <cellStyle name="SAPBEXHLevel0 2 4 4 2" xfId="23726" xr:uid="{00000000-0005-0000-0000-000001650000}"/>
    <cellStyle name="SAPBEXHLevel0 2 4 4 2 2" xfId="37189" xr:uid="{00000000-0005-0000-0000-000002650000}"/>
    <cellStyle name="SAPBEXHLevel0 2 4 4 3" xfId="31420" xr:uid="{00000000-0005-0000-0000-000003650000}"/>
    <cellStyle name="SAPBEXHLevel0 2 4 5" xfId="15140" xr:uid="{00000000-0005-0000-0000-000004650000}"/>
    <cellStyle name="SAPBEXHLevel0 2 4 5 2" xfId="28975" xr:uid="{00000000-0005-0000-0000-000005650000}"/>
    <cellStyle name="SAPBEXHLevel0 2 4 6" xfId="21296" xr:uid="{00000000-0005-0000-0000-000006650000}"/>
    <cellStyle name="SAPBEXHLevel0 2 4 6 2" xfId="34759" xr:uid="{00000000-0005-0000-0000-000007650000}"/>
    <cellStyle name="SAPBEXHLevel0 2 4 7" xfId="27048" xr:uid="{00000000-0005-0000-0000-000008650000}"/>
    <cellStyle name="SAPBEXHLevel0 2 4 8" xfId="10848" xr:uid="{00000000-0005-0000-0000-000009650000}"/>
    <cellStyle name="SAPBEXHLevel0 2 5" xfId="5381" xr:uid="{00000000-0005-0000-0000-00000A650000}"/>
    <cellStyle name="SAPBEXHLevel0 2 5 2" xfId="6468" xr:uid="{00000000-0005-0000-0000-00000B650000}"/>
    <cellStyle name="SAPBEXHLevel0 2 5 2 2" xfId="19833" xr:uid="{00000000-0005-0000-0000-00000C650000}"/>
    <cellStyle name="SAPBEXHLevel0 2 5 2 2 2" xfId="25603" xr:uid="{00000000-0005-0000-0000-00000D650000}"/>
    <cellStyle name="SAPBEXHLevel0 2 5 2 2 3" xfId="33306" xr:uid="{00000000-0005-0000-0000-00000E650000}"/>
    <cellStyle name="SAPBEXHLevel0 2 5 2 3" xfId="17821" xr:uid="{00000000-0005-0000-0000-00000F650000}"/>
    <cellStyle name="SAPBEXHLevel0 2 5 2 3 2" xfId="23635" xr:uid="{00000000-0005-0000-0000-000010650000}"/>
    <cellStyle name="SAPBEXHLevel0 2 5 2 3 2 2" xfId="37098" xr:uid="{00000000-0005-0000-0000-000011650000}"/>
    <cellStyle name="SAPBEXHLevel0 2 5 2 3 3" xfId="31327" xr:uid="{00000000-0005-0000-0000-000012650000}"/>
    <cellStyle name="SAPBEXHLevel0 2 5 2 4" xfId="16297" xr:uid="{00000000-0005-0000-0000-000013650000}"/>
    <cellStyle name="SAPBEXHLevel0 2 5 2 4 2" xfId="29943" xr:uid="{00000000-0005-0000-0000-000014650000}"/>
    <cellStyle name="SAPBEXHLevel0 2 5 2 5" xfId="22265" xr:uid="{00000000-0005-0000-0000-000015650000}"/>
    <cellStyle name="SAPBEXHLevel0 2 5 2 5 2" xfId="35728" xr:uid="{00000000-0005-0000-0000-000016650000}"/>
    <cellStyle name="SAPBEXHLevel0 2 5 2 6" xfId="28017" xr:uid="{00000000-0005-0000-0000-000017650000}"/>
    <cellStyle name="SAPBEXHLevel0 2 5 2 7" xfId="11549" xr:uid="{00000000-0005-0000-0000-000018650000}"/>
    <cellStyle name="SAPBEXHLevel0 2 5 3" xfId="18882" xr:uid="{00000000-0005-0000-0000-000019650000}"/>
    <cellStyle name="SAPBEXHLevel0 2 5 3 2" xfId="24654" xr:uid="{00000000-0005-0000-0000-00001A650000}"/>
    <cellStyle name="SAPBEXHLevel0 2 5 3 3" xfId="32356" xr:uid="{00000000-0005-0000-0000-00001B650000}"/>
    <cellStyle name="SAPBEXHLevel0 2 5 4" xfId="20616" xr:uid="{00000000-0005-0000-0000-00001C650000}"/>
    <cellStyle name="SAPBEXHLevel0 2 5 4 2" xfId="26380" xr:uid="{00000000-0005-0000-0000-00001D650000}"/>
    <cellStyle name="SAPBEXHLevel0 2 5 4 3" xfId="34085" xr:uid="{00000000-0005-0000-0000-00001E650000}"/>
    <cellStyle name="SAPBEXHLevel0 2 5 5" xfId="15211" xr:uid="{00000000-0005-0000-0000-00001F650000}"/>
    <cellStyle name="SAPBEXHLevel0 2 5 5 2" xfId="29045" xr:uid="{00000000-0005-0000-0000-000020650000}"/>
    <cellStyle name="SAPBEXHLevel0 2 5 6" xfId="21366" xr:uid="{00000000-0005-0000-0000-000021650000}"/>
    <cellStyle name="SAPBEXHLevel0 2 5 6 2" xfId="34829" xr:uid="{00000000-0005-0000-0000-000022650000}"/>
    <cellStyle name="SAPBEXHLevel0 2 5 7" xfId="27118" xr:uid="{00000000-0005-0000-0000-000023650000}"/>
    <cellStyle name="SAPBEXHLevel0 2 5 8" xfId="10888" xr:uid="{00000000-0005-0000-0000-000024650000}"/>
    <cellStyle name="SAPBEXHLevel0 2 6" xfId="17140" xr:uid="{00000000-0005-0000-0000-000025650000}"/>
    <cellStyle name="SAPBEXHLevel0 2 6 2" xfId="22981" xr:uid="{00000000-0005-0000-0000-000026650000}"/>
    <cellStyle name="SAPBEXHLevel0 2 6 2 2" xfId="36444" xr:uid="{00000000-0005-0000-0000-000027650000}"/>
    <cellStyle name="SAPBEXHLevel0 2 6 3" xfId="30662" xr:uid="{00000000-0005-0000-0000-000028650000}"/>
    <cellStyle name="SAPBEXHLevel0 2 7" xfId="20538" xr:uid="{00000000-0005-0000-0000-000029650000}"/>
    <cellStyle name="SAPBEXHLevel0 2 7 2" xfId="26303" xr:uid="{00000000-0005-0000-0000-00002A650000}"/>
    <cellStyle name="SAPBEXHLevel0 2 7 3" xfId="34007" xr:uid="{00000000-0005-0000-0000-00002B650000}"/>
    <cellStyle name="SAPBEXHLevel0 2 8" xfId="14856" xr:uid="{00000000-0005-0000-0000-00002C650000}"/>
    <cellStyle name="SAPBEXHLevel0 2 8 2" xfId="28741" xr:uid="{00000000-0005-0000-0000-00002D650000}"/>
    <cellStyle name="SAPBEXHLevel0 3" xfId="903" xr:uid="{00000000-0005-0000-0000-00002E650000}"/>
    <cellStyle name="SAPBEXHLevel0 3 2" xfId="5114" xr:uid="{00000000-0005-0000-0000-00002F650000}"/>
    <cellStyle name="SAPBEXHLevel0 3 2 2" xfId="5702" xr:uid="{00000000-0005-0000-0000-000030650000}"/>
    <cellStyle name="SAPBEXHLevel0 3 2 2 2" xfId="6789" xr:uid="{00000000-0005-0000-0000-000031650000}"/>
    <cellStyle name="SAPBEXHLevel0 3 2 2 2 2" xfId="20111" xr:uid="{00000000-0005-0000-0000-000032650000}"/>
    <cellStyle name="SAPBEXHLevel0 3 2 2 2 2 2" xfId="25881" xr:uid="{00000000-0005-0000-0000-000033650000}"/>
    <cellStyle name="SAPBEXHLevel0 3 2 2 2 2 3" xfId="33584" xr:uid="{00000000-0005-0000-0000-000034650000}"/>
    <cellStyle name="SAPBEXHLevel0 3 2 2 2 3" xfId="18480" xr:uid="{00000000-0005-0000-0000-000035650000}"/>
    <cellStyle name="SAPBEXHLevel0 3 2 2 2 3 2" xfId="24255" xr:uid="{00000000-0005-0000-0000-000036650000}"/>
    <cellStyle name="SAPBEXHLevel0 3 2 2 2 3 3" xfId="31956" xr:uid="{00000000-0005-0000-0000-000037650000}"/>
    <cellStyle name="SAPBEXHLevel0 3 2 2 2 4" xfId="16617" xr:uid="{00000000-0005-0000-0000-000038650000}"/>
    <cellStyle name="SAPBEXHLevel0 3 2 2 2 4 2" xfId="30204" xr:uid="{00000000-0005-0000-0000-000039650000}"/>
    <cellStyle name="SAPBEXHLevel0 3 2 2 2 5" xfId="22527" xr:uid="{00000000-0005-0000-0000-00003A650000}"/>
    <cellStyle name="SAPBEXHLevel0 3 2 2 2 5 2" xfId="35990" xr:uid="{00000000-0005-0000-0000-00003B650000}"/>
    <cellStyle name="SAPBEXHLevel0 3 2 2 2 6" xfId="28279" xr:uid="{00000000-0005-0000-0000-00003C650000}"/>
    <cellStyle name="SAPBEXHLevel0 3 2 2 3" xfId="19161" xr:uid="{00000000-0005-0000-0000-00003D650000}"/>
    <cellStyle name="SAPBEXHLevel0 3 2 2 3 2" xfId="24932" xr:uid="{00000000-0005-0000-0000-00003E650000}"/>
    <cellStyle name="SAPBEXHLevel0 3 2 2 3 3" xfId="32634" xr:uid="{00000000-0005-0000-0000-00003F650000}"/>
    <cellStyle name="SAPBEXHLevel0 3 2 2 4" xfId="20139" xr:uid="{00000000-0005-0000-0000-000040650000}"/>
    <cellStyle name="SAPBEXHLevel0 3 2 2 4 2" xfId="25909" xr:uid="{00000000-0005-0000-0000-000041650000}"/>
    <cellStyle name="SAPBEXHLevel0 3 2 2 4 3" xfId="33612" xr:uid="{00000000-0005-0000-0000-000042650000}"/>
    <cellStyle name="SAPBEXHLevel0 3 2 2 5" xfId="15531" xr:uid="{00000000-0005-0000-0000-000043650000}"/>
    <cellStyle name="SAPBEXHLevel0 3 2 2 5 2" xfId="29306" xr:uid="{00000000-0005-0000-0000-000044650000}"/>
    <cellStyle name="SAPBEXHLevel0 3 2 2 6" xfId="21628" xr:uid="{00000000-0005-0000-0000-000045650000}"/>
    <cellStyle name="SAPBEXHLevel0 3 2 2 6 2" xfId="35091" xr:uid="{00000000-0005-0000-0000-000046650000}"/>
    <cellStyle name="SAPBEXHLevel0 3 2 2 7" xfId="27380" xr:uid="{00000000-0005-0000-0000-000047650000}"/>
    <cellStyle name="SAPBEXHLevel0 3 2 3" xfId="5874" xr:uid="{00000000-0005-0000-0000-000048650000}"/>
    <cellStyle name="SAPBEXHLevel0 3 2 3 2" xfId="6961" xr:uid="{00000000-0005-0000-0000-000049650000}"/>
    <cellStyle name="SAPBEXHLevel0 3 2 3 2 2" xfId="20257" xr:uid="{00000000-0005-0000-0000-00004A650000}"/>
    <cellStyle name="SAPBEXHLevel0 3 2 3 2 2 2" xfId="26027" xr:uid="{00000000-0005-0000-0000-00004B650000}"/>
    <cellStyle name="SAPBEXHLevel0 3 2 3 2 2 3" xfId="33730" xr:uid="{00000000-0005-0000-0000-00004C650000}"/>
    <cellStyle name="SAPBEXHLevel0 3 2 3 2 3" xfId="17402" xr:uid="{00000000-0005-0000-0000-00004D650000}"/>
    <cellStyle name="SAPBEXHLevel0 3 2 3 2 3 2" xfId="23228" xr:uid="{00000000-0005-0000-0000-00004E650000}"/>
    <cellStyle name="SAPBEXHLevel0 3 2 3 2 3 2 2" xfId="36691" xr:uid="{00000000-0005-0000-0000-00004F650000}"/>
    <cellStyle name="SAPBEXHLevel0 3 2 3 2 3 3" xfId="30916" xr:uid="{00000000-0005-0000-0000-000050650000}"/>
    <cellStyle name="SAPBEXHLevel0 3 2 3 2 4" xfId="16789" xr:uid="{00000000-0005-0000-0000-000051650000}"/>
    <cellStyle name="SAPBEXHLevel0 3 2 3 2 4 2" xfId="30342" xr:uid="{00000000-0005-0000-0000-000052650000}"/>
    <cellStyle name="SAPBEXHLevel0 3 2 3 2 5" xfId="22665" xr:uid="{00000000-0005-0000-0000-000053650000}"/>
    <cellStyle name="SAPBEXHLevel0 3 2 3 2 5 2" xfId="36128" xr:uid="{00000000-0005-0000-0000-000054650000}"/>
    <cellStyle name="SAPBEXHLevel0 3 2 3 2 6" xfId="28417" xr:uid="{00000000-0005-0000-0000-000055650000}"/>
    <cellStyle name="SAPBEXHLevel0 3 2 3 3" xfId="19308" xr:uid="{00000000-0005-0000-0000-000056650000}"/>
    <cellStyle name="SAPBEXHLevel0 3 2 3 3 2" xfId="25079" xr:uid="{00000000-0005-0000-0000-000057650000}"/>
    <cellStyle name="SAPBEXHLevel0 3 2 3 3 3" xfId="32781" xr:uid="{00000000-0005-0000-0000-000058650000}"/>
    <cellStyle name="SAPBEXHLevel0 3 2 3 4" xfId="18255" xr:uid="{00000000-0005-0000-0000-000059650000}"/>
    <cellStyle name="SAPBEXHLevel0 3 2 3 4 2" xfId="24041" xr:uid="{00000000-0005-0000-0000-00005A650000}"/>
    <cellStyle name="SAPBEXHLevel0 3 2 3 4 3" xfId="31742" xr:uid="{00000000-0005-0000-0000-00005B650000}"/>
    <cellStyle name="SAPBEXHLevel0 3 2 3 5" xfId="15703" xr:uid="{00000000-0005-0000-0000-00005C650000}"/>
    <cellStyle name="SAPBEXHLevel0 3 2 3 5 2" xfId="29444" xr:uid="{00000000-0005-0000-0000-00005D650000}"/>
    <cellStyle name="SAPBEXHLevel0 3 2 3 6" xfId="21766" xr:uid="{00000000-0005-0000-0000-00005E650000}"/>
    <cellStyle name="SAPBEXHLevel0 3 2 3 6 2" xfId="35229" xr:uid="{00000000-0005-0000-0000-00005F650000}"/>
    <cellStyle name="SAPBEXHLevel0 3 2 3 7" xfId="27518" xr:uid="{00000000-0005-0000-0000-000060650000}"/>
    <cellStyle name="SAPBEXHLevel0 3 2 4" xfId="6206" xr:uid="{00000000-0005-0000-0000-000061650000}"/>
    <cellStyle name="SAPBEXHLevel0 3 2 4 2" xfId="19597" xr:uid="{00000000-0005-0000-0000-000062650000}"/>
    <cellStyle name="SAPBEXHLevel0 3 2 4 2 2" xfId="25367" xr:uid="{00000000-0005-0000-0000-000063650000}"/>
    <cellStyle name="SAPBEXHLevel0 3 2 4 2 3" xfId="33070" xr:uid="{00000000-0005-0000-0000-000064650000}"/>
    <cellStyle name="SAPBEXHLevel0 3 2 4 3" xfId="20789" xr:uid="{00000000-0005-0000-0000-000065650000}"/>
    <cellStyle name="SAPBEXHLevel0 3 2 4 3 2" xfId="26550" xr:uid="{00000000-0005-0000-0000-000066650000}"/>
    <cellStyle name="SAPBEXHLevel0 3 2 4 3 3" xfId="34255" xr:uid="{00000000-0005-0000-0000-000067650000}"/>
    <cellStyle name="SAPBEXHLevel0 3 2 4 4" xfId="16035" xr:uid="{00000000-0005-0000-0000-000068650000}"/>
    <cellStyle name="SAPBEXHLevel0 3 2 4 4 2" xfId="29717" xr:uid="{00000000-0005-0000-0000-000069650000}"/>
    <cellStyle name="SAPBEXHLevel0 3 2 4 5" xfId="22039" xr:uid="{00000000-0005-0000-0000-00006A650000}"/>
    <cellStyle name="SAPBEXHLevel0 3 2 4 5 2" xfId="35502" xr:uid="{00000000-0005-0000-0000-00006B650000}"/>
    <cellStyle name="SAPBEXHLevel0 3 2 4 6" xfId="27791" xr:uid="{00000000-0005-0000-0000-00006C650000}"/>
    <cellStyle name="SAPBEXHLevel0 3 2 5" xfId="18645" xr:uid="{00000000-0005-0000-0000-00006D650000}"/>
    <cellStyle name="SAPBEXHLevel0 3 2 5 2" xfId="24417" xr:uid="{00000000-0005-0000-0000-00006E650000}"/>
    <cellStyle name="SAPBEXHLevel0 3 2 5 3" xfId="32119" xr:uid="{00000000-0005-0000-0000-00006F650000}"/>
    <cellStyle name="SAPBEXHLevel0 3 2 6" xfId="20641" xr:uid="{00000000-0005-0000-0000-000070650000}"/>
    <cellStyle name="SAPBEXHLevel0 3 2 6 2" xfId="26404" xr:uid="{00000000-0005-0000-0000-000071650000}"/>
    <cellStyle name="SAPBEXHLevel0 3 2 6 3" xfId="34109" xr:uid="{00000000-0005-0000-0000-000072650000}"/>
    <cellStyle name="SAPBEXHLevel0 3 2 7" xfId="14944" xr:uid="{00000000-0005-0000-0000-000073650000}"/>
    <cellStyle name="SAPBEXHLevel0 3 2 7 2" xfId="28817" xr:uid="{00000000-0005-0000-0000-000074650000}"/>
    <cellStyle name="SAPBEXHLevel0 3 2 8" xfId="21138" xr:uid="{00000000-0005-0000-0000-000075650000}"/>
    <cellStyle name="SAPBEXHLevel0 3 2 8 2" xfId="34601" xr:uid="{00000000-0005-0000-0000-000076650000}"/>
    <cellStyle name="SAPBEXHLevel0 3 2 9" xfId="26892" xr:uid="{00000000-0005-0000-0000-000077650000}"/>
    <cellStyle name="SAPBEXHLevel0 3 3" xfId="5336" xr:uid="{00000000-0005-0000-0000-000078650000}"/>
    <cellStyle name="SAPBEXHLevel0 3 3 2" xfId="6423" xr:uid="{00000000-0005-0000-0000-000079650000}"/>
    <cellStyle name="SAPBEXHLevel0 3 3 2 2" xfId="19788" xr:uid="{00000000-0005-0000-0000-00007A650000}"/>
    <cellStyle name="SAPBEXHLevel0 3 3 2 2 2" xfId="25558" xr:uid="{00000000-0005-0000-0000-00007B650000}"/>
    <cellStyle name="SAPBEXHLevel0 3 3 2 2 3" xfId="33261" xr:uid="{00000000-0005-0000-0000-00007C650000}"/>
    <cellStyle name="SAPBEXHLevel0 3 3 2 3" xfId="20573" xr:uid="{00000000-0005-0000-0000-00007D650000}"/>
    <cellStyle name="SAPBEXHLevel0 3 3 2 3 2" xfId="26338" xr:uid="{00000000-0005-0000-0000-00007E650000}"/>
    <cellStyle name="SAPBEXHLevel0 3 3 2 3 3" xfId="34042" xr:uid="{00000000-0005-0000-0000-00007F650000}"/>
    <cellStyle name="SAPBEXHLevel0 3 3 2 4" xfId="16252" xr:uid="{00000000-0005-0000-0000-000080650000}"/>
    <cellStyle name="SAPBEXHLevel0 3 3 2 4 2" xfId="29898" xr:uid="{00000000-0005-0000-0000-000081650000}"/>
    <cellStyle name="SAPBEXHLevel0 3 3 2 5" xfId="22220" xr:uid="{00000000-0005-0000-0000-000082650000}"/>
    <cellStyle name="SAPBEXHLevel0 3 3 2 5 2" xfId="35683" xr:uid="{00000000-0005-0000-0000-000083650000}"/>
    <cellStyle name="SAPBEXHLevel0 3 3 2 6" xfId="27972" xr:uid="{00000000-0005-0000-0000-000084650000}"/>
    <cellStyle name="SAPBEXHLevel0 3 3 3" xfId="18837" xr:uid="{00000000-0005-0000-0000-000085650000}"/>
    <cellStyle name="SAPBEXHLevel0 3 3 3 2" xfId="24609" xr:uid="{00000000-0005-0000-0000-000086650000}"/>
    <cellStyle name="SAPBEXHLevel0 3 3 3 3" xfId="32311" xr:uid="{00000000-0005-0000-0000-000087650000}"/>
    <cellStyle name="SAPBEXHLevel0 3 3 4" xfId="19412" xr:uid="{00000000-0005-0000-0000-000088650000}"/>
    <cellStyle name="SAPBEXHLevel0 3 3 4 2" xfId="25183" xr:uid="{00000000-0005-0000-0000-000089650000}"/>
    <cellStyle name="SAPBEXHLevel0 3 3 4 3" xfId="32885" xr:uid="{00000000-0005-0000-0000-00008A650000}"/>
    <cellStyle name="SAPBEXHLevel0 3 3 5" xfId="15166" xr:uid="{00000000-0005-0000-0000-00008B650000}"/>
    <cellStyle name="SAPBEXHLevel0 3 3 5 2" xfId="29000" xr:uid="{00000000-0005-0000-0000-00008C650000}"/>
    <cellStyle name="SAPBEXHLevel0 3 3 6" xfId="21321" xr:uid="{00000000-0005-0000-0000-00008D650000}"/>
    <cellStyle name="SAPBEXHLevel0 3 3 6 2" xfId="34784" xr:uid="{00000000-0005-0000-0000-00008E650000}"/>
    <cellStyle name="SAPBEXHLevel0 3 3 7" xfId="27073" xr:uid="{00000000-0005-0000-0000-00008F650000}"/>
    <cellStyle name="SAPBEXHLevel0 3 4" xfId="5448" xr:uid="{00000000-0005-0000-0000-000090650000}"/>
    <cellStyle name="SAPBEXHLevel0 3 4 2" xfId="6535" xr:uid="{00000000-0005-0000-0000-000091650000}"/>
    <cellStyle name="SAPBEXHLevel0 3 4 2 2" xfId="19893" xr:uid="{00000000-0005-0000-0000-000092650000}"/>
    <cellStyle name="SAPBEXHLevel0 3 4 2 2 2" xfId="25663" xr:uid="{00000000-0005-0000-0000-000093650000}"/>
    <cellStyle name="SAPBEXHLevel0 3 4 2 2 3" xfId="33366" xr:uid="{00000000-0005-0000-0000-000094650000}"/>
    <cellStyle name="SAPBEXHLevel0 3 4 2 3" xfId="17078" xr:uid="{00000000-0005-0000-0000-000095650000}"/>
    <cellStyle name="SAPBEXHLevel0 3 4 2 3 2" xfId="22920" xr:uid="{00000000-0005-0000-0000-000096650000}"/>
    <cellStyle name="SAPBEXHLevel0 3 4 2 3 2 2" xfId="36383" xr:uid="{00000000-0005-0000-0000-000097650000}"/>
    <cellStyle name="SAPBEXHLevel0 3 4 2 3 3" xfId="30601" xr:uid="{00000000-0005-0000-0000-000098650000}"/>
    <cellStyle name="SAPBEXHLevel0 3 4 2 4" xfId="16364" xr:uid="{00000000-0005-0000-0000-000099650000}"/>
    <cellStyle name="SAPBEXHLevel0 3 4 2 4 2" xfId="30001" xr:uid="{00000000-0005-0000-0000-00009A650000}"/>
    <cellStyle name="SAPBEXHLevel0 3 4 2 5" xfId="22323" xr:uid="{00000000-0005-0000-0000-00009B650000}"/>
    <cellStyle name="SAPBEXHLevel0 3 4 2 5 2" xfId="35786" xr:uid="{00000000-0005-0000-0000-00009C650000}"/>
    <cellStyle name="SAPBEXHLevel0 3 4 2 6" xfId="28075" xr:uid="{00000000-0005-0000-0000-00009D650000}"/>
    <cellStyle name="SAPBEXHLevel0 3 4 3" xfId="18942" xr:uid="{00000000-0005-0000-0000-00009E650000}"/>
    <cellStyle name="SAPBEXHLevel0 3 4 3 2" xfId="24714" xr:uid="{00000000-0005-0000-0000-00009F650000}"/>
    <cellStyle name="SAPBEXHLevel0 3 4 3 3" xfId="32416" xr:uid="{00000000-0005-0000-0000-0000A0650000}"/>
    <cellStyle name="SAPBEXHLevel0 3 4 4" xfId="20911" xr:uid="{00000000-0005-0000-0000-0000A1650000}"/>
    <cellStyle name="SAPBEXHLevel0 3 4 4 2" xfId="26671" xr:uid="{00000000-0005-0000-0000-0000A2650000}"/>
    <cellStyle name="SAPBEXHLevel0 3 4 4 3" xfId="34376" xr:uid="{00000000-0005-0000-0000-0000A3650000}"/>
    <cellStyle name="SAPBEXHLevel0 3 4 5" xfId="15278" xr:uid="{00000000-0005-0000-0000-0000A4650000}"/>
    <cellStyle name="SAPBEXHLevel0 3 4 5 2" xfId="29103" xr:uid="{00000000-0005-0000-0000-0000A5650000}"/>
    <cellStyle name="SAPBEXHLevel0 3 4 6" xfId="21424" xr:uid="{00000000-0005-0000-0000-0000A6650000}"/>
    <cellStyle name="SAPBEXHLevel0 3 4 6 2" xfId="34887" xr:uid="{00000000-0005-0000-0000-0000A7650000}"/>
    <cellStyle name="SAPBEXHLevel0 3 4 7" xfId="27176" xr:uid="{00000000-0005-0000-0000-0000A8650000}"/>
    <cellStyle name="SAPBEXHLevel0 3 5" xfId="17245" xr:uid="{00000000-0005-0000-0000-0000A9650000}"/>
    <cellStyle name="SAPBEXHLevel0 3 5 2" xfId="23079" xr:uid="{00000000-0005-0000-0000-0000AA650000}"/>
    <cellStyle name="SAPBEXHLevel0 3 5 2 2" xfId="36542" xr:uid="{00000000-0005-0000-0000-0000AB650000}"/>
    <cellStyle name="SAPBEXHLevel0 3 5 3" xfId="30764" xr:uid="{00000000-0005-0000-0000-0000AC650000}"/>
    <cellStyle name="SAPBEXHLevel0 3 6" xfId="18212" xr:uid="{00000000-0005-0000-0000-0000AD650000}"/>
    <cellStyle name="SAPBEXHLevel0 3 6 2" xfId="24006" xr:uid="{00000000-0005-0000-0000-0000AE650000}"/>
    <cellStyle name="SAPBEXHLevel0 3 6 3" xfId="31705" xr:uid="{00000000-0005-0000-0000-0000AF650000}"/>
    <cellStyle name="SAPBEXHLevel0 3 7" xfId="12212" xr:uid="{00000000-0005-0000-0000-0000B0650000}"/>
    <cellStyle name="SAPBEXHLevel0 3 7 2" xfId="28578" xr:uid="{00000000-0005-0000-0000-0000B1650000}"/>
    <cellStyle name="SAPBEXHLevel0 4" xfId="4582" xr:uid="{00000000-0005-0000-0000-0000B2650000}"/>
    <cellStyle name="SAPBEXHLevel0 4 2" xfId="5236" xr:uid="{00000000-0005-0000-0000-0000B3650000}"/>
    <cellStyle name="SAPBEXHLevel0 4 2 2" xfId="5958" xr:uid="{00000000-0005-0000-0000-0000B4650000}"/>
    <cellStyle name="SAPBEXHLevel0 4 2 2 2" xfId="7045" xr:uid="{00000000-0005-0000-0000-0000B5650000}"/>
    <cellStyle name="SAPBEXHLevel0 4 2 2 2 2" xfId="20341" xr:uid="{00000000-0005-0000-0000-0000B6650000}"/>
    <cellStyle name="SAPBEXHLevel0 4 2 2 2 2 2" xfId="26111" xr:uid="{00000000-0005-0000-0000-0000B7650000}"/>
    <cellStyle name="SAPBEXHLevel0 4 2 2 2 2 3" xfId="33814" xr:uid="{00000000-0005-0000-0000-0000B8650000}"/>
    <cellStyle name="SAPBEXHLevel0 4 2 2 2 3" xfId="17413" xr:uid="{00000000-0005-0000-0000-0000B9650000}"/>
    <cellStyle name="SAPBEXHLevel0 4 2 2 2 3 2" xfId="23239" xr:uid="{00000000-0005-0000-0000-0000BA650000}"/>
    <cellStyle name="SAPBEXHLevel0 4 2 2 2 3 2 2" xfId="36702" xr:uid="{00000000-0005-0000-0000-0000BB650000}"/>
    <cellStyle name="SAPBEXHLevel0 4 2 2 2 3 3" xfId="30927" xr:uid="{00000000-0005-0000-0000-0000BC650000}"/>
    <cellStyle name="SAPBEXHLevel0 4 2 2 2 4" xfId="16873" xr:uid="{00000000-0005-0000-0000-0000BD650000}"/>
    <cellStyle name="SAPBEXHLevel0 4 2 2 2 4 2" xfId="30426" xr:uid="{00000000-0005-0000-0000-0000BE650000}"/>
    <cellStyle name="SAPBEXHLevel0 4 2 2 2 5" xfId="22749" xr:uid="{00000000-0005-0000-0000-0000BF650000}"/>
    <cellStyle name="SAPBEXHLevel0 4 2 2 2 5 2" xfId="36212" xr:uid="{00000000-0005-0000-0000-0000C0650000}"/>
    <cellStyle name="SAPBEXHLevel0 4 2 2 2 6" xfId="28501" xr:uid="{00000000-0005-0000-0000-0000C1650000}"/>
    <cellStyle name="SAPBEXHLevel0 4 2 2 3" xfId="19392" xr:uid="{00000000-0005-0000-0000-0000C2650000}"/>
    <cellStyle name="SAPBEXHLevel0 4 2 2 3 2" xfId="25163" xr:uid="{00000000-0005-0000-0000-0000C3650000}"/>
    <cellStyle name="SAPBEXHLevel0 4 2 2 3 3" xfId="32865" xr:uid="{00000000-0005-0000-0000-0000C4650000}"/>
    <cellStyle name="SAPBEXHLevel0 4 2 2 4" xfId="20543" xr:uid="{00000000-0005-0000-0000-0000C5650000}"/>
    <cellStyle name="SAPBEXHLevel0 4 2 2 4 2" xfId="26308" xr:uid="{00000000-0005-0000-0000-0000C6650000}"/>
    <cellStyle name="SAPBEXHLevel0 4 2 2 4 3" xfId="34012" xr:uid="{00000000-0005-0000-0000-0000C7650000}"/>
    <cellStyle name="SAPBEXHLevel0 4 2 2 5" xfId="15787" xr:uid="{00000000-0005-0000-0000-0000C8650000}"/>
    <cellStyle name="SAPBEXHLevel0 4 2 2 5 2" xfId="29528" xr:uid="{00000000-0005-0000-0000-0000C9650000}"/>
    <cellStyle name="SAPBEXHLevel0 4 2 2 6" xfId="21850" xr:uid="{00000000-0005-0000-0000-0000CA650000}"/>
    <cellStyle name="SAPBEXHLevel0 4 2 2 6 2" xfId="35313" xr:uid="{00000000-0005-0000-0000-0000CB650000}"/>
    <cellStyle name="SAPBEXHLevel0 4 2 2 7" xfId="27602" xr:uid="{00000000-0005-0000-0000-0000CC650000}"/>
    <cellStyle name="SAPBEXHLevel0 4 2 3" xfId="6323" xr:uid="{00000000-0005-0000-0000-0000CD650000}"/>
    <cellStyle name="SAPBEXHLevel0 4 2 3 2" xfId="19690" xr:uid="{00000000-0005-0000-0000-0000CE650000}"/>
    <cellStyle name="SAPBEXHLevel0 4 2 3 2 2" xfId="25460" xr:uid="{00000000-0005-0000-0000-0000CF650000}"/>
    <cellStyle name="SAPBEXHLevel0 4 2 3 2 3" xfId="33163" xr:uid="{00000000-0005-0000-0000-0000D0650000}"/>
    <cellStyle name="SAPBEXHLevel0 4 2 3 3" xfId="17647" xr:uid="{00000000-0005-0000-0000-0000D1650000}"/>
    <cellStyle name="SAPBEXHLevel0 4 2 3 3 2" xfId="23465" xr:uid="{00000000-0005-0000-0000-0000D2650000}"/>
    <cellStyle name="SAPBEXHLevel0 4 2 3 3 2 2" xfId="36928" xr:uid="{00000000-0005-0000-0000-0000D3650000}"/>
    <cellStyle name="SAPBEXHLevel0 4 2 3 3 3" xfId="31155" xr:uid="{00000000-0005-0000-0000-0000D4650000}"/>
    <cellStyle name="SAPBEXHLevel0 4 2 3 4" xfId="16152" xr:uid="{00000000-0005-0000-0000-0000D5650000}"/>
    <cellStyle name="SAPBEXHLevel0 4 2 3 4 2" xfId="29801" xr:uid="{00000000-0005-0000-0000-0000D6650000}"/>
    <cellStyle name="SAPBEXHLevel0 4 2 3 5" xfId="22123" xr:uid="{00000000-0005-0000-0000-0000D7650000}"/>
    <cellStyle name="SAPBEXHLevel0 4 2 3 5 2" xfId="35586" xr:uid="{00000000-0005-0000-0000-0000D8650000}"/>
    <cellStyle name="SAPBEXHLevel0 4 2 3 6" xfId="27875" xr:uid="{00000000-0005-0000-0000-0000D9650000}"/>
    <cellStyle name="SAPBEXHLevel0 4 2 4" xfId="18739" xr:uid="{00000000-0005-0000-0000-0000DA650000}"/>
    <cellStyle name="SAPBEXHLevel0 4 2 4 2" xfId="24511" xr:uid="{00000000-0005-0000-0000-0000DB650000}"/>
    <cellStyle name="SAPBEXHLevel0 4 2 4 3" xfId="32213" xr:uid="{00000000-0005-0000-0000-0000DC650000}"/>
    <cellStyle name="SAPBEXHLevel0 4 2 5" xfId="20535" xr:uid="{00000000-0005-0000-0000-0000DD650000}"/>
    <cellStyle name="SAPBEXHLevel0 4 2 5 2" xfId="26300" xr:uid="{00000000-0005-0000-0000-0000DE650000}"/>
    <cellStyle name="SAPBEXHLevel0 4 2 5 3" xfId="34004" xr:uid="{00000000-0005-0000-0000-0000DF650000}"/>
    <cellStyle name="SAPBEXHLevel0 4 2 6" xfId="15066" xr:uid="{00000000-0005-0000-0000-0000E0650000}"/>
    <cellStyle name="SAPBEXHLevel0 4 2 6 2" xfId="28903" xr:uid="{00000000-0005-0000-0000-0000E1650000}"/>
    <cellStyle name="SAPBEXHLevel0 4 2 7" xfId="21224" xr:uid="{00000000-0005-0000-0000-0000E2650000}"/>
    <cellStyle name="SAPBEXHLevel0 4 2 7 2" xfId="34687" xr:uid="{00000000-0005-0000-0000-0000E3650000}"/>
    <cellStyle name="SAPBEXHLevel0 4 2 8" xfId="26976" xr:uid="{00000000-0005-0000-0000-0000E4650000}"/>
    <cellStyle name="SAPBEXHLevel0 4 3" xfId="5397" xr:uid="{00000000-0005-0000-0000-0000E5650000}"/>
    <cellStyle name="SAPBEXHLevel0 4 3 2" xfId="6484" xr:uid="{00000000-0005-0000-0000-0000E6650000}"/>
    <cellStyle name="SAPBEXHLevel0 4 3 2 2" xfId="19848" xr:uid="{00000000-0005-0000-0000-0000E7650000}"/>
    <cellStyle name="SAPBEXHLevel0 4 3 2 2 2" xfId="25618" xr:uid="{00000000-0005-0000-0000-0000E8650000}"/>
    <cellStyle name="SAPBEXHLevel0 4 3 2 2 3" xfId="33321" xr:uid="{00000000-0005-0000-0000-0000E9650000}"/>
    <cellStyle name="SAPBEXHLevel0 4 3 2 3" xfId="18167" xr:uid="{00000000-0005-0000-0000-0000EA650000}"/>
    <cellStyle name="SAPBEXHLevel0 4 3 2 3 2" xfId="23965" xr:uid="{00000000-0005-0000-0000-0000EB650000}"/>
    <cellStyle name="SAPBEXHLevel0 4 3 2 3 3" xfId="31663" xr:uid="{00000000-0005-0000-0000-0000EC650000}"/>
    <cellStyle name="SAPBEXHLevel0 4 3 2 4" xfId="16313" xr:uid="{00000000-0005-0000-0000-0000ED650000}"/>
    <cellStyle name="SAPBEXHLevel0 4 3 2 4 2" xfId="29958" xr:uid="{00000000-0005-0000-0000-0000EE650000}"/>
    <cellStyle name="SAPBEXHLevel0 4 3 2 5" xfId="22280" xr:uid="{00000000-0005-0000-0000-0000EF650000}"/>
    <cellStyle name="SAPBEXHLevel0 4 3 2 5 2" xfId="35743" xr:uid="{00000000-0005-0000-0000-0000F0650000}"/>
    <cellStyle name="SAPBEXHLevel0 4 3 2 6" xfId="28032" xr:uid="{00000000-0005-0000-0000-0000F1650000}"/>
    <cellStyle name="SAPBEXHLevel0 4 3 3" xfId="18897" xr:uid="{00000000-0005-0000-0000-0000F2650000}"/>
    <cellStyle name="SAPBEXHLevel0 4 3 3 2" xfId="24669" xr:uid="{00000000-0005-0000-0000-0000F3650000}"/>
    <cellStyle name="SAPBEXHLevel0 4 3 3 3" xfId="32371" xr:uid="{00000000-0005-0000-0000-0000F4650000}"/>
    <cellStyle name="SAPBEXHLevel0 4 3 4" xfId="20568" xr:uid="{00000000-0005-0000-0000-0000F5650000}"/>
    <cellStyle name="SAPBEXHLevel0 4 3 4 2" xfId="26333" xr:uid="{00000000-0005-0000-0000-0000F6650000}"/>
    <cellStyle name="SAPBEXHLevel0 4 3 4 3" xfId="34037" xr:uid="{00000000-0005-0000-0000-0000F7650000}"/>
    <cellStyle name="SAPBEXHLevel0 4 3 5" xfId="15227" xr:uid="{00000000-0005-0000-0000-0000F8650000}"/>
    <cellStyle name="SAPBEXHLevel0 4 3 5 2" xfId="29060" xr:uid="{00000000-0005-0000-0000-0000F9650000}"/>
    <cellStyle name="SAPBEXHLevel0 4 3 6" xfId="21381" xr:uid="{00000000-0005-0000-0000-0000FA650000}"/>
    <cellStyle name="SAPBEXHLevel0 4 3 6 2" xfId="34844" xr:uid="{00000000-0005-0000-0000-0000FB650000}"/>
    <cellStyle name="SAPBEXHLevel0 4 3 7" xfId="27133" xr:uid="{00000000-0005-0000-0000-0000FC650000}"/>
    <cellStyle name="SAPBEXHLevel0 4 4" xfId="6067" xr:uid="{00000000-0005-0000-0000-0000FD650000}"/>
    <cellStyle name="SAPBEXHLevel0 4 4 2" xfId="19474" xr:uid="{00000000-0005-0000-0000-0000FE650000}"/>
    <cellStyle name="SAPBEXHLevel0 4 4 2 2" xfId="25244" xr:uid="{00000000-0005-0000-0000-0000FF650000}"/>
    <cellStyle name="SAPBEXHLevel0 4 4 2 3" xfId="32947" xr:uid="{00000000-0005-0000-0000-000000660000}"/>
    <cellStyle name="SAPBEXHLevel0 4 4 3" xfId="19624" xr:uid="{00000000-0005-0000-0000-000001660000}"/>
    <cellStyle name="SAPBEXHLevel0 4 4 3 2" xfId="25394" xr:uid="{00000000-0005-0000-0000-000002660000}"/>
    <cellStyle name="SAPBEXHLevel0 4 4 3 3" xfId="33097" xr:uid="{00000000-0005-0000-0000-000003660000}"/>
    <cellStyle name="SAPBEXHLevel0 4 4 4" xfId="15896" xr:uid="{00000000-0005-0000-0000-000004660000}"/>
    <cellStyle name="SAPBEXHLevel0 4 4 4 2" xfId="29599" xr:uid="{00000000-0005-0000-0000-000005660000}"/>
    <cellStyle name="SAPBEXHLevel0 4 4 5" xfId="21921" xr:uid="{00000000-0005-0000-0000-000006660000}"/>
    <cellStyle name="SAPBEXHLevel0 4 4 5 2" xfId="35384" xr:uid="{00000000-0005-0000-0000-000007660000}"/>
    <cellStyle name="SAPBEXHLevel0 4 4 6" xfId="27673" xr:uid="{00000000-0005-0000-0000-000008660000}"/>
    <cellStyle name="SAPBEXHLevel0 4 5" xfId="18397" xr:uid="{00000000-0005-0000-0000-000009660000}"/>
    <cellStyle name="SAPBEXHLevel0 4 5 2" xfId="24176" xr:uid="{00000000-0005-0000-0000-00000A660000}"/>
    <cellStyle name="SAPBEXHLevel0 4 5 3" xfId="31877" xr:uid="{00000000-0005-0000-0000-00000B660000}"/>
    <cellStyle name="SAPBEXHLevel0 4 6" xfId="17208" xr:uid="{00000000-0005-0000-0000-00000C660000}"/>
    <cellStyle name="SAPBEXHLevel0 4 6 2" xfId="23045" xr:uid="{00000000-0005-0000-0000-00000D660000}"/>
    <cellStyle name="SAPBEXHLevel0 4 6 2 2" xfId="36508" xr:uid="{00000000-0005-0000-0000-00000E660000}"/>
    <cellStyle name="SAPBEXHLevel0 4 6 3" xfId="30728" xr:uid="{00000000-0005-0000-0000-00000F660000}"/>
    <cellStyle name="SAPBEXHLevel0 4 7" xfId="14632" xr:uid="{00000000-0005-0000-0000-000010660000}"/>
    <cellStyle name="SAPBEXHLevel0 4 7 2" xfId="28679" xr:uid="{00000000-0005-0000-0000-000011660000}"/>
    <cellStyle name="SAPBEXHLevel0 4 8" xfId="21021" xr:uid="{00000000-0005-0000-0000-000012660000}"/>
    <cellStyle name="SAPBEXHLevel0 4 8 2" xfId="34484" xr:uid="{00000000-0005-0000-0000-000013660000}"/>
    <cellStyle name="SAPBEXHLevel0 4 9" xfId="26775" xr:uid="{00000000-0005-0000-0000-000014660000}"/>
    <cellStyle name="SAPBEXHLevel0 5" xfId="5335" xr:uid="{00000000-0005-0000-0000-000015660000}"/>
    <cellStyle name="SAPBEXHLevel0 5 2" xfId="6422" xr:uid="{00000000-0005-0000-0000-000016660000}"/>
    <cellStyle name="SAPBEXHLevel0 5 2 2" xfId="19787" xr:uid="{00000000-0005-0000-0000-000017660000}"/>
    <cellStyle name="SAPBEXHLevel0 5 2 2 2" xfId="25557" xr:uid="{00000000-0005-0000-0000-000018660000}"/>
    <cellStyle name="SAPBEXHLevel0 5 2 2 3" xfId="33260" xr:uid="{00000000-0005-0000-0000-000019660000}"/>
    <cellStyle name="SAPBEXHLevel0 5 2 3" xfId="18388" xr:uid="{00000000-0005-0000-0000-00001A660000}"/>
    <cellStyle name="SAPBEXHLevel0 5 2 3 2" xfId="24167" xr:uid="{00000000-0005-0000-0000-00001B660000}"/>
    <cellStyle name="SAPBEXHLevel0 5 2 3 3" xfId="31868" xr:uid="{00000000-0005-0000-0000-00001C660000}"/>
    <cellStyle name="SAPBEXHLevel0 5 2 4" xfId="16251" xr:uid="{00000000-0005-0000-0000-00001D660000}"/>
    <cellStyle name="SAPBEXHLevel0 5 2 4 2" xfId="29897" xr:uid="{00000000-0005-0000-0000-00001E660000}"/>
    <cellStyle name="SAPBEXHLevel0 5 2 5" xfId="22219" xr:uid="{00000000-0005-0000-0000-00001F660000}"/>
    <cellStyle name="SAPBEXHLevel0 5 2 5 2" xfId="35682" xr:uid="{00000000-0005-0000-0000-000020660000}"/>
    <cellStyle name="SAPBEXHLevel0 5 2 6" xfId="27971" xr:uid="{00000000-0005-0000-0000-000021660000}"/>
    <cellStyle name="SAPBEXHLevel0 5 2 7" xfId="11530" xr:uid="{00000000-0005-0000-0000-000022660000}"/>
    <cellStyle name="SAPBEXHLevel0 5 3" xfId="18836" xr:uid="{00000000-0005-0000-0000-000023660000}"/>
    <cellStyle name="SAPBEXHLevel0 5 3 2" xfId="24608" xr:uid="{00000000-0005-0000-0000-000024660000}"/>
    <cellStyle name="SAPBEXHLevel0 5 3 3" xfId="32310" xr:uid="{00000000-0005-0000-0000-000025660000}"/>
    <cellStyle name="SAPBEXHLevel0 5 4" xfId="20613" xr:uid="{00000000-0005-0000-0000-000026660000}"/>
    <cellStyle name="SAPBEXHLevel0 5 4 2" xfId="26377" xr:uid="{00000000-0005-0000-0000-000027660000}"/>
    <cellStyle name="SAPBEXHLevel0 5 4 3" xfId="34082" xr:uid="{00000000-0005-0000-0000-000028660000}"/>
    <cellStyle name="SAPBEXHLevel0 5 5" xfId="15165" xr:uid="{00000000-0005-0000-0000-000029660000}"/>
    <cellStyle name="SAPBEXHLevel0 5 5 2" xfId="28999" xr:uid="{00000000-0005-0000-0000-00002A660000}"/>
    <cellStyle name="SAPBEXHLevel0 5 6" xfId="21320" xr:uid="{00000000-0005-0000-0000-00002B660000}"/>
    <cellStyle name="SAPBEXHLevel0 5 6 2" xfId="34783" xr:uid="{00000000-0005-0000-0000-00002C660000}"/>
    <cellStyle name="SAPBEXHLevel0 5 7" xfId="27072" xr:uid="{00000000-0005-0000-0000-00002D660000}"/>
    <cellStyle name="SAPBEXHLevel0 5 8" xfId="10869" xr:uid="{00000000-0005-0000-0000-00002E660000}"/>
    <cellStyle name="SAPBEXHLevel0 6" xfId="17029" xr:uid="{00000000-0005-0000-0000-00002F660000}"/>
    <cellStyle name="SAPBEXHLevel0 6 2" xfId="22875" xr:uid="{00000000-0005-0000-0000-000030660000}"/>
    <cellStyle name="SAPBEXHLevel0 6 2 2" xfId="36338" xr:uid="{00000000-0005-0000-0000-000031660000}"/>
    <cellStyle name="SAPBEXHLevel0 6 3" xfId="30556" xr:uid="{00000000-0005-0000-0000-000032660000}"/>
    <cellStyle name="SAPBEXHLevel0 7" xfId="18420" xr:uid="{00000000-0005-0000-0000-000033660000}"/>
    <cellStyle name="SAPBEXHLevel0 7 2" xfId="24196" xr:uid="{00000000-0005-0000-0000-000034660000}"/>
    <cellStyle name="SAPBEXHLevel0 7 3" xfId="31897" xr:uid="{00000000-0005-0000-0000-000035660000}"/>
    <cellStyle name="SAPBEXHLevel0 8" xfId="12005" xr:uid="{00000000-0005-0000-0000-000036660000}"/>
    <cellStyle name="SAPBEXHLevel0 8 2" xfId="28542" xr:uid="{00000000-0005-0000-0000-000037660000}"/>
    <cellStyle name="SAPBEXHLevel0 9" xfId="7280" xr:uid="{00000000-0005-0000-0000-000038660000}"/>
    <cellStyle name="SAPBEXHLevel0X" xfId="396" xr:uid="{00000000-0005-0000-0000-000039660000}"/>
    <cellStyle name="SAPBEXHLevel0X 10" xfId="12117" xr:uid="{00000000-0005-0000-0000-00003A660000}"/>
    <cellStyle name="SAPBEXHLevel0X 10 2" xfId="28563" xr:uid="{00000000-0005-0000-0000-00003B660000}"/>
    <cellStyle name="SAPBEXHLevel0X 11" xfId="7281" xr:uid="{00000000-0005-0000-0000-00003C660000}"/>
    <cellStyle name="SAPBEXHLevel0X 12" xfId="37378" xr:uid="{00000000-0005-0000-0000-00003D660000}"/>
    <cellStyle name="SAPBEXHLevel0X 2" xfId="636" xr:uid="{00000000-0005-0000-0000-00003E660000}"/>
    <cellStyle name="SAPBEXHLevel0X 2 2" xfId="987" xr:uid="{00000000-0005-0000-0000-00003F660000}"/>
    <cellStyle name="SAPBEXHLevel0X 2 2 2" xfId="5128" xr:uid="{00000000-0005-0000-0000-000040660000}"/>
    <cellStyle name="SAPBEXHLevel0X 2 2 2 2" xfId="5716" xr:uid="{00000000-0005-0000-0000-000041660000}"/>
    <cellStyle name="SAPBEXHLevel0X 2 2 2 2 2" xfId="6803" xr:uid="{00000000-0005-0000-0000-000042660000}"/>
    <cellStyle name="SAPBEXHLevel0X 2 2 2 2 2 2" xfId="20125" xr:uid="{00000000-0005-0000-0000-000043660000}"/>
    <cellStyle name="SAPBEXHLevel0X 2 2 2 2 2 2 2" xfId="25895" xr:uid="{00000000-0005-0000-0000-000044660000}"/>
    <cellStyle name="SAPBEXHLevel0X 2 2 2 2 2 2 3" xfId="33598" xr:uid="{00000000-0005-0000-0000-000045660000}"/>
    <cellStyle name="SAPBEXHLevel0X 2 2 2 2 2 3" xfId="17956" xr:uid="{00000000-0005-0000-0000-000046660000}"/>
    <cellStyle name="SAPBEXHLevel0X 2 2 2 2 2 3 2" xfId="23765" xr:uid="{00000000-0005-0000-0000-000047660000}"/>
    <cellStyle name="SAPBEXHLevel0X 2 2 2 2 2 3 2 2" xfId="37228" xr:uid="{00000000-0005-0000-0000-000048660000}"/>
    <cellStyle name="SAPBEXHLevel0X 2 2 2 2 2 3 3" xfId="31460" xr:uid="{00000000-0005-0000-0000-000049660000}"/>
    <cellStyle name="SAPBEXHLevel0X 2 2 2 2 2 4" xfId="16631" xr:uid="{00000000-0005-0000-0000-00004A660000}"/>
    <cellStyle name="SAPBEXHLevel0X 2 2 2 2 2 4 2" xfId="30218" xr:uid="{00000000-0005-0000-0000-00004B660000}"/>
    <cellStyle name="SAPBEXHLevel0X 2 2 2 2 2 5" xfId="22541" xr:uid="{00000000-0005-0000-0000-00004C660000}"/>
    <cellStyle name="SAPBEXHLevel0X 2 2 2 2 2 5 2" xfId="36004" xr:uid="{00000000-0005-0000-0000-00004D660000}"/>
    <cellStyle name="SAPBEXHLevel0X 2 2 2 2 2 6" xfId="28293" xr:uid="{00000000-0005-0000-0000-00004E660000}"/>
    <cellStyle name="SAPBEXHLevel0X 2 2 2 2 3" xfId="19175" xr:uid="{00000000-0005-0000-0000-00004F660000}"/>
    <cellStyle name="SAPBEXHLevel0X 2 2 2 2 3 2" xfId="24946" xr:uid="{00000000-0005-0000-0000-000050660000}"/>
    <cellStyle name="SAPBEXHLevel0X 2 2 2 2 3 3" xfId="32648" xr:uid="{00000000-0005-0000-0000-000051660000}"/>
    <cellStyle name="SAPBEXHLevel0X 2 2 2 2 4" xfId="18433" xr:uid="{00000000-0005-0000-0000-000052660000}"/>
    <cellStyle name="SAPBEXHLevel0X 2 2 2 2 4 2" xfId="24208" xr:uid="{00000000-0005-0000-0000-000053660000}"/>
    <cellStyle name="SAPBEXHLevel0X 2 2 2 2 4 3" xfId="31909" xr:uid="{00000000-0005-0000-0000-000054660000}"/>
    <cellStyle name="SAPBEXHLevel0X 2 2 2 2 5" xfId="15545" xr:uid="{00000000-0005-0000-0000-000055660000}"/>
    <cellStyle name="SAPBEXHLevel0X 2 2 2 2 5 2" xfId="29320" xr:uid="{00000000-0005-0000-0000-000056660000}"/>
    <cellStyle name="SAPBEXHLevel0X 2 2 2 2 6" xfId="21642" xr:uid="{00000000-0005-0000-0000-000057660000}"/>
    <cellStyle name="SAPBEXHLevel0X 2 2 2 2 6 2" xfId="35105" xr:uid="{00000000-0005-0000-0000-000058660000}"/>
    <cellStyle name="SAPBEXHLevel0X 2 2 2 2 7" xfId="27394" xr:uid="{00000000-0005-0000-0000-000059660000}"/>
    <cellStyle name="SAPBEXHLevel0X 2 2 2 3" xfId="5888" xr:uid="{00000000-0005-0000-0000-00005A660000}"/>
    <cellStyle name="SAPBEXHLevel0X 2 2 2 3 2" xfId="6975" xr:uid="{00000000-0005-0000-0000-00005B660000}"/>
    <cellStyle name="SAPBEXHLevel0X 2 2 2 3 2 2" xfId="20271" xr:uid="{00000000-0005-0000-0000-00005C660000}"/>
    <cellStyle name="SAPBEXHLevel0X 2 2 2 3 2 2 2" xfId="26041" xr:uid="{00000000-0005-0000-0000-00005D660000}"/>
    <cellStyle name="SAPBEXHLevel0X 2 2 2 3 2 2 3" xfId="33744" xr:uid="{00000000-0005-0000-0000-00005E660000}"/>
    <cellStyle name="SAPBEXHLevel0X 2 2 2 3 2 3" xfId="17213" xr:uid="{00000000-0005-0000-0000-00005F660000}"/>
    <cellStyle name="SAPBEXHLevel0X 2 2 2 3 2 3 2" xfId="23049" xr:uid="{00000000-0005-0000-0000-000060660000}"/>
    <cellStyle name="SAPBEXHLevel0X 2 2 2 3 2 3 2 2" xfId="36512" xr:uid="{00000000-0005-0000-0000-000061660000}"/>
    <cellStyle name="SAPBEXHLevel0X 2 2 2 3 2 3 3" xfId="30732" xr:uid="{00000000-0005-0000-0000-000062660000}"/>
    <cellStyle name="SAPBEXHLevel0X 2 2 2 3 2 4" xfId="16803" xr:uid="{00000000-0005-0000-0000-000063660000}"/>
    <cellStyle name="SAPBEXHLevel0X 2 2 2 3 2 4 2" xfId="30356" xr:uid="{00000000-0005-0000-0000-000064660000}"/>
    <cellStyle name="SAPBEXHLevel0X 2 2 2 3 2 5" xfId="22679" xr:uid="{00000000-0005-0000-0000-000065660000}"/>
    <cellStyle name="SAPBEXHLevel0X 2 2 2 3 2 5 2" xfId="36142" xr:uid="{00000000-0005-0000-0000-000066660000}"/>
    <cellStyle name="SAPBEXHLevel0X 2 2 2 3 2 6" xfId="28431" xr:uid="{00000000-0005-0000-0000-000067660000}"/>
    <cellStyle name="SAPBEXHLevel0X 2 2 2 3 3" xfId="19322" xr:uid="{00000000-0005-0000-0000-000068660000}"/>
    <cellStyle name="SAPBEXHLevel0X 2 2 2 3 3 2" xfId="25093" xr:uid="{00000000-0005-0000-0000-000069660000}"/>
    <cellStyle name="SAPBEXHLevel0X 2 2 2 3 3 3" xfId="32795" xr:uid="{00000000-0005-0000-0000-00006A660000}"/>
    <cellStyle name="SAPBEXHLevel0X 2 2 2 3 4" xfId="17088" xr:uid="{00000000-0005-0000-0000-00006B660000}"/>
    <cellStyle name="SAPBEXHLevel0X 2 2 2 3 4 2" xfId="22930" xr:uid="{00000000-0005-0000-0000-00006C660000}"/>
    <cellStyle name="SAPBEXHLevel0X 2 2 2 3 4 2 2" xfId="36393" xr:uid="{00000000-0005-0000-0000-00006D660000}"/>
    <cellStyle name="SAPBEXHLevel0X 2 2 2 3 4 3" xfId="30611" xr:uid="{00000000-0005-0000-0000-00006E660000}"/>
    <cellStyle name="SAPBEXHLevel0X 2 2 2 3 5" xfId="15717" xr:uid="{00000000-0005-0000-0000-00006F660000}"/>
    <cellStyle name="SAPBEXHLevel0X 2 2 2 3 5 2" xfId="29458" xr:uid="{00000000-0005-0000-0000-000070660000}"/>
    <cellStyle name="SAPBEXHLevel0X 2 2 2 3 6" xfId="21780" xr:uid="{00000000-0005-0000-0000-000071660000}"/>
    <cellStyle name="SAPBEXHLevel0X 2 2 2 3 6 2" xfId="35243" xr:uid="{00000000-0005-0000-0000-000072660000}"/>
    <cellStyle name="SAPBEXHLevel0X 2 2 2 3 7" xfId="27532" xr:uid="{00000000-0005-0000-0000-000073660000}"/>
    <cellStyle name="SAPBEXHLevel0X 2 2 2 4" xfId="6220" xr:uid="{00000000-0005-0000-0000-000074660000}"/>
    <cellStyle name="SAPBEXHLevel0X 2 2 2 4 2" xfId="19611" xr:uid="{00000000-0005-0000-0000-000075660000}"/>
    <cellStyle name="SAPBEXHLevel0X 2 2 2 4 2 2" xfId="25381" xr:uid="{00000000-0005-0000-0000-000076660000}"/>
    <cellStyle name="SAPBEXHLevel0X 2 2 2 4 2 3" xfId="33084" xr:uid="{00000000-0005-0000-0000-000077660000}"/>
    <cellStyle name="SAPBEXHLevel0X 2 2 2 4 3" xfId="17975" xr:uid="{00000000-0005-0000-0000-000078660000}"/>
    <cellStyle name="SAPBEXHLevel0X 2 2 2 4 3 2" xfId="23783" xr:uid="{00000000-0005-0000-0000-000079660000}"/>
    <cellStyle name="SAPBEXHLevel0X 2 2 2 4 3 2 2" xfId="37246" xr:uid="{00000000-0005-0000-0000-00007A660000}"/>
    <cellStyle name="SAPBEXHLevel0X 2 2 2 4 3 3" xfId="31479" xr:uid="{00000000-0005-0000-0000-00007B660000}"/>
    <cellStyle name="SAPBEXHLevel0X 2 2 2 4 4" xfId="16049" xr:uid="{00000000-0005-0000-0000-00007C660000}"/>
    <cellStyle name="SAPBEXHLevel0X 2 2 2 4 4 2" xfId="29731" xr:uid="{00000000-0005-0000-0000-00007D660000}"/>
    <cellStyle name="SAPBEXHLevel0X 2 2 2 4 5" xfId="22053" xr:uid="{00000000-0005-0000-0000-00007E660000}"/>
    <cellStyle name="SAPBEXHLevel0X 2 2 2 4 5 2" xfId="35516" xr:uid="{00000000-0005-0000-0000-00007F660000}"/>
    <cellStyle name="SAPBEXHLevel0X 2 2 2 4 6" xfId="27805" xr:uid="{00000000-0005-0000-0000-000080660000}"/>
    <cellStyle name="SAPBEXHLevel0X 2 2 2 5" xfId="18659" xr:uid="{00000000-0005-0000-0000-000081660000}"/>
    <cellStyle name="SAPBEXHLevel0X 2 2 2 5 2" xfId="24431" xr:uid="{00000000-0005-0000-0000-000082660000}"/>
    <cellStyle name="SAPBEXHLevel0X 2 2 2 5 3" xfId="32133" xr:uid="{00000000-0005-0000-0000-000083660000}"/>
    <cellStyle name="SAPBEXHLevel0X 2 2 2 6" xfId="19197" xr:uid="{00000000-0005-0000-0000-000084660000}"/>
    <cellStyle name="SAPBEXHLevel0X 2 2 2 6 2" xfId="24968" xr:uid="{00000000-0005-0000-0000-000085660000}"/>
    <cellStyle name="SAPBEXHLevel0X 2 2 2 6 3" xfId="32670" xr:uid="{00000000-0005-0000-0000-000086660000}"/>
    <cellStyle name="SAPBEXHLevel0X 2 2 2 7" xfId="14958" xr:uid="{00000000-0005-0000-0000-000087660000}"/>
    <cellStyle name="SAPBEXHLevel0X 2 2 2 7 2" xfId="28831" xr:uid="{00000000-0005-0000-0000-000088660000}"/>
    <cellStyle name="SAPBEXHLevel0X 2 2 2 8" xfId="21152" xr:uid="{00000000-0005-0000-0000-000089660000}"/>
    <cellStyle name="SAPBEXHLevel0X 2 2 2 8 2" xfId="34615" xr:uid="{00000000-0005-0000-0000-00008A660000}"/>
    <cellStyle name="SAPBEXHLevel0X 2 2 2 9" xfId="26906" xr:uid="{00000000-0005-0000-0000-00008B660000}"/>
    <cellStyle name="SAPBEXHLevel0X 2 2 3" xfId="5354" xr:uid="{00000000-0005-0000-0000-00008C660000}"/>
    <cellStyle name="SAPBEXHLevel0X 2 2 3 2" xfId="6441" xr:uid="{00000000-0005-0000-0000-00008D660000}"/>
    <cellStyle name="SAPBEXHLevel0X 2 2 3 2 2" xfId="19806" xr:uid="{00000000-0005-0000-0000-00008E660000}"/>
    <cellStyle name="SAPBEXHLevel0X 2 2 3 2 2 2" xfId="25576" xr:uid="{00000000-0005-0000-0000-00008F660000}"/>
    <cellStyle name="SAPBEXHLevel0X 2 2 3 2 2 3" xfId="33279" xr:uid="{00000000-0005-0000-0000-000090660000}"/>
    <cellStyle name="SAPBEXHLevel0X 2 2 3 2 3" xfId="17964" xr:uid="{00000000-0005-0000-0000-000091660000}"/>
    <cellStyle name="SAPBEXHLevel0X 2 2 3 2 3 2" xfId="23773" xr:uid="{00000000-0005-0000-0000-000092660000}"/>
    <cellStyle name="SAPBEXHLevel0X 2 2 3 2 3 2 2" xfId="37236" xr:uid="{00000000-0005-0000-0000-000093660000}"/>
    <cellStyle name="SAPBEXHLevel0X 2 2 3 2 3 3" xfId="31468" xr:uid="{00000000-0005-0000-0000-000094660000}"/>
    <cellStyle name="SAPBEXHLevel0X 2 2 3 2 4" xfId="16270" xr:uid="{00000000-0005-0000-0000-000095660000}"/>
    <cellStyle name="SAPBEXHLevel0X 2 2 3 2 4 2" xfId="29916" xr:uid="{00000000-0005-0000-0000-000096660000}"/>
    <cellStyle name="SAPBEXHLevel0X 2 2 3 2 5" xfId="22238" xr:uid="{00000000-0005-0000-0000-000097660000}"/>
    <cellStyle name="SAPBEXHLevel0X 2 2 3 2 5 2" xfId="35701" xr:uid="{00000000-0005-0000-0000-000098660000}"/>
    <cellStyle name="SAPBEXHLevel0X 2 2 3 2 6" xfId="27990" xr:uid="{00000000-0005-0000-0000-000099660000}"/>
    <cellStyle name="SAPBEXHLevel0X 2 2 3 3" xfId="18855" xr:uid="{00000000-0005-0000-0000-00009A660000}"/>
    <cellStyle name="SAPBEXHLevel0X 2 2 3 3 2" xfId="24627" xr:uid="{00000000-0005-0000-0000-00009B660000}"/>
    <cellStyle name="SAPBEXHLevel0X 2 2 3 3 3" xfId="32329" xr:uid="{00000000-0005-0000-0000-00009C660000}"/>
    <cellStyle name="SAPBEXHLevel0X 2 2 3 4" xfId="18155" xr:uid="{00000000-0005-0000-0000-00009D660000}"/>
    <cellStyle name="SAPBEXHLevel0X 2 2 3 4 2" xfId="23953" xr:uid="{00000000-0005-0000-0000-00009E660000}"/>
    <cellStyle name="SAPBEXHLevel0X 2 2 3 4 3" xfId="31651" xr:uid="{00000000-0005-0000-0000-00009F660000}"/>
    <cellStyle name="SAPBEXHLevel0X 2 2 3 5" xfId="15184" xr:uid="{00000000-0005-0000-0000-0000A0660000}"/>
    <cellStyle name="SAPBEXHLevel0X 2 2 3 5 2" xfId="29018" xr:uid="{00000000-0005-0000-0000-0000A1660000}"/>
    <cellStyle name="SAPBEXHLevel0X 2 2 3 6" xfId="21339" xr:uid="{00000000-0005-0000-0000-0000A2660000}"/>
    <cellStyle name="SAPBEXHLevel0X 2 2 3 6 2" xfId="34802" xr:uid="{00000000-0005-0000-0000-0000A3660000}"/>
    <cellStyle name="SAPBEXHLevel0X 2 2 3 7" xfId="27091" xr:uid="{00000000-0005-0000-0000-0000A4660000}"/>
    <cellStyle name="SAPBEXHLevel0X 2 2 4" xfId="5385" xr:uid="{00000000-0005-0000-0000-0000A5660000}"/>
    <cellStyle name="SAPBEXHLevel0X 2 2 4 2" xfId="6472" xr:uid="{00000000-0005-0000-0000-0000A6660000}"/>
    <cellStyle name="SAPBEXHLevel0X 2 2 4 2 2" xfId="19837" xr:uid="{00000000-0005-0000-0000-0000A7660000}"/>
    <cellStyle name="SAPBEXHLevel0X 2 2 4 2 2 2" xfId="25607" xr:uid="{00000000-0005-0000-0000-0000A8660000}"/>
    <cellStyle name="SAPBEXHLevel0X 2 2 4 2 2 3" xfId="33310" xr:uid="{00000000-0005-0000-0000-0000A9660000}"/>
    <cellStyle name="SAPBEXHLevel0X 2 2 4 2 3" xfId="20514" xr:uid="{00000000-0005-0000-0000-0000AA660000}"/>
    <cellStyle name="SAPBEXHLevel0X 2 2 4 2 3 2" xfId="26279" xr:uid="{00000000-0005-0000-0000-0000AB660000}"/>
    <cellStyle name="SAPBEXHLevel0X 2 2 4 2 3 3" xfId="33983" xr:uid="{00000000-0005-0000-0000-0000AC660000}"/>
    <cellStyle name="SAPBEXHLevel0X 2 2 4 2 4" xfId="16301" xr:uid="{00000000-0005-0000-0000-0000AD660000}"/>
    <cellStyle name="SAPBEXHLevel0X 2 2 4 2 4 2" xfId="29947" xr:uid="{00000000-0005-0000-0000-0000AE660000}"/>
    <cellStyle name="SAPBEXHLevel0X 2 2 4 2 5" xfId="22269" xr:uid="{00000000-0005-0000-0000-0000AF660000}"/>
    <cellStyle name="SAPBEXHLevel0X 2 2 4 2 5 2" xfId="35732" xr:uid="{00000000-0005-0000-0000-0000B0660000}"/>
    <cellStyle name="SAPBEXHLevel0X 2 2 4 2 6" xfId="28021" xr:uid="{00000000-0005-0000-0000-0000B1660000}"/>
    <cellStyle name="SAPBEXHLevel0X 2 2 4 3" xfId="18886" xr:uid="{00000000-0005-0000-0000-0000B2660000}"/>
    <cellStyle name="SAPBEXHLevel0X 2 2 4 3 2" xfId="24658" xr:uid="{00000000-0005-0000-0000-0000B3660000}"/>
    <cellStyle name="SAPBEXHLevel0X 2 2 4 3 3" xfId="32360" xr:uid="{00000000-0005-0000-0000-0000B4660000}"/>
    <cellStyle name="SAPBEXHLevel0X 2 2 4 4" xfId="17082" xr:uid="{00000000-0005-0000-0000-0000B5660000}"/>
    <cellStyle name="SAPBEXHLevel0X 2 2 4 4 2" xfId="22924" xr:uid="{00000000-0005-0000-0000-0000B6660000}"/>
    <cellStyle name="SAPBEXHLevel0X 2 2 4 4 2 2" xfId="36387" xr:uid="{00000000-0005-0000-0000-0000B7660000}"/>
    <cellStyle name="SAPBEXHLevel0X 2 2 4 4 3" xfId="30605" xr:uid="{00000000-0005-0000-0000-0000B8660000}"/>
    <cellStyle name="SAPBEXHLevel0X 2 2 4 5" xfId="15215" xr:uid="{00000000-0005-0000-0000-0000B9660000}"/>
    <cellStyle name="SAPBEXHLevel0X 2 2 4 5 2" xfId="29049" xr:uid="{00000000-0005-0000-0000-0000BA660000}"/>
    <cellStyle name="SAPBEXHLevel0X 2 2 4 6" xfId="21370" xr:uid="{00000000-0005-0000-0000-0000BB660000}"/>
    <cellStyle name="SAPBEXHLevel0X 2 2 4 6 2" xfId="34833" xr:uid="{00000000-0005-0000-0000-0000BC660000}"/>
    <cellStyle name="SAPBEXHLevel0X 2 2 4 7" xfId="27122" xr:uid="{00000000-0005-0000-0000-0000BD660000}"/>
    <cellStyle name="SAPBEXHLevel0X 2 2 5" xfId="17278" xr:uid="{00000000-0005-0000-0000-0000BE660000}"/>
    <cellStyle name="SAPBEXHLevel0X 2 2 5 2" xfId="23108" xr:uid="{00000000-0005-0000-0000-0000BF660000}"/>
    <cellStyle name="SAPBEXHLevel0X 2 2 5 2 2" xfId="36571" xr:uid="{00000000-0005-0000-0000-0000C0660000}"/>
    <cellStyle name="SAPBEXHLevel0X 2 2 5 3" xfId="30795" xr:uid="{00000000-0005-0000-0000-0000C1660000}"/>
    <cellStyle name="SAPBEXHLevel0X 2 2 6" xfId="17660" xr:uid="{00000000-0005-0000-0000-0000C2660000}"/>
    <cellStyle name="SAPBEXHLevel0X 2 2 6 2" xfId="23477" xr:uid="{00000000-0005-0000-0000-0000C3660000}"/>
    <cellStyle name="SAPBEXHLevel0X 2 2 6 2 2" xfId="36940" xr:uid="{00000000-0005-0000-0000-0000C4660000}"/>
    <cellStyle name="SAPBEXHLevel0X 2 2 6 3" xfId="31167" xr:uid="{00000000-0005-0000-0000-0000C5660000}"/>
    <cellStyle name="SAPBEXHLevel0X 2 2 7" xfId="14244" xr:uid="{00000000-0005-0000-0000-0000C6660000}"/>
    <cellStyle name="SAPBEXHLevel0X 2 2 7 2" xfId="28631" xr:uid="{00000000-0005-0000-0000-0000C7660000}"/>
    <cellStyle name="SAPBEXHLevel0X 2 3" xfId="5094" xr:uid="{00000000-0005-0000-0000-0000C8660000}"/>
    <cellStyle name="SAPBEXHLevel0X 2 3 10" xfId="10698" xr:uid="{00000000-0005-0000-0000-0000C9660000}"/>
    <cellStyle name="SAPBEXHLevel0X 2 3 2" xfId="5682" xr:uid="{00000000-0005-0000-0000-0000CA660000}"/>
    <cellStyle name="SAPBEXHLevel0X 2 3 2 2" xfId="6769" xr:uid="{00000000-0005-0000-0000-0000CB660000}"/>
    <cellStyle name="SAPBEXHLevel0X 2 3 2 2 2" xfId="20091" xr:uid="{00000000-0005-0000-0000-0000CC660000}"/>
    <cellStyle name="SAPBEXHLevel0X 2 3 2 2 2 2" xfId="25861" xr:uid="{00000000-0005-0000-0000-0000CD660000}"/>
    <cellStyle name="SAPBEXHLevel0X 2 3 2 2 2 3" xfId="33564" xr:uid="{00000000-0005-0000-0000-0000CE660000}"/>
    <cellStyle name="SAPBEXHLevel0X 2 3 2 2 3" xfId="17614" xr:uid="{00000000-0005-0000-0000-0000CF660000}"/>
    <cellStyle name="SAPBEXHLevel0X 2 3 2 2 3 2" xfId="23432" xr:uid="{00000000-0005-0000-0000-0000D0660000}"/>
    <cellStyle name="SAPBEXHLevel0X 2 3 2 2 3 2 2" xfId="36895" xr:uid="{00000000-0005-0000-0000-0000D1660000}"/>
    <cellStyle name="SAPBEXHLevel0X 2 3 2 2 3 3" xfId="31122" xr:uid="{00000000-0005-0000-0000-0000D2660000}"/>
    <cellStyle name="SAPBEXHLevel0X 2 3 2 2 4" xfId="16597" xr:uid="{00000000-0005-0000-0000-0000D3660000}"/>
    <cellStyle name="SAPBEXHLevel0X 2 3 2 2 4 2" xfId="30184" xr:uid="{00000000-0005-0000-0000-0000D4660000}"/>
    <cellStyle name="SAPBEXHLevel0X 2 3 2 2 5" xfId="22507" xr:uid="{00000000-0005-0000-0000-0000D5660000}"/>
    <cellStyle name="SAPBEXHLevel0X 2 3 2 2 5 2" xfId="35970" xr:uid="{00000000-0005-0000-0000-0000D6660000}"/>
    <cellStyle name="SAPBEXHLevel0X 2 3 2 2 6" xfId="28259" xr:uid="{00000000-0005-0000-0000-0000D7660000}"/>
    <cellStyle name="SAPBEXHLevel0X 2 3 2 2 7" xfId="11719" xr:uid="{00000000-0005-0000-0000-0000D8660000}"/>
    <cellStyle name="SAPBEXHLevel0X 2 3 2 3" xfId="19141" xr:uid="{00000000-0005-0000-0000-0000D9660000}"/>
    <cellStyle name="SAPBEXHLevel0X 2 3 2 3 2" xfId="24912" xr:uid="{00000000-0005-0000-0000-0000DA660000}"/>
    <cellStyle name="SAPBEXHLevel0X 2 3 2 3 3" xfId="32614" xr:uid="{00000000-0005-0000-0000-0000DB660000}"/>
    <cellStyle name="SAPBEXHLevel0X 2 3 2 4" xfId="17664" xr:uid="{00000000-0005-0000-0000-0000DC660000}"/>
    <cellStyle name="SAPBEXHLevel0X 2 3 2 4 2" xfId="23481" xr:uid="{00000000-0005-0000-0000-0000DD660000}"/>
    <cellStyle name="SAPBEXHLevel0X 2 3 2 4 2 2" xfId="36944" xr:uid="{00000000-0005-0000-0000-0000DE660000}"/>
    <cellStyle name="SAPBEXHLevel0X 2 3 2 4 3" xfId="31171" xr:uid="{00000000-0005-0000-0000-0000DF660000}"/>
    <cellStyle name="SAPBEXHLevel0X 2 3 2 5" xfId="15511" xr:uid="{00000000-0005-0000-0000-0000E0660000}"/>
    <cellStyle name="SAPBEXHLevel0X 2 3 2 5 2" xfId="29286" xr:uid="{00000000-0005-0000-0000-0000E1660000}"/>
    <cellStyle name="SAPBEXHLevel0X 2 3 2 6" xfId="21608" xr:uid="{00000000-0005-0000-0000-0000E2660000}"/>
    <cellStyle name="SAPBEXHLevel0X 2 3 2 6 2" xfId="35071" xr:uid="{00000000-0005-0000-0000-0000E3660000}"/>
    <cellStyle name="SAPBEXHLevel0X 2 3 2 7" xfId="27360" xr:uid="{00000000-0005-0000-0000-0000E4660000}"/>
    <cellStyle name="SAPBEXHLevel0X 2 3 2 8" xfId="11058" xr:uid="{00000000-0005-0000-0000-0000E5660000}"/>
    <cellStyle name="SAPBEXHLevel0X 2 3 3" xfId="5854" xr:uid="{00000000-0005-0000-0000-0000E6660000}"/>
    <cellStyle name="SAPBEXHLevel0X 2 3 3 2" xfId="6941" xr:uid="{00000000-0005-0000-0000-0000E7660000}"/>
    <cellStyle name="SAPBEXHLevel0X 2 3 3 2 2" xfId="20237" xr:uid="{00000000-0005-0000-0000-0000E8660000}"/>
    <cellStyle name="SAPBEXHLevel0X 2 3 3 2 2 2" xfId="26007" xr:uid="{00000000-0005-0000-0000-0000E9660000}"/>
    <cellStyle name="SAPBEXHLevel0X 2 3 3 2 2 3" xfId="33710" xr:uid="{00000000-0005-0000-0000-0000EA660000}"/>
    <cellStyle name="SAPBEXHLevel0X 2 3 3 2 3" xfId="20367" xr:uid="{00000000-0005-0000-0000-0000EB660000}"/>
    <cellStyle name="SAPBEXHLevel0X 2 3 3 2 3 2" xfId="26137" xr:uid="{00000000-0005-0000-0000-0000EC660000}"/>
    <cellStyle name="SAPBEXHLevel0X 2 3 3 2 3 3" xfId="33840" xr:uid="{00000000-0005-0000-0000-0000ED660000}"/>
    <cellStyle name="SAPBEXHLevel0X 2 3 3 2 4" xfId="16769" xr:uid="{00000000-0005-0000-0000-0000EE660000}"/>
    <cellStyle name="SAPBEXHLevel0X 2 3 3 2 4 2" xfId="30322" xr:uid="{00000000-0005-0000-0000-0000EF660000}"/>
    <cellStyle name="SAPBEXHLevel0X 2 3 3 2 5" xfId="22645" xr:uid="{00000000-0005-0000-0000-0000F0660000}"/>
    <cellStyle name="SAPBEXHLevel0X 2 3 3 2 5 2" xfId="36108" xr:uid="{00000000-0005-0000-0000-0000F1660000}"/>
    <cellStyle name="SAPBEXHLevel0X 2 3 3 2 6" xfId="28397" xr:uid="{00000000-0005-0000-0000-0000F2660000}"/>
    <cellStyle name="SAPBEXHLevel0X 2 3 3 2 7" xfId="11820" xr:uid="{00000000-0005-0000-0000-0000F3660000}"/>
    <cellStyle name="SAPBEXHLevel0X 2 3 3 3" xfId="19288" xr:uid="{00000000-0005-0000-0000-0000F4660000}"/>
    <cellStyle name="SAPBEXHLevel0X 2 3 3 3 2" xfId="25059" xr:uid="{00000000-0005-0000-0000-0000F5660000}"/>
    <cellStyle name="SAPBEXHLevel0X 2 3 3 3 3" xfId="32761" xr:uid="{00000000-0005-0000-0000-0000F6660000}"/>
    <cellStyle name="SAPBEXHLevel0X 2 3 3 4" xfId="20166" xr:uid="{00000000-0005-0000-0000-0000F7660000}"/>
    <cellStyle name="SAPBEXHLevel0X 2 3 3 4 2" xfId="25936" xr:uid="{00000000-0005-0000-0000-0000F8660000}"/>
    <cellStyle name="SAPBEXHLevel0X 2 3 3 4 3" xfId="33639" xr:uid="{00000000-0005-0000-0000-0000F9660000}"/>
    <cellStyle name="SAPBEXHLevel0X 2 3 3 5" xfId="15683" xr:uid="{00000000-0005-0000-0000-0000FA660000}"/>
    <cellStyle name="SAPBEXHLevel0X 2 3 3 5 2" xfId="29424" xr:uid="{00000000-0005-0000-0000-0000FB660000}"/>
    <cellStyle name="SAPBEXHLevel0X 2 3 3 6" xfId="21746" xr:uid="{00000000-0005-0000-0000-0000FC660000}"/>
    <cellStyle name="SAPBEXHLevel0X 2 3 3 6 2" xfId="35209" xr:uid="{00000000-0005-0000-0000-0000FD660000}"/>
    <cellStyle name="SAPBEXHLevel0X 2 3 3 7" xfId="27498" xr:uid="{00000000-0005-0000-0000-0000FE660000}"/>
    <cellStyle name="SAPBEXHLevel0X 2 3 3 8" xfId="11159" xr:uid="{00000000-0005-0000-0000-0000FF660000}"/>
    <cellStyle name="SAPBEXHLevel0X 2 3 4" xfId="6186" xr:uid="{00000000-0005-0000-0000-000000670000}"/>
    <cellStyle name="SAPBEXHLevel0X 2 3 4 2" xfId="19577" xr:uid="{00000000-0005-0000-0000-000001670000}"/>
    <cellStyle name="SAPBEXHLevel0X 2 3 4 2 2" xfId="25347" xr:uid="{00000000-0005-0000-0000-000002670000}"/>
    <cellStyle name="SAPBEXHLevel0X 2 3 4 2 3" xfId="33050" xr:uid="{00000000-0005-0000-0000-000003670000}"/>
    <cellStyle name="SAPBEXHLevel0X 2 3 4 3" xfId="17549" xr:uid="{00000000-0005-0000-0000-000004670000}"/>
    <cellStyle name="SAPBEXHLevel0X 2 3 4 3 2" xfId="23370" xr:uid="{00000000-0005-0000-0000-000005670000}"/>
    <cellStyle name="SAPBEXHLevel0X 2 3 4 3 2 2" xfId="36833" xr:uid="{00000000-0005-0000-0000-000006670000}"/>
    <cellStyle name="SAPBEXHLevel0X 2 3 4 3 3" xfId="31058" xr:uid="{00000000-0005-0000-0000-000007670000}"/>
    <cellStyle name="SAPBEXHLevel0X 2 3 4 4" xfId="16015" xr:uid="{00000000-0005-0000-0000-000008670000}"/>
    <cellStyle name="SAPBEXHLevel0X 2 3 4 4 2" xfId="29697" xr:uid="{00000000-0005-0000-0000-000009670000}"/>
    <cellStyle name="SAPBEXHLevel0X 2 3 4 5" xfId="22019" xr:uid="{00000000-0005-0000-0000-00000A670000}"/>
    <cellStyle name="SAPBEXHLevel0X 2 3 4 5 2" xfId="35482" xr:uid="{00000000-0005-0000-0000-00000B670000}"/>
    <cellStyle name="SAPBEXHLevel0X 2 3 4 6" xfId="27771" xr:uid="{00000000-0005-0000-0000-00000C670000}"/>
    <cellStyle name="SAPBEXHLevel0X 2 3 4 7" xfId="11361" xr:uid="{00000000-0005-0000-0000-00000D670000}"/>
    <cellStyle name="SAPBEXHLevel0X 2 3 5" xfId="18625" xr:uid="{00000000-0005-0000-0000-00000E670000}"/>
    <cellStyle name="SAPBEXHLevel0X 2 3 5 2" xfId="24397" xr:uid="{00000000-0005-0000-0000-00000F670000}"/>
    <cellStyle name="SAPBEXHLevel0X 2 3 5 3" xfId="32099" xr:uid="{00000000-0005-0000-0000-000010670000}"/>
    <cellStyle name="SAPBEXHLevel0X 2 3 6" xfId="20526" xr:uid="{00000000-0005-0000-0000-000011670000}"/>
    <cellStyle name="SAPBEXHLevel0X 2 3 6 2" xfId="26291" xr:uid="{00000000-0005-0000-0000-000012670000}"/>
    <cellStyle name="SAPBEXHLevel0X 2 3 6 3" xfId="33995" xr:uid="{00000000-0005-0000-0000-000013670000}"/>
    <cellStyle name="SAPBEXHLevel0X 2 3 7" xfId="14924" xr:uid="{00000000-0005-0000-0000-000014670000}"/>
    <cellStyle name="SAPBEXHLevel0X 2 3 7 2" xfId="28797" xr:uid="{00000000-0005-0000-0000-000015670000}"/>
    <cellStyle name="SAPBEXHLevel0X 2 3 8" xfId="21118" xr:uid="{00000000-0005-0000-0000-000016670000}"/>
    <cellStyle name="SAPBEXHLevel0X 2 3 8 2" xfId="34581" xr:uid="{00000000-0005-0000-0000-000017670000}"/>
    <cellStyle name="SAPBEXHLevel0X 2 3 9" xfId="26872" xr:uid="{00000000-0005-0000-0000-000018670000}"/>
    <cellStyle name="SAPBEXHLevel0X 2 4" xfId="5311" xr:uid="{00000000-0005-0000-0000-000019670000}"/>
    <cellStyle name="SAPBEXHLevel0X 2 4 2" xfId="6398" xr:uid="{00000000-0005-0000-0000-00001A670000}"/>
    <cellStyle name="SAPBEXHLevel0X 2 4 2 2" xfId="19764" xr:uid="{00000000-0005-0000-0000-00001B670000}"/>
    <cellStyle name="SAPBEXHLevel0X 2 4 2 2 2" xfId="25534" xr:uid="{00000000-0005-0000-0000-00001C670000}"/>
    <cellStyle name="SAPBEXHLevel0X 2 4 2 2 3" xfId="33237" xr:uid="{00000000-0005-0000-0000-00001D670000}"/>
    <cellStyle name="SAPBEXHLevel0X 2 4 2 3" xfId="17576" xr:uid="{00000000-0005-0000-0000-00001E670000}"/>
    <cellStyle name="SAPBEXHLevel0X 2 4 2 3 2" xfId="23395" xr:uid="{00000000-0005-0000-0000-00001F670000}"/>
    <cellStyle name="SAPBEXHLevel0X 2 4 2 3 2 2" xfId="36858" xr:uid="{00000000-0005-0000-0000-000020670000}"/>
    <cellStyle name="SAPBEXHLevel0X 2 4 2 3 3" xfId="31085" xr:uid="{00000000-0005-0000-0000-000021670000}"/>
    <cellStyle name="SAPBEXHLevel0X 2 4 2 4" xfId="16227" xr:uid="{00000000-0005-0000-0000-000022670000}"/>
    <cellStyle name="SAPBEXHLevel0X 2 4 2 4 2" xfId="29874" xr:uid="{00000000-0005-0000-0000-000023670000}"/>
    <cellStyle name="SAPBEXHLevel0X 2 4 2 5" xfId="22196" xr:uid="{00000000-0005-0000-0000-000024670000}"/>
    <cellStyle name="SAPBEXHLevel0X 2 4 2 5 2" xfId="35659" xr:uid="{00000000-0005-0000-0000-000025670000}"/>
    <cellStyle name="SAPBEXHLevel0X 2 4 2 6" xfId="27948" xr:uid="{00000000-0005-0000-0000-000026670000}"/>
    <cellStyle name="SAPBEXHLevel0X 2 4 2 7" xfId="11510" xr:uid="{00000000-0005-0000-0000-000027670000}"/>
    <cellStyle name="SAPBEXHLevel0X 2 4 3" xfId="18812" xr:uid="{00000000-0005-0000-0000-000028670000}"/>
    <cellStyle name="SAPBEXHLevel0X 2 4 3 2" xfId="24584" xr:uid="{00000000-0005-0000-0000-000029670000}"/>
    <cellStyle name="SAPBEXHLevel0X 2 4 3 3" xfId="32286" xr:uid="{00000000-0005-0000-0000-00002A670000}"/>
    <cellStyle name="SAPBEXHLevel0X 2 4 4" xfId="20829" xr:uid="{00000000-0005-0000-0000-00002B670000}"/>
    <cellStyle name="SAPBEXHLevel0X 2 4 4 2" xfId="26589" xr:uid="{00000000-0005-0000-0000-00002C670000}"/>
    <cellStyle name="SAPBEXHLevel0X 2 4 4 3" xfId="34294" xr:uid="{00000000-0005-0000-0000-00002D670000}"/>
    <cellStyle name="SAPBEXHLevel0X 2 4 5" xfId="15141" xr:uid="{00000000-0005-0000-0000-00002E670000}"/>
    <cellStyle name="SAPBEXHLevel0X 2 4 5 2" xfId="28976" xr:uid="{00000000-0005-0000-0000-00002F670000}"/>
    <cellStyle name="SAPBEXHLevel0X 2 4 6" xfId="21297" xr:uid="{00000000-0005-0000-0000-000030670000}"/>
    <cellStyle name="SAPBEXHLevel0X 2 4 6 2" xfId="34760" xr:uid="{00000000-0005-0000-0000-000031670000}"/>
    <cellStyle name="SAPBEXHLevel0X 2 4 7" xfId="27049" xr:uid="{00000000-0005-0000-0000-000032670000}"/>
    <cellStyle name="SAPBEXHLevel0X 2 4 8" xfId="10849" xr:uid="{00000000-0005-0000-0000-000033670000}"/>
    <cellStyle name="SAPBEXHLevel0X 2 5" xfId="5442" xr:uid="{00000000-0005-0000-0000-000034670000}"/>
    <cellStyle name="SAPBEXHLevel0X 2 5 2" xfId="6529" xr:uid="{00000000-0005-0000-0000-000035670000}"/>
    <cellStyle name="SAPBEXHLevel0X 2 5 2 2" xfId="19888" xr:uid="{00000000-0005-0000-0000-000036670000}"/>
    <cellStyle name="SAPBEXHLevel0X 2 5 2 2 2" xfId="25658" xr:uid="{00000000-0005-0000-0000-000037670000}"/>
    <cellStyle name="SAPBEXHLevel0X 2 5 2 2 3" xfId="33361" xr:uid="{00000000-0005-0000-0000-000038670000}"/>
    <cellStyle name="SAPBEXHLevel0X 2 5 2 3" xfId="17580" xr:uid="{00000000-0005-0000-0000-000039670000}"/>
    <cellStyle name="SAPBEXHLevel0X 2 5 2 3 2" xfId="23399" xr:uid="{00000000-0005-0000-0000-00003A670000}"/>
    <cellStyle name="SAPBEXHLevel0X 2 5 2 3 2 2" xfId="36862" xr:uid="{00000000-0005-0000-0000-00003B670000}"/>
    <cellStyle name="SAPBEXHLevel0X 2 5 2 3 3" xfId="31089" xr:uid="{00000000-0005-0000-0000-00003C670000}"/>
    <cellStyle name="SAPBEXHLevel0X 2 5 2 4" xfId="16358" xr:uid="{00000000-0005-0000-0000-00003D670000}"/>
    <cellStyle name="SAPBEXHLevel0X 2 5 2 4 2" xfId="29996" xr:uid="{00000000-0005-0000-0000-00003E670000}"/>
    <cellStyle name="SAPBEXHLevel0X 2 5 2 5" xfId="22318" xr:uid="{00000000-0005-0000-0000-00003F670000}"/>
    <cellStyle name="SAPBEXHLevel0X 2 5 2 5 2" xfId="35781" xr:uid="{00000000-0005-0000-0000-000040670000}"/>
    <cellStyle name="SAPBEXHLevel0X 2 5 2 6" xfId="28070" xr:uid="{00000000-0005-0000-0000-000041670000}"/>
    <cellStyle name="SAPBEXHLevel0X 2 5 2 7" xfId="11587" xr:uid="{00000000-0005-0000-0000-000042670000}"/>
    <cellStyle name="SAPBEXHLevel0X 2 5 3" xfId="18936" xr:uid="{00000000-0005-0000-0000-000043670000}"/>
    <cellStyle name="SAPBEXHLevel0X 2 5 3 2" xfId="24708" xr:uid="{00000000-0005-0000-0000-000044670000}"/>
    <cellStyle name="SAPBEXHLevel0X 2 5 3 3" xfId="32410" xr:uid="{00000000-0005-0000-0000-000045670000}"/>
    <cellStyle name="SAPBEXHLevel0X 2 5 4" xfId="20649" xr:uid="{00000000-0005-0000-0000-000046670000}"/>
    <cellStyle name="SAPBEXHLevel0X 2 5 4 2" xfId="26412" xr:uid="{00000000-0005-0000-0000-000047670000}"/>
    <cellStyle name="SAPBEXHLevel0X 2 5 4 3" xfId="34117" xr:uid="{00000000-0005-0000-0000-000048670000}"/>
    <cellStyle name="SAPBEXHLevel0X 2 5 5" xfId="15272" xr:uid="{00000000-0005-0000-0000-000049670000}"/>
    <cellStyle name="SAPBEXHLevel0X 2 5 5 2" xfId="29098" xr:uid="{00000000-0005-0000-0000-00004A670000}"/>
    <cellStyle name="SAPBEXHLevel0X 2 5 6" xfId="21419" xr:uid="{00000000-0005-0000-0000-00004B670000}"/>
    <cellStyle name="SAPBEXHLevel0X 2 5 6 2" xfId="34882" xr:uid="{00000000-0005-0000-0000-00004C670000}"/>
    <cellStyle name="SAPBEXHLevel0X 2 5 7" xfId="27171" xr:uid="{00000000-0005-0000-0000-00004D670000}"/>
    <cellStyle name="SAPBEXHLevel0X 2 5 8" xfId="10926" xr:uid="{00000000-0005-0000-0000-00004E670000}"/>
    <cellStyle name="SAPBEXHLevel0X 2 6" xfId="17141" xr:uid="{00000000-0005-0000-0000-00004F670000}"/>
    <cellStyle name="SAPBEXHLevel0X 2 6 2" xfId="22982" xr:uid="{00000000-0005-0000-0000-000050670000}"/>
    <cellStyle name="SAPBEXHLevel0X 2 6 2 2" xfId="36445" xr:uid="{00000000-0005-0000-0000-000051670000}"/>
    <cellStyle name="SAPBEXHLevel0X 2 6 3" xfId="30663" xr:uid="{00000000-0005-0000-0000-000052670000}"/>
    <cellStyle name="SAPBEXHLevel0X 2 7" xfId="20453" xr:uid="{00000000-0005-0000-0000-000053670000}"/>
    <cellStyle name="SAPBEXHLevel0X 2 7 2" xfId="26221" xr:uid="{00000000-0005-0000-0000-000054670000}"/>
    <cellStyle name="SAPBEXHLevel0X 2 7 3" xfId="33925" xr:uid="{00000000-0005-0000-0000-000055670000}"/>
    <cellStyle name="SAPBEXHLevel0X 2 8" xfId="12219" xr:uid="{00000000-0005-0000-0000-000056670000}"/>
    <cellStyle name="SAPBEXHLevel0X 2 8 2" xfId="28584" xr:uid="{00000000-0005-0000-0000-000057670000}"/>
    <cellStyle name="SAPBEXHLevel0X 3" xfId="904" xr:uid="{00000000-0005-0000-0000-000058670000}"/>
    <cellStyle name="SAPBEXHLevel0X 3 2" xfId="5115" xr:uid="{00000000-0005-0000-0000-000059670000}"/>
    <cellStyle name="SAPBEXHLevel0X 3 2 2" xfId="5703" xr:uid="{00000000-0005-0000-0000-00005A670000}"/>
    <cellStyle name="SAPBEXHLevel0X 3 2 2 2" xfId="6790" xr:uid="{00000000-0005-0000-0000-00005B670000}"/>
    <cellStyle name="SAPBEXHLevel0X 3 2 2 2 2" xfId="20112" xr:uid="{00000000-0005-0000-0000-00005C670000}"/>
    <cellStyle name="SAPBEXHLevel0X 3 2 2 2 2 2" xfId="25882" xr:uid="{00000000-0005-0000-0000-00005D670000}"/>
    <cellStyle name="SAPBEXHLevel0X 3 2 2 2 2 3" xfId="33585" xr:uid="{00000000-0005-0000-0000-00005E670000}"/>
    <cellStyle name="SAPBEXHLevel0X 3 2 2 2 3" xfId="18461" xr:uid="{00000000-0005-0000-0000-00005F670000}"/>
    <cellStyle name="SAPBEXHLevel0X 3 2 2 2 3 2" xfId="24236" xr:uid="{00000000-0005-0000-0000-000060670000}"/>
    <cellStyle name="SAPBEXHLevel0X 3 2 2 2 3 3" xfId="31937" xr:uid="{00000000-0005-0000-0000-000061670000}"/>
    <cellStyle name="SAPBEXHLevel0X 3 2 2 2 4" xfId="16618" xr:uid="{00000000-0005-0000-0000-000062670000}"/>
    <cellStyle name="SAPBEXHLevel0X 3 2 2 2 4 2" xfId="30205" xr:uid="{00000000-0005-0000-0000-000063670000}"/>
    <cellStyle name="SAPBEXHLevel0X 3 2 2 2 5" xfId="22528" xr:uid="{00000000-0005-0000-0000-000064670000}"/>
    <cellStyle name="SAPBEXHLevel0X 3 2 2 2 5 2" xfId="35991" xr:uid="{00000000-0005-0000-0000-000065670000}"/>
    <cellStyle name="SAPBEXHLevel0X 3 2 2 2 6" xfId="28280" xr:uid="{00000000-0005-0000-0000-000066670000}"/>
    <cellStyle name="SAPBEXHLevel0X 3 2 2 3" xfId="19162" xr:uid="{00000000-0005-0000-0000-000067670000}"/>
    <cellStyle name="SAPBEXHLevel0X 3 2 2 3 2" xfId="24933" xr:uid="{00000000-0005-0000-0000-000068670000}"/>
    <cellStyle name="SAPBEXHLevel0X 3 2 2 3 3" xfId="32635" xr:uid="{00000000-0005-0000-0000-000069670000}"/>
    <cellStyle name="SAPBEXHLevel0X 3 2 2 4" xfId="17853" xr:uid="{00000000-0005-0000-0000-00006A670000}"/>
    <cellStyle name="SAPBEXHLevel0X 3 2 2 4 2" xfId="23665" xr:uid="{00000000-0005-0000-0000-00006B670000}"/>
    <cellStyle name="SAPBEXHLevel0X 3 2 2 4 2 2" xfId="37128" xr:uid="{00000000-0005-0000-0000-00006C670000}"/>
    <cellStyle name="SAPBEXHLevel0X 3 2 2 4 3" xfId="31357" xr:uid="{00000000-0005-0000-0000-00006D670000}"/>
    <cellStyle name="SAPBEXHLevel0X 3 2 2 5" xfId="15532" xr:uid="{00000000-0005-0000-0000-00006E670000}"/>
    <cellStyle name="SAPBEXHLevel0X 3 2 2 5 2" xfId="29307" xr:uid="{00000000-0005-0000-0000-00006F670000}"/>
    <cellStyle name="SAPBEXHLevel0X 3 2 2 6" xfId="21629" xr:uid="{00000000-0005-0000-0000-000070670000}"/>
    <cellStyle name="SAPBEXHLevel0X 3 2 2 6 2" xfId="35092" xr:uid="{00000000-0005-0000-0000-000071670000}"/>
    <cellStyle name="SAPBEXHLevel0X 3 2 2 7" xfId="27381" xr:uid="{00000000-0005-0000-0000-000072670000}"/>
    <cellStyle name="SAPBEXHLevel0X 3 2 3" xfId="5875" xr:uid="{00000000-0005-0000-0000-000073670000}"/>
    <cellStyle name="SAPBEXHLevel0X 3 2 3 2" xfId="6962" xr:uid="{00000000-0005-0000-0000-000074670000}"/>
    <cellStyle name="SAPBEXHLevel0X 3 2 3 2 2" xfId="20258" xr:uid="{00000000-0005-0000-0000-000075670000}"/>
    <cellStyle name="SAPBEXHLevel0X 3 2 3 2 2 2" xfId="26028" xr:uid="{00000000-0005-0000-0000-000076670000}"/>
    <cellStyle name="SAPBEXHLevel0X 3 2 3 2 2 3" xfId="33731" xr:uid="{00000000-0005-0000-0000-000077670000}"/>
    <cellStyle name="SAPBEXHLevel0X 3 2 3 2 3" xfId="18465" xr:uid="{00000000-0005-0000-0000-000078670000}"/>
    <cellStyle name="SAPBEXHLevel0X 3 2 3 2 3 2" xfId="24240" xr:uid="{00000000-0005-0000-0000-000079670000}"/>
    <cellStyle name="SAPBEXHLevel0X 3 2 3 2 3 3" xfId="31941" xr:uid="{00000000-0005-0000-0000-00007A670000}"/>
    <cellStyle name="SAPBEXHLevel0X 3 2 3 2 4" xfId="16790" xr:uid="{00000000-0005-0000-0000-00007B670000}"/>
    <cellStyle name="SAPBEXHLevel0X 3 2 3 2 4 2" xfId="30343" xr:uid="{00000000-0005-0000-0000-00007C670000}"/>
    <cellStyle name="SAPBEXHLevel0X 3 2 3 2 5" xfId="22666" xr:uid="{00000000-0005-0000-0000-00007D670000}"/>
    <cellStyle name="SAPBEXHLevel0X 3 2 3 2 5 2" xfId="36129" xr:uid="{00000000-0005-0000-0000-00007E670000}"/>
    <cellStyle name="SAPBEXHLevel0X 3 2 3 2 6" xfId="28418" xr:uid="{00000000-0005-0000-0000-00007F670000}"/>
    <cellStyle name="SAPBEXHLevel0X 3 2 3 3" xfId="19309" xr:uid="{00000000-0005-0000-0000-000080670000}"/>
    <cellStyle name="SAPBEXHLevel0X 3 2 3 3 2" xfId="25080" xr:uid="{00000000-0005-0000-0000-000081670000}"/>
    <cellStyle name="SAPBEXHLevel0X 3 2 3 3 3" xfId="32782" xr:uid="{00000000-0005-0000-0000-000082670000}"/>
    <cellStyle name="SAPBEXHLevel0X 3 2 3 4" xfId="18357" xr:uid="{00000000-0005-0000-0000-000083670000}"/>
    <cellStyle name="SAPBEXHLevel0X 3 2 3 4 2" xfId="24137" xr:uid="{00000000-0005-0000-0000-000084670000}"/>
    <cellStyle name="SAPBEXHLevel0X 3 2 3 4 3" xfId="31838" xr:uid="{00000000-0005-0000-0000-000085670000}"/>
    <cellStyle name="SAPBEXHLevel0X 3 2 3 5" xfId="15704" xr:uid="{00000000-0005-0000-0000-000086670000}"/>
    <cellStyle name="SAPBEXHLevel0X 3 2 3 5 2" xfId="29445" xr:uid="{00000000-0005-0000-0000-000087670000}"/>
    <cellStyle name="SAPBEXHLevel0X 3 2 3 6" xfId="21767" xr:uid="{00000000-0005-0000-0000-000088670000}"/>
    <cellStyle name="SAPBEXHLevel0X 3 2 3 6 2" xfId="35230" xr:uid="{00000000-0005-0000-0000-000089670000}"/>
    <cellStyle name="SAPBEXHLevel0X 3 2 3 7" xfId="27519" xr:uid="{00000000-0005-0000-0000-00008A670000}"/>
    <cellStyle name="SAPBEXHLevel0X 3 2 4" xfId="6207" xr:uid="{00000000-0005-0000-0000-00008B670000}"/>
    <cellStyle name="SAPBEXHLevel0X 3 2 4 2" xfId="19598" xr:uid="{00000000-0005-0000-0000-00008C670000}"/>
    <cellStyle name="SAPBEXHLevel0X 3 2 4 2 2" xfId="25368" xr:uid="{00000000-0005-0000-0000-00008D670000}"/>
    <cellStyle name="SAPBEXHLevel0X 3 2 4 2 3" xfId="33071" xr:uid="{00000000-0005-0000-0000-00008E670000}"/>
    <cellStyle name="SAPBEXHLevel0X 3 2 4 3" xfId="19955" xr:uid="{00000000-0005-0000-0000-00008F670000}"/>
    <cellStyle name="SAPBEXHLevel0X 3 2 4 3 2" xfId="25725" xr:uid="{00000000-0005-0000-0000-000090670000}"/>
    <cellStyle name="SAPBEXHLevel0X 3 2 4 3 3" xfId="33428" xr:uid="{00000000-0005-0000-0000-000091670000}"/>
    <cellStyle name="SAPBEXHLevel0X 3 2 4 4" xfId="16036" xr:uid="{00000000-0005-0000-0000-000092670000}"/>
    <cellStyle name="SAPBEXHLevel0X 3 2 4 4 2" xfId="29718" xr:uid="{00000000-0005-0000-0000-000093670000}"/>
    <cellStyle name="SAPBEXHLevel0X 3 2 4 5" xfId="22040" xr:uid="{00000000-0005-0000-0000-000094670000}"/>
    <cellStyle name="SAPBEXHLevel0X 3 2 4 5 2" xfId="35503" xr:uid="{00000000-0005-0000-0000-000095670000}"/>
    <cellStyle name="SAPBEXHLevel0X 3 2 4 6" xfId="27792" xr:uid="{00000000-0005-0000-0000-000096670000}"/>
    <cellStyle name="SAPBEXHLevel0X 3 2 5" xfId="18646" xr:uid="{00000000-0005-0000-0000-000097670000}"/>
    <cellStyle name="SAPBEXHLevel0X 3 2 5 2" xfId="24418" xr:uid="{00000000-0005-0000-0000-000098670000}"/>
    <cellStyle name="SAPBEXHLevel0X 3 2 5 3" xfId="32120" xr:uid="{00000000-0005-0000-0000-000099670000}"/>
    <cellStyle name="SAPBEXHLevel0X 3 2 6" xfId="20430" xr:uid="{00000000-0005-0000-0000-00009A670000}"/>
    <cellStyle name="SAPBEXHLevel0X 3 2 6 2" xfId="26198" xr:uid="{00000000-0005-0000-0000-00009B670000}"/>
    <cellStyle name="SAPBEXHLevel0X 3 2 6 3" xfId="33902" xr:uid="{00000000-0005-0000-0000-00009C670000}"/>
    <cellStyle name="SAPBEXHLevel0X 3 2 7" xfId="14945" xr:uid="{00000000-0005-0000-0000-00009D670000}"/>
    <cellStyle name="SAPBEXHLevel0X 3 2 7 2" xfId="28818" xr:uid="{00000000-0005-0000-0000-00009E670000}"/>
    <cellStyle name="SAPBEXHLevel0X 3 2 8" xfId="21139" xr:uid="{00000000-0005-0000-0000-00009F670000}"/>
    <cellStyle name="SAPBEXHLevel0X 3 2 8 2" xfId="34602" xr:uid="{00000000-0005-0000-0000-0000A0670000}"/>
    <cellStyle name="SAPBEXHLevel0X 3 2 9" xfId="26893" xr:uid="{00000000-0005-0000-0000-0000A1670000}"/>
    <cellStyle name="SAPBEXHLevel0X 3 3" xfId="5337" xr:uid="{00000000-0005-0000-0000-0000A2670000}"/>
    <cellStyle name="SAPBEXHLevel0X 3 3 2" xfId="6424" xr:uid="{00000000-0005-0000-0000-0000A3670000}"/>
    <cellStyle name="SAPBEXHLevel0X 3 3 2 2" xfId="19789" xr:uid="{00000000-0005-0000-0000-0000A4670000}"/>
    <cellStyle name="SAPBEXHLevel0X 3 3 2 2 2" xfId="25559" xr:uid="{00000000-0005-0000-0000-0000A5670000}"/>
    <cellStyle name="SAPBEXHLevel0X 3 3 2 2 3" xfId="33262" xr:uid="{00000000-0005-0000-0000-0000A6670000}"/>
    <cellStyle name="SAPBEXHLevel0X 3 3 2 3" xfId="18048" xr:uid="{00000000-0005-0000-0000-0000A7670000}"/>
    <cellStyle name="SAPBEXHLevel0X 3 3 2 3 2" xfId="23852" xr:uid="{00000000-0005-0000-0000-0000A8670000}"/>
    <cellStyle name="SAPBEXHLevel0X 3 3 2 3 3" xfId="31549" xr:uid="{00000000-0005-0000-0000-0000A9670000}"/>
    <cellStyle name="SAPBEXHLevel0X 3 3 2 4" xfId="16253" xr:uid="{00000000-0005-0000-0000-0000AA670000}"/>
    <cellStyle name="SAPBEXHLevel0X 3 3 2 4 2" xfId="29899" xr:uid="{00000000-0005-0000-0000-0000AB670000}"/>
    <cellStyle name="SAPBEXHLevel0X 3 3 2 5" xfId="22221" xr:uid="{00000000-0005-0000-0000-0000AC670000}"/>
    <cellStyle name="SAPBEXHLevel0X 3 3 2 5 2" xfId="35684" xr:uid="{00000000-0005-0000-0000-0000AD670000}"/>
    <cellStyle name="SAPBEXHLevel0X 3 3 2 6" xfId="27973" xr:uid="{00000000-0005-0000-0000-0000AE670000}"/>
    <cellStyle name="SAPBEXHLevel0X 3 3 3" xfId="18838" xr:uid="{00000000-0005-0000-0000-0000AF670000}"/>
    <cellStyle name="SAPBEXHLevel0X 3 3 3 2" xfId="24610" xr:uid="{00000000-0005-0000-0000-0000B0670000}"/>
    <cellStyle name="SAPBEXHLevel0X 3 3 3 3" xfId="32312" xr:uid="{00000000-0005-0000-0000-0000B1670000}"/>
    <cellStyle name="SAPBEXHLevel0X 3 3 4" xfId="18487" xr:uid="{00000000-0005-0000-0000-0000B2670000}"/>
    <cellStyle name="SAPBEXHLevel0X 3 3 4 2" xfId="24262" xr:uid="{00000000-0005-0000-0000-0000B3670000}"/>
    <cellStyle name="SAPBEXHLevel0X 3 3 4 3" xfId="31963" xr:uid="{00000000-0005-0000-0000-0000B4670000}"/>
    <cellStyle name="SAPBEXHLevel0X 3 3 5" xfId="15167" xr:uid="{00000000-0005-0000-0000-0000B5670000}"/>
    <cellStyle name="SAPBEXHLevel0X 3 3 5 2" xfId="29001" xr:uid="{00000000-0005-0000-0000-0000B6670000}"/>
    <cellStyle name="SAPBEXHLevel0X 3 3 6" xfId="21322" xr:uid="{00000000-0005-0000-0000-0000B7670000}"/>
    <cellStyle name="SAPBEXHLevel0X 3 3 6 2" xfId="34785" xr:uid="{00000000-0005-0000-0000-0000B8670000}"/>
    <cellStyle name="SAPBEXHLevel0X 3 3 7" xfId="27074" xr:uid="{00000000-0005-0000-0000-0000B9670000}"/>
    <cellStyle name="SAPBEXHLevel0X 3 4" xfId="5388" xr:uid="{00000000-0005-0000-0000-0000BA670000}"/>
    <cellStyle name="SAPBEXHLevel0X 3 4 2" xfId="6475" xr:uid="{00000000-0005-0000-0000-0000BB670000}"/>
    <cellStyle name="SAPBEXHLevel0X 3 4 2 2" xfId="19840" xr:uid="{00000000-0005-0000-0000-0000BC670000}"/>
    <cellStyle name="SAPBEXHLevel0X 3 4 2 2 2" xfId="25610" xr:uid="{00000000-0005-0000-0000-0000BD670000}"/>
    <cellStyle name="SAPBEXHLevel0X 3 4 2 2 3" xfId="33313" xr:uid="{00000000-0005-0000-0000-0000BE670000}"/>
    <cellStyle name="SAPBEXHLevel0X 3 4 2 3" xfId="18364" xr:uid="{00000000-0005-0000-0000-0000BF670000}"/>
    <cellStyle name="SAPBEXHLevel0X 3 4 2 3 2" xfId="24144" xr:uid="{00000000-0005-0000-0000-0000C0670000}"/>
    <cellStyle name="SAPBEXHLevel0X 3 4 2 3 3" xfId="31845" xr:uid="{00000000-0005-0000-0000-0000C1670000}"/>
    <cellStyle name="SAPBEXHLevel0X 3 4 2 4" xfId="16304" xr:uid="{00000000-0005-0000-0000-0000C2670000}"/>
    <cellStyle name="SAPBEXHLevel0X 3 4 2 4 2" xfId="29950" xr:uid="{00000000-0005-0000-0000-0000C3670000}"/>
    <cellStyle name="SAPBEXHLevel0X 3 4 2 5" xfId="22272" xr:uid="{00000000-0005-0000-0000-0000C4670000}"/>
    <cellStyle name="SAPBEXHLevel0X 3 4 2 5 2" xfId="35735" xr:uid="{00000000-0005-0000-0000-0000C5670000}"/>
    <cellStyle name="SAPBEXHLevel0X 3 4 2 6" xfId="28024" xr:uid="{00000000-0005-0000-0000-0000C6670000}"/>
    <cellStyle name="SAPBEXHLevel0X 3 4 3" xfId="18889" xr:uid="{00000000-0005-0000-0000-0000C7670000}"/>
    <cellStyle name="SAPBEXHLevel0X 3 4 3 2" xfId="24661" xr:uid="{00000000-0005-0000-0000-0000C8670000}"/>
    <cellStyle name="SAPBEXHLevel0X 3 4 3 3" xfId="32363" xr:uid="{00000000-0005-0000-0000-0000C9670000}"/>
    <cellStyle name="SAPBEXHLevel0X 3 4 4" xfId="17476" xr:uid="{00000000-0005-0000-0000-0000CA670000}"/>
    <cellStyle name="SAPBEXHLevel0X 3 4 4 2" xfId="23300" xr:uid="{00000000-0005-0000-0000-0000CB670000}"/>
    <cellStyle name="SAPBEXHLevel0X 3 4 4 2 2" xfId="36763" xr:uid="{00000000-0005-0000-0000-0000CC670000}"/>
    <cellStyle name="SAPBEXHLevel0X 3 4 4 3" xfId="30988" xr:uid="{00000000-0005-0000-0000-0000CD670000}"/>
    <cellStyle name="SAPBEXHLevel0X 3 4 5" xfId="15218" xr:uid="{00000000-0005-0000-0000-0000CE670000}"/>
    <cellStyle name="SAPBEXHLevel0X 3 4 5 2" xfId="29052" xr:uid="{00000000-0005-0000-0000-0000CF670000}"/>
    <cellStyle name="SAPBEXHLevel0X 3 4 6" xfId="21373" xr:uid="{00000000-0005-0000-0000-0000D0670000}"/>
    <cellStyle name="SAPBEXHLevel0X 3 4 6 2" xfId="34836" xr:uid="{00000000-0005-0000-0000-0000D1670000}"/>
    <cellStyle name="SAPBEXHLevel0X 3 4 7" xfId="27125" xr:uid="{00000000-0005-0000-0000-0000D2670000}"/>
    <cellStyle name="SAPBEXHLevel0X 3 5" xfId="17246" xr:uid="{00000000-0005-0000-0000-0000D3670000}"/>
    <cellStyle name="SAPBEXHLevel0X 3 5 2" xfId="23080" xr:uid="{00000000-0005-0000-0000-0000D4670000}"/>
    <cellStyle name="SAPBEXHLevel0X 3 5 2 2" xfId="36543" xr:uid="{00000000-0005-0000-0000-0000D5670000}"/>
    <cellStyle name="SAPBEXHLevel0X 3 5 3" xfId="30765" xr:uid="{00000000-0005-0000-0000-0000D6670000}"/>
    <cellStyle name="SAPBEXHLevel0X 3 6" xfId="17383" xr:uid="{00000000-0005-0000-0000-0000D7670000}"/>
    <cellStyle name="SAPBEXHLevel0X 3 6 2" xfId="23210" xr:uid="{00000000-0005-0000-0000-0000D8670000}"/>
    <cellStyle name="SAPBEXHLevel0X 3 6 2 2" xfId="36673" xr:uid="{00000000-0005-0000-0000-0000D9670000}"/>
    <cellStyle name="SAPBEXHLevel0X 3 6 3" xfId="30898" xr:uid="{00000000-0005-0000-0000-0000DA670000}"/>
    <cellStyle name="SAPBEXHLevel0X 3 7" xfId="12223" xr:uid="{00000000-0005-0000-0000-0000DB670000}"/>
    <cellStyle name="SAPBEXHLevel0X 3 7 2" xfId="28588" xr:uid="{00000000-0005-0000-0000-0000DC670000}"/>
    <cellStyle name="SAPBEXHLevel0X 4" xfId="4223" xr:uid="{00000000-0005-0000-0000-0000DD670000}"/>
    <cellStyle name="SAPBEXHLevel0X 4 2" xfId="5207" xr:uid="{00000000-0005-0000-0000-0000DE670000}"/>
    <cellStyle name="SAPBEXHLevel0X 4 2 2" xfId="5938" xr:uid="{00000000-0005-0000-0000-0000DF670000}"/>
    <cellStyle name="SAPBEXHLevel0X 4 2 2 2" xfId="7025" xr:uid="{00000000-0005-0000-0000-0000E0670000}"/>
    <cellStyle name="SAPBEXHLevel0X 4 2 2 2 2" xfId="20321" xr:uid="{00000000-0005-0000-0000-0000E1670000}"/>
    <cellStyle name="SAPBEXHLevel0X 4 2 2 2 2 2" xfId="26091" xr:uid="{00000000-0005-0000-0000-0000E2670000}"/>
    <cellStyle name="SAPBEXHLevel0X 4 2 2 2 2 3" xfId="33794" xr:uid="{00000000-0005-0000-0000-0000E3670000}"/>
    <cellStyle name="SAPBEXHLevel0X 4 2 2 2 3" xfId="18100" xr:uid="{00000000-0005-0000-0000-0000E4670000}"/>
    <cellStyle name="SAPBEXHLevel0X 4 2 2 2 3 2" xfId="23902" xr:uid="{00000000-0005-0000-0000-0000E5670000}"/>
    <cellStyle name="SAPBEXHLevel0X 4 2 2 2 3 3" xfId="31599" xr:uid="{00000000-0005-0000-0000-0000E6670000}"/>
    <cellStyle name="SAPBEXHLevel0X 4 2 2 2 4" xfId="16853" xr:uid="{00000000-0005-0000-0000-0000E7670000}"/>
    <cellStyle name="SAPBEXHLevel0X 4 2 2 2 4 2" xfId="30406" xr:uid="{00000000-0005-0000-0000-0000E8670000}"/>
    <cellStyle name="SAPBEXHLevel0X 4 2 2 2 5" xfId="22729" xr:uid="{00000000-0005-0000-0000-0000E9670000}"/>
    <cellStyle name="SAPBEXHLevel0X 4 2 2 2 5 2" xfId="36192" xr:uid="{00000000-0005-0000-0000-0000EA670000}"/>
    <cellStyle name="SAPBEXHLevel0X 4 2 2 2 6" xfId="28481" xr:uid="{00000000-0005-0000-0000-0000EB670000}"/>
    <cellStyle name="SAPBEXHLevel0X 4 2 2 3" xfId="19372" xr:uid="{00000000-0005-0000-0000-0000EC670000}"/>
    <cellStyle name="SAPBEXHLevel0X 4 2 2 3 2" xfId="25143" xr:uid="{00000000-0005-0000-0000-0000ED670000}"/>
    <cellStyle name="SAPBEXHLevel0X 4 2 2 3 3" xfId="32845" xr:uid="{00000000-0005-0000-0000-0000EE670000}"/>
    <cellStyle name="SAPBEXHLevel0X 4 2 2 4" xfId="20698" xr:uid="{00000000-0005-0000-0000-0000EF670000}"/>
    <cellStyle name="SAPBEXHLevel0X 4 2 2 4 2" xfId="26461" xr:uid="{00000000-0005-0000-0000-0000F0670000}"/>
    <cellStyle name="SAPBEXHLevel0X 4 2 2 4 3" xfId="34166" xr:uid="{00000000-0005-0000-0000-0000F1670000}"/>
    <cellStyle name="SAPBEXHLevel0X 4 2 2 5" xfId="15767" xr:uid="{00000000-0005-0000-0000-0000F2670000}"/>
    <cellStyle name="SAPBEXHLevel0X 4 2 2 5 2" xfId="29508" xr:uid="{00000000-0005-0000-0000-0000F3670000}"/>
    <cellStyle name="SAPBEXHLevel0X 4 2 2 6" xfId="21830" xr:uid="{00000000-0005-0000-0000-0000F4670000}"/>
    <cellStyle name="SAPBEXHLevel0X 4 2 2 6 2" xfId="35293" xr:uid="{00000000-0005-0000-0000-0000F5670000}"/>
    <cellStyle name="SAPBEXHLevel0X 4 2 2 7" xfId="27582" xr:uid="{00000000-0005-0000-0000-0000F6670000}"/>
    <cellStyle name="SAPBEXHLevel0X 4 2 3" xfId="6295" xr:uid="{00000000-0005-0000-0000-0000F7670000}"/>
    <cellStyle name="SAPBEXHLevel0X 4 2 3 2" xfId="19666" xr:uid="{00000000-0005-0000-0000-0000F8670000}"/>
    <cellStyle name="SAPBEXHLevel0X 4 2 3 2 2" xfId="25436" xr:uid="{00000000-0005-0000-0000-0000F9670000}"/>
    <cellStyle name="SAPBEXHLevel0X 4 2 3 2 3" xfId="33139" xr:uid="{00000000-0005-0000-0000-0000FA670000}"/>
    <cellStyle name="SAPBEXHLevel0X 4 2 3 3" xfId="20376" xr:uid="{00000000-0005-0000-0000-0000FB670000}"/>
    <cellStyle name="SAPBEXHLevel0X 4 2 3 3 2" xfId="26146" xr:uid="{00000000-0005-0000-0000-0000FC670000}"/>
    <cellStyle name="SAPBEXHLevel0X 4 2 3 3 3" xfId="33849" xr:uid="{00000000-0005-0000-0000-0000FD670000}"/>
    <cellStyle name="SAPBEXHLevel0X 4 2 3 4" xfId="16124" xr:uid="{00000000-0005-0000-0000-0000FE670000}"/>
    <cellStyle name="SAPBEXHLevel0X 4 2 3 4 2" xfId="29781" xr:uid="{00000000-0005-0000-0000-0000FF670000}"/>
    <cellStyle name="SAPBEXHLevel0X 4 2 3 5" xfId="22103" xr:uid="{00000000-0005-0000-0000-000000680000}"/>
    <cellStyle name="SAPBEXHLevel0X 4 2 3 5 2" xfId="35566" xr:uid="{00000000-0005-0000-0000-000001680000}"/>
    <cellStyle name="SAPBEXHLevel0X 4 2 3 6" xfId="27855" xr:uid="{00000000-0005-0000-0000-000002680000}"/>
    <cellStyle name="SAPBEXHLevel0X 4 2 4" xfId="18714" xr:uid="{00000000-0005-0000-0000-000003680000}"/>
    <cellStyle name="SAPBEXHLevel0X 4 2 4 2" xfId="24486" xr:uid="{00000000-0005-0000-0000-000004680000}"/>
    <cellStyle name="SAPBEXHLevel0X 4 2 4 3" xfId="32188" xr:uid="{00000000-0005-0000-0000-000005680000}"/>
    <cellStyle name="SAPBEXHLevel0X 4 2 5" xfId="20546" xr:uid="{00000000-0005-0000-0000-000006680000}"/>
    <cellStyle name="SAPBEXHLevel0X 4 2 5 2" xfId="26311" xr:uid="{00000000-0005-0000-0000-000007680000}"/>
    <cellStyle name="SAPBEXHLevel0X 4 2 5 3" xfId="34015" xr:uid="{00000000-0005-0000-0000-000008680000}"/>
    <cellStyle name="SAPBEXHLevel0X 4 2 6" xfId="15037" xr:uid="{00000000-0005-0000-0000-000009680000}"/>
    <cellStyle name="SAPBEXHLevel0X 4 2 6 2" xfId="28882" xr:uid="{00000000-0005-0000-0000-00000A680000}"/>
    <cellStyle name="SAPBEXHLevel0X 4 2 7" xfId="21203" xr:uid="{00000000-0005-0000-0000-00000B680000}"/>
    <cellStyle name="SAPBEXHLevel0X 4 2 7 2" xfId="34666" xr:uid="{00000000-0005-0000-0000-00000C680000}"/>
    <cellStyle name="SAPBEXHLevel0X 4 2 8" xfId="26956" xr:uid="{00000000-0005-0000-0000-00000D680000}"/>
    <cellStyle name="SAPBEXHLevel0X 4 3" xfId="5368" xr:uid="{00000000-0005-0000-0000-00000E680000}"/>
    <cellStyle name="SAPBEXHLevel0X 4 3 2" xfId="6455" xr:uid="{00000000-0005-0000-0000-00000F680000}"/>
    <cellStyle name="SAPBEXHLevel0X 4 3 2 2" xfId="19820" xr:uid="{00000000-0005-0000-0000-000010680000}"/>
    <cellStyle name="SAPBEXHLevel0X 4 3 2 2 2" xfId="25590" xr:uid="{00000000-0005-0000-0000-000011680000}"/>
    <cellStyle name="SAPBEXHLevel0X 4 3 2 2 3" xfId="33293" xr:uid="{00000000-0005-0000-0000-000012680000}"/>
    <cellStyle name="SAPBEXHLevel0X 4 3 2 3" xfId="16984" xr:uid="{00000000-0005-0000-0000-000013680000}"/>
    <cellStyle name="SAPBEXHLevel0X 4 3 2 3 2" xfId="22834" xr:uid="{00000000-0005-0000-0000-000014680000}"/>
    <cellStyle name="SAPBEXHLevel0X 4 3 2 3 2 2" xfId="36297" xr:uid="{00000000-0005-0000-0000-000015680000}"/>
    <cellStyle name="SAPBEXHLevel0X 4 3 2 3 3" xfId="30512" xr:uid="{00000000-0005-0000-0000-000016680000}"/>
    <cellStyle name="SAPBEXHLevel0X 4 3 2 4" xfId="16284" xr:uid="{00000000-0005-0000-0000-000017680000}"/>
    <cellStyle name="SAPBEXHLevel0X 4 3 2 4 2" xfId="29930" xr:uid="{00000000-0005-0000-0000-000018680000}"/>
    <cellStyle name="SAPBEXHLevel0X 4 3 2 5" xfId="22252" xr:uid="{00000000-0005-0000-0000-000019680000}"/>
    <cellStyle name="SAPBEXHLevel0X 4 3 2 5 2" xfId="35715" xr:uid="{00000000-0005-0000-0000-00001A680000}"/>
    <cellStyle name="SAPBEXHLevel0X 4 3 2 6" xfId="28004" xr:uid="{00000000-0005-0000-0000-00001B680000}"/>
    <cellStyle name="SAPBEXHLevel0X 4 3 3" xfId="18869" xr:uid="{00000000-0005-0000-0000-00001C680000}"/>
    <cellStyle name="SAPBEXHLevel0X 4 3 3 2" xfId="24641" xr:uid="{00000000-0005-0000-0000-00001D680000}"/>
    <cellStyle name="SAPBEXHLevel0X 4 3 3 3" xfId="32343" xr:uid="{00000000-0005-0000-0000-00001E680000}"/>
    <cellStyle name="SAPBEXHLevel0X 4 3 4" xfId="18049" xr:uid="{00000000-0005-0000-0000-00001F680000}"/>
    <cellStyle name="SAPBEXHLevel0X 4 3 4 2" xfId="23853" xr:uid="{00000000-0005-0000-0000-000020680000}"/>
    <cellStyle name="SAPBEXHLevel0X 4 3 4 3" xfId="31550" xr:uid="{00000000-0005-0000-0000-000021680000}"/>
    <cellStyle name="SAPBEXHLevel0X 4 3 5" xfId="15198" xr:uid="{00000000-0005-0000-0000-000022680000}"/>
    <cellStyle name="SAPBEXHLevel0X 4 3 5 2" xfId="29032" xr:uid="{00000000-0005-0000-0000-000023680000}"/>
    <cellStyle name="SAPBEXHLevel0X 4 3 6" xfId="21353" xr:uid="{00000000-0005-0000-0000-000024680000}"/>
    <cellStyle name="SAPBEXHLevel0X 4 3 6 2" xfId="34816" xr:uid="{00000000-0005-0000-0000-000025680000}"/>
    <cellStyle name="SAPBEXHLevel0X 4 3 7" xfId="27105" xr:uid="{00000000-0005-0000-0000-000026680000}"/>
    <cellStyle name="SAPBEXHLevel0X 4 4" xfId="6038" xr:uid="{00000000-0005-0000-0000-000027680000}"/>
    <cellStyle name="SAPBEXHLevel0X 4 4 2" xfId="19451" xr:uid="{00000000-0005-0000-0000-000028680000}"/>
    <cellStyle name="SAPBEXHLevel0X 4 4 2 2" xfId="25221" xr:uid="{00000000-0005-0000-0000-000029680000}"/>
    <cellStyle name="SAPBEXHLevel0X 4 4 2 3" xfId="32924" xr:uid="{00000000-0005-0000-0000-00002A680000}"/>
    <cellStyle name="SAPBEXHLevel0X 4 4 3" xfId="17264" xr:uid="{00000000-0005-0000-0000-00002B680000}"/>
    <cellStyle name="SAPBEXHLevel0X 4 4 3 2" xfId="23096" xr:uid="{00000000-0005-0000-0000-00002C680000}"/>
    <cellStyle name="SAPBEXHLevel0X 4 4 3 2 2" xfId="36559" xr:uid="{00000000-0005-0000-0000-00002D680000}"/>
    <cellStyle name="SAPBEXHLevel0X 4 4 3 3" xfId="30781" xr:uid="{00000000-0005-0000-0000-00002E680000}"/>
    <cellStyle name="SAPBEXHLevel0X 4 4 4" xfId="15867" xr:uid="{00000000-0005-0000-0000-00002F680000}"/>
    <cellStyle name="SAPBEXHLevel0X 4 4 4 2" xfId="29579" xr:uid="{00000000-0005-0000-0000-000030680000}"/>
    <cellStyle name="SAPBEXHLevel0X 4 4 5" xfId="21901" xr:uid="{00000000-0005-0000-0000-000031680000}"/>
    <cellStyle name="SAPBEXHLevel0X 4 4 5 2" xfId="35364" xr:uid="{00000000-0005-0000-0000-000032680000}"/>
    <cellStyle name="SAPBEXHLevel0X 4 4 6" xfId="27653" xr:uid="{00000000-0005-0000-0000-000033680000}"/>
    <cellStyle name="SAPBEXHLevel0X 4 5" xfId="18281" xr:uid="{00000000-0005-0000-0000-000034680000}"/>
    <cellStyle name="SAPBEXHLevel0X 4 5 2" xfId="24063" xr:uid="{00000000-0005-0000-0000-000035680000}"/>
    <cellStyle name="SAPBEXHLevel0X 4 5 3" xfId="31764" xr:uid="{00000000-0005-0000-0000-000036680000}"/>
    <cellStyle name="SAPBEXHLevel0X 4 6" xfId="20687" xr:uid="{00000000-0005-0000-0000-000037680000}"/>
    <cellStyle name="SAPBEXHLevel0X 4 6 2" xfId="26450" xr:uid="{00000000-0005-0000-0000-000038680000}"/>
    <cellStyle name="SAPBEXHLevel0X 4 6 3" xfId="34155" xr:uid="{00000000-0005-0000-0000-000039680000}"/>
    <cellStyle name="SAPBEXHLevel0X 4 7" xfId="14304" xr:uid="{00000000-0005-0000-0000-00003A680000}"/>
    <cellStyle name="SAPBEXHLevel0X 4 7 2" xfId="28658" xr:uid="{00000000-0005-0000-0000-00003B680000}"/>
    <cellStyle name="SAPBEXHLevel0X 4 8" xfId="21001" xr:uid="{00000000-0005-0000-0000-00003C680000}"/>
    <cellStyle name="SAPBEXHLevel0X 4 8 2" xfId="34464" xr:uid="{00000000-0005-0000-0000-00003D680000}"/>
    <cellStyle name="SAPBEXHLevel0X 4 9" xfId="26756" xr:uid="{00000000-0005-0000-0000-00003E680000}"/>
    <cellStyle name="SAPBEXHLevel0X 5" xfId="5067" xr:uid="{00000000-0005-0000-0000-00003F680000}"/>
    <cellStyle name="SAPBEXHLevel0X 5 10" xfId="10672" xr:uid="{00000000-0005-0000-0000-000040680000}"/>
    <cellStyle name="SAPBEXHLevel0X 5 2" xfId="5655" xr:uid="{00000000-0005-0000-0000-000041680000}"/>
    <cellStyle name="SAPBEXHLevel0X 5 2 2" xfId="6742" xr:uid="{00000000-0005-0000-0000-000042680000}"/>
    <cellStyle name="SAPBEXHLevel0X 5 2 2 2" xfId="20064" xr:uid="{00000000-0005-0000-0000-000043680000}"/>
    <cellStyle name="SAPBEXHLevel0X 5 2 2 2 2" xfId="25834" xr:uid="{00000000-0005-0000-0000-000044680000}"/>
    <cellStyle name="SAPBEXHLevel0X 5 2 2 2 3" xfId="33537" xr:uid="{00000000-0005-0000-0000-000045680000}"/>
    <cellStyle name="SAPBEXHLevel0X 5 2 2 3" xfId="20639" xr:uid="{00000000-0005-0000-0000-000046680000}"/>
    <cellStyle name="SAPBEXHLevel0X 5 2 2 3 2" xfId="26402" xr:uid="{00000000-0005-0000-0000-000047680000}"/>
    <cellStyle name="SAPBEXHLevel0X 5 2 2 3 3" xfId="34107" xr:uid="{00000000-0005-0000-0000-000048680000}"/>
    <cellStyle name="SAPBEXHLevel0X 5 2 2 4" xfId="16570" xr:uid="{00000000-0005-0000-0000-000049680000}"/>
    <cellStyle name="SAPBEXHLevel0X 5 2 2 4 2" xfId="30158" xr:uid="{00000000-0005-0000-0000-00004A680000}"/>
    <cellStyle name="SAPBEXHLevel0X 5 2 2 5" xfId="22481" xr:uid="{00000000-0005-0000-0000-00004B680000}"/>
    <cellStyle name="SAPBEXHLevel0X 5 2 2 5 2" xfId="35944" xr:uid="{00000000-0005-0000-0000-00004C680000}"/>
    <cellStyle name="SAPBEXHLevel0X 5 2 2 6" xfId="28233" xr:uid="{00000000-0005-0000-0000-00004D680000}"/>
    <cellStyle name="SAPBEXHLevel0X 5 2 2 7" xfId="11693" xr:uid="{00000000-0005-0000-0000-00004E680000}"/>
    <cellStyle name="SAPBEXHLevel0X 5 2 3" xfId="19114" xr:uid="{00000000-0005-0000-0000-00004F680000}"/>
    <cellStyle name="SAPBEXHLevel0X 5 2 3 2" xfId="24886" xr:uid="{00000000-0005-0000-0000-000050680000}"/>
    <cellStyle name="SAPBEXHLevel0X 5 2 3 3" xfId="32588" xr:uid="{00000000-0005-0000-0000-000051680000}"/>
    <cellStyle name="SAPBEXHLevel0X 5 2 4" xfId="17766" xr:uid="{00000000-0005-0000-0000-000052680000}"/>
    <cellStyle name="SAPBEXHLevel0X 5 2 4 2" xfId="23581" xr:uid="{00000000-0005-0000-0000-000053680000}"/>
    <cellStyle name="SAPBEXHLevel0X 5 2 4 2 2" xfId="37044" xr:uid="{00000000-0005-0000-0000-000054680000}"/>
    <cellStyle name="SAPBEXHLevel0X 5 2 4 3" xfId="31272" xr:uid="{00000000-0005-0000-0000-000055680000}"/>
    <cellStyle name="SAPBEXHLevel0X 5 2 5" xfId="15484" xr:uid="{00000000-0005-0000-0000-000056680000}"/>
    <cellStyle name="SAPBEXHLevel0X 5 2 5 2" xfId="29260" xr:uid="{00000000-0005-0000-0000-000057680000}"/>
    <cellStyle name="SAPBEXHLevel0X 5 2 6" xfId="21582" xr:uid="{00000000-0005-0000-0000-000058680000}"/>
    <cellStyle name="SAPBEXHLevel0X 5 2 6 2" xfId="35045" xr:uid="{00000000-0005-0000-0000-000059680000}"/>
    <cellStyle name="SAPBEXHLevel0X 5 2 7" xfId="27334" xr:uid="{00000000-0005-0000-0000-00005A680000}"/>
    <cellStyle name="SAPBEXHLevel0X 5 2 8" xfId="11032" xr:uid="{00000000-0005-0000-0000-00005B680000}"/>
    <cellStyle name="SAPBEXHLevel0X 5 3" xfId="5828" xr:uid="{00000000-0005-0000-0000-00005C680000}"/>
    <cellStyle name="SAPBEXHLevel0X 5 3 2" xfId="6915" xr:uid="{00000000-0005-0000-0000-00005D680000}"/>
    <cellStyle name="SAPBEXHLevel0X 5 3 2 2" xfId="20211" xr:uid="{00000000-0005-0000-0000-00005E680000}"/>
    <cellStyle name="SAPBEXHLevel0X 5 3 2 2 2" xfId="25981" xr:uid="{00000000-0005-0000-0000-00005F680000}"/>
    <cellStyle name="SAPBEXHLevel0X 5 3 2 2 3" xfId="33684" xr:uid="{00000000-0005-0000-0000-000060680000}"/>
    <cellStyle name="SAPBEXHLevel0X 5 3 2 3" xfId="18349" xr:uid="{00000000-0005-0000-0000-000061680000}"/>
    <cellStyle name="SAPBEXHLevel0X 5 3 2 3 2" xfId="24129" xr:uid="{00000000-0005-0000-0000-000062680000}"/>
    <cellStyle name="SAPBEXHLevel0X 5 3 2 3 3" xfId="31830" xr:uid="{00000000-0005-0000-0000-000063680000}"/>
    <cellStyle name="SAPBEXHLevel0X 5 3 2 4" xfId="16743" xr:uid="{00000000-0005-0000-0000-000064680000}"/>
    <cellStyle name="SAPBEXHLevel0X 5 3 2 4 2" xfId="30296" xr:uid="{00000000-0005-0000-0000-000065680000}"/>
    <cellStyle name="SAPBEXHLevel0X 5 3 2 5" xfId="22619" xr:uid="{00000000-0005-0000-0000-000066680000}"/>
    <cellStyle name="SAPBEXHLevel0X 5 3 2 5 2" xfId="36082" xr:uid="{00000000-0005-0000-0000-000067680000}"/>
    <cellStyle name="SAPBEXHLevel0X 5 3 2 6" xfId="28371" xr:uid="{00000000-0005-0000-0000-000068680000}"/>
    <cellStyle name="SAPBEXHLevel0X 5 3 2 7" xfId="11794" xr:uid="{00000000-0005-0000-0000-000069680000}"/>
    <cellStyle name="SAPBEXHLevel0X 5 3 3" xfId="19262" xr:uid="{00000000-0005-0000-0000-00006A680000}"/>
    <cellStyle name="SAPBEXHLevel0X 5 3 3 2" xfId="25033" xr:uid="{00000000-0005-0000-0000-00006B680000}"/>
    <cellStyle name="SAPBEXHLevel0X 5 3 3 3" xfId="32735" xr:uid="{00000000-0005-0000-0000-00006C680000}"/>
    <cellStyle name="SAPBEXHLevel0X 5 3 4" xfId="18117" xr:uid="{00000000-0005-0000-0000-00006D680000}"/>
    <cellStyle name="SAPBEXHLevel0X 5 3 4 2" xfId="23919" xr:uid="{00000000-0005-0000-0000-00006E680000}"/>
    <cellStyle name="SAPBEXHLevel0X 5 3 4 3" xfId="31616" xr:uid="{00000000-0005-0000-0000-00006F680000}"/>
    <cellStyle name="SAPBEXHLevel0X 5 3 5" xfId="15657" xr:uid="{00000000-0005-0000-0000-000070680000}"/>
    <cellStyle name="SAPBEXHLevel0X 5 3 5 2" xfId="29398" xr:uid="{00000000-0005-0000-0000-000071680000}"/>
    <cellStyle name="SAPBEXHLevel0X 5 3 6" xfId="21720" xr:uid="{00000000-0005-0000-0000-000072680000}"/>
    <cellStyle name="SAPBEXHLevel0X 5 3 6 2" xfId="35183" xr:uid="{00000000-0005-0000-0000-000073680000}"/>
    <cellStyle name="SAPBEXHLevel0X 5 3 7" xfId="27472" xr:uid="{00000000-0005-0000-0000-000074680000}"/>
    <cellStyle name="SAPBEXHLevel0X 5 3 8" xfId="11133" xr:uid="{00000000-0005-0000-0000-000075680000}"/>
    <cellStyle name="SAPBEXHLevel0X 5 4" xfId="6159" xr:uid="{00000000-0005-0000-0000-000076680000}"/>
    <cellStyle name="SAPBEXHLevel0X 5 4 2" xfId="19551" xr:uid="{00000000-0005-0000-0000-000077680000}"/>
    <cellStyle name="SAPBEXHLevel0X 5 4 2 2" xfId="25321" xr:uid="{00000000-0005-0000-0000-000078680000}"/>
    <cellStyle name="SAPBEXHLevel0X 5 4 2 3" xfId="33024" xr:uid="{00000000-0005-0000-0000-000079680000}"/>
    <cellStyle name="SAPBEXHLevel0X 5 4 3" xfId="18568" xr:uid="{00000000-0005-0000-0000-00007A680000}"/>
    <cellStyle name="SAPBEXHLevel0X 5 4 3 2" xfId="24340" xr:uid="{00000000-0005-0000-0000-00007B680000}"/>
    <cellStyle name="SAPBEXHLevel0X 5 4 3 3" xfId="32042" xr:uid="{00000000-0005-0000-0000-00007C680000}"/>
    <cellStyle name="SAPBEXHLevel0X 5 4 4" xfId="15988" xr:uid="{00000000-0005-0000-0000-00007D680000}"/>
    <cellStyle name="SAPBEXHLevel0X 5 4 4 2" xfId="29671" xr:uid="{00000000-0005-0000-0000-00007E680000}"/>
    <cellStyle name="SAPBEXHLevel0X 5 4 5" xfId="21993" xr:uid="{00000000-0005-0000-0000-00007F680000}"/>
    <cellStyle name="SAPBEXHLevel0X 5 4 5 2" xfId="35456" xr:uid="{00000000-0005-0000-0000-000080680000}"/>
    <cellStyle name="SAPBEXHLevel0X 5 4 6" xfId="27745" xr:uid="{00000000-0005-0000-0000-000081680000}"/>
    <cellStyle name="SAPBEXHLevel0X 5 4 7" xfId="11335" xr:uid="{00000000-0005-0000-0000-000082680000}"/>
    <cellStyle name="SAPBEXHLevel0X 5 5" xfId="18599" xr:uid="{00000000-0005-0000-0000-000083680000}"/>
    <cellStyle name="SAPBEXHLevel0X 5 5 2" xfId="24371" xr:uid="{00000000-0005-0000-0000-000084680000}"/>
    <cellStyle name="SAPBEXHLevel0X 5 5 3" xfId="32073" xr:uid="{00000000-0005-0000-0000-000085680000}"/>
    <cellStyle name="SAPBEXHLevel0X 5 6" xfId="20778" xr:uid="{00000000-0005-0000-0000-000086680000}"/>
    <cellStyle name="SAPBEXHLevel0X 5 6 2" xfId="26540" xr:uid="{00000000-0005-0000-0000-000087680000}"/>
    <cellStyle name="SAPBEXHLevel0X 5 6 3" xfId="34245" xr:uid="{00000000-0005-0000-0000-000088680000}"/>
    <cellStyle name="SAPBEXHLevel0X 5 7" xfId="14897" xr:uid="{00000000-0005-0000-0000-000089680000}"/>
    <cellStyle name="SAPBEXHLevel0X 5 7 2" xfId="28771" xr:uid="{00000000-0005-0000-0000-00008A680000}"/>
    <cellStyle name="SAPBEXHLevel0X 5 8" xfId="21092" xr:uid="{00000000-0005-0000-0000-00008B680000}"/>
    <cellStyle name="SAPBEXHLevel0X 5 8 2" xfId="34555" xr:uid="{00000000-0005-0000-0000-00008C680000}"/>
    <cellStyle name="SAPBEXHLevel0X 5 9" xfId="26846" xr:uid="{00000000-0005-0000-0000-00008D680000}"/>
    <cellStyle name="SAPBEXHLevel0X 6" xfId="5270" xr:uid="{00000000-0005-0000-0000-00008E680000}"/>
    <cellStyle name="SAPBEXHLevel0X 6 2" xfId="6357" xr:uid="{00000000-0005-0000-0000-00008F680000}"/>
    <cellStyle name="SAPBEXHLevel0X 6 2 2" xfId="19724" xr:uid="{00000000-0005-0000-0000-000090680000}"/>
    <cellStyle name="SAPBEXHLevel0X 6 2 2 2" xfId="25494" xr:uid="{00000000-0005-0000-0000-000091680000}"/>
    <cellStyle name="SAPBEXHLevel0X 6 2 2 3" xfId="33197" xr:uid="{00000000-0005-0000-0000-000092680000}"/>
    <cellStyle name="SAPBEXHLevel0X 6 2 3" xfId="17658" xr:uid="{00000000-0005-0000-0000-000093680000}"/>
    <cellStyle name="SAPBEXHLevel0X 6 2 3 2" xfId="23475" xr:uid="{00000000-0005-0000-0000-000094680000}"/>
    <cellStyle name="SAPBEXHLevel0X 6 2 3 2 2" xfId="36938" xr:uid="{00000000-0005-0000-0000-000095680000}"/>
    <cellStyle name="SAPBEXHLevel0X 6 2 3 3" xfId="31165" xr:uid="{00000000-0005-0000-0000-000096680000}"/>
    <cellStyle name="SAPBEXHLevel0X 6 2 4" xfId="16186" xr:uid="{00000000-0005-0000-0000-000097680000}"/>
    <cellStyle name="SAPBEXHLevel0X 6 2 4 2" xfId="29834" xr:uid="{00000000-0005-0000-0000-000098680000}"/>
    <cellStyle name="SAPBEXHLevel0X 6 2 5" xfId="22156" xr:uid="{00000000-0005-0000-0000-000099680000}"/>
    <cellStyle name="SAPBEXHLevel0X 6 2 5 2" xfId="35619" xr:uid="{00000000-0005-0000-0000-00009A680000}"/>
    <cellStyle name="SAPBEXHLevel0X 6 2 6" xfId="27908" xr:uid="{00000000-0005-0000-0000-00009B680000}"/>
    <cellStyle name="SAPBEXHLevel0X 6 2 7" xfId="11470" xr:uid="{00000000-0005-0000-0000-00009C680000}"/>
    <cellStyle name="SAPBEXHLevel0X 6 3" xfId="18772" xr:uid="{00000000-0005-0000-0000-00009D680000}"/>
    <cellStyle name="SAPBEXHLevel0X 6 3 2" xfId="24544" xr:uid="{00000000-0005-0000-0000-00009E680000}"/>
    <cellStyle name="SAPBEXHLevel0X 6 3 3" xfId="32246" xr:uid="{00000000-0005-0000-0000-00009F680000}"/>
    <cellStyle name="SAPBEXHLevel0X 6 4" xfId="17528" xr:uid="{00000000-0005-0000-0000-0000A0680000}"/>
    <cellStyle name="SAPBEXHLevel0X 6 4 2" xfId="23349" xr:uid="{00000000-0005-0000-0000-0000A1680000}"/>
    <cellStyle name="SAPBEXHLevel0X 6 4 2 2" xfId="36812" xr:uid="{00000000-0005-0000-0000-0000A2680000}"/>
    <cellStyle name="SAPBEXHLevel0X 6 4 3" xfId="31037" xr:uid="{00000000-0005-0000-0000-0000A3680000}"/>
    <cellStyle name="SAPBEXHLevel0X 6 5" xfId="15100" xr:uid="{00000000-0005-0000-0000-0000A4680000}"/>
    <cellStyle name="SAPBEXHLevel0X 6 5 2" xfId="28936" xr:uid="{00000000-0005-0000-0000-0000A5680000}"/>
    <cellStyle name="SAPBEXHLevel0X 6 6" xfId="21257" xr:uid="{00000000-0005-0000-0000-0000A6680000}"/>
    <cellStyle name="SAPBEXHLevel0X 6 6 2" xfId="34720" xr:uid="{00000000-0005-0000-0000-0000A7680000}"/>
    <cellStyle name="SAPBEXHLevel0X 6 7" xfId="27009" xr:uid="{00000000-0005-0000-0000-0000A8680000}"/>
    <cellStyle name="SAPBEXHLevel0X 6 8" xfId="10809" xr:uid="{00000000-0005-0000-0000-0000A9680000}"/>
    <cellStyle name="SAPBEXHLevel0X 7" xfId="5309" xr:uid="{00000000-0005-0000-0000-0000AA680000}"/>
    <cellStyle name="SAPBEXHLevel0X 7 2" xfId="6396" xr:uid="{00000000-0005-0000-0000-0000AB680000}"/>
    <cellStyle name="SAPBEXHLevel0X 7 2 2" xfId="19762" xr:uid="{00000000-0005-0000-0000-0000AC680000}"/>
    <cellStyle name="SAPBEXHLevel0X 7 2 2 2" xfId="25532" xr:uid="{00000000-0005-0000-0000-0000AD680000}"/>
    <cellStyle name="SAPBEXHLevel0X 7 2 2 3" xfId="33235" xr:uid="{00000000-0005-0000-0000-0000AE680000}"/>
    <cellStyle name="SAPBEXHLevel0X 7 2 3" xfId="17114" xr:uid="{00000000-0005-0000-0000-0000AF680000}"/>
    <cellStyle name="SAPBEXHLevel0X 7 2 3 2" xfId="22955" xr:uid="{00000000-0005-0000-0000-0000B0680000}"/>
    <cellStyle name="SAPBEXHLevel0X 7 2 3 2 2" xfId="36418" xr:uid="{00000000-0005-0000-0000-0000B1680000}"/>
    <cellStyle name="SAPBEXHLevel0X 7 2 3 3" xfId="30636" xr:uid="{00000000-0005-0000-0000-0000B2680000}"/>
    <cellStyle name="SAPBEXHLevel0X 7 2 4" xfId="16225" xr:uid="{00000000-0005-0000-0000-0000B3680000}"/>
    <cellStyle name="SAPBEXHLevel0X 7 2 4 2" xfId="29872" xr:uid="{00000000-0005-0000-0000-0000B4680000}"/>
    <cellStyle name="SAPBEXHLevel0X 7 2 5" xfId="22194" xr:uid="{00000000-0005-0000-0000-0000B5680000}"/>
    <cellStyle name="SAPBEXHLevel0X 7 2 5 2" xfId="35657" xr:uid="{00000000-0005-0000-0000-0000B6680000}"/>
    <cellStyle name="SAPBEXHLevel0X 7 2 6" xfId="27946" xr:uid="{00000000-0005-0000-0000-0000B7680000}"/>
    <cellStyle name="SAPBEXHLevel0X 7 2 7" xfId="11508" xr:uid="{00000000-0005-0000-0000-0000B8680000}"/>
    <cellStyle name="SAPBEXHLevel0X 7 3" xfId="18810" xr:uid="{00000000-0005-0000-0000-0000B9680000}"/>
    <cellStyle name="SAPBEXHLevel0X 7 3 2" xfId="24582" xr:uid="{00000000-0005-0000-0000-0000BA680000}"/>
    <cellStyle name="SAPBEXHLevel0X 7 3 3" xfId="32284" xr:uid="{00000000-0005-0000-0000-0000BB680000}"/>
    <cellStyle name="SAPBEXHLevel0X 7 4" xfId="18025" xr:uid="{00000000-0005-0000-0000-0000BC680000}"/>
    <cellStyle name="SAPBEXHLevel0X 7 4 2" xfId="23829" xr:uid="{00000000-0005-0000-0000-0000BD680000}"/>
    <cellStyle name="SAPBEXHLevel0X 7 4 3" xfId="31526" xr:uid="{00000000-0005-0000-0000-0000BE680000}"/>
    <cellStyle name="SAPBEXHLevel0X 7 5" xfId="15139" xr:uid="{00000000-0005-0000-0000-0000BF680000}"/>
    <cellStyle name="SAPBEXHLevel0X 7 5 2" xfId="28974" xr:uid="{00000000-0005-0000-0000-0000C0680000}"/>
    <cellStyle name="SAPBEXHLevel0X 7 6" xfId="21295" xr:uid="{00000000-0005-0000-0000-0000C1680000}"/>
    <cellStyle name="SAPBEXHLevel0X 7 6 2" xfId="34758" xr:uid="{00000000-0005-0000-0000-0000C2680000}"/>
    <cellStyle name="SAPBEXHLevel0X 7 7" xfId="27047" xr:uid="{00000000-0005-0000-0000-0000C3680000}"/>
    <cellStyle name="SAPBEXHLevel0X 7 8" xfId="10847" xr:uid="{00000000-0005-0000-0000-0000C4680000}"/>
    <cellStyle name="SAPBEXHLevel0X 8" xfId="17030" xr:uid="{00000000-0005-0000-0000-0000C5680000}"/>
    <cellStyle name="SAPBEXHLevel0X 8 2" xfId="22876" xr:uid="{00000000-0005-0000-0000-0000C6680000}"/>
    <cellStyle name="SAPBEXHLevel0X 8 2 2" xfId="36339" xr:uid="{00000000-0005-0000-0000-0000C7680000}"/>
    <cellStyle name="SAPBEXHLevel0X 8 3" xfId="30557" xr:uid="{00000000-0005-0000-0000-0000C8680000}"/>
    <cellStyle name="SAPBEXHLevel0X 9" xfId="20505" xr:uid="{00000000-0005-0000-0000-0000C9680000}"/>
    <cellStyle name="SAPBEXHLevel0X 9 2" xfId="26272" xr:uid="{00000000-0005-0000-0000-0000CA680000}"/>
    <cellStyle name="SAPBEXHLevel0X 9 3" xfId="33976" xr:uid="{00000000-0005-0000-0000-0000CB680000}"/>
    <cellStyle name="SAPBEXHLevel0X_SAP EC_Data ENVIRONMENTAL BackEnd V4 (BI)" xfId="637" xr:uid="{00000000-0005-0000-0000-0000CC680000}"/>
    <cellStyle name="SAPBEXHLevel1" xfId="397" xr:uid="{00000000-0005-0000-0000-0000CD680000}"/>
    <cellStyle name="SAPBEXHLevel1 10" xfId="37379" xr:uid="{00000000-0005-0000-0000-0000CE680000}"/>
    <cellStyle name="SAPBEXHLevel1 2" xfId="638" xr:uid="{00000000-0005-0000-0000-0000CF680000}"/>
    <cellStyle name="SAPBEXHLevel1 2 2" xfId="988" xr:uid="{00000000-0005-0000-0000-0000D0680000}"/>
    <cellStyle name="SAPBEXHLevel1 2 2 2" xfId="5129" xr:uid="{00000000-0005-0000-0000-0000D1680000}"/>
    <cellStyle name="SAPBEXHLevel1 2 2 2 2" xfId="5717" xr:uid="{00000000-0005-0000-0000-0000D2680000}"/>
    <cellStyle name="SAPBEXHLevel1 2 2 2 2 2" xfId="6804" xr:uid="{00000000-0005-0000-0000-0000D3680000}"/>
    <cellStyle name="SAPBEXHLevel1 2 2 2 2 2 2" xfId="20126" xr:uid="{00000000-0005-0000-0000-0000D4680000}"/>
    <cellStyle name="SAPBEXHLevel1 2 2 2 2 2 2 2" xfId="25896" xr:uid="{00000000-0005-0000-0000-0000D5680000}"/>
    <cellStyle name="SAPBEXHLevel1 2 2 2 2 2 2 3" xfId="33599" xr:uid="{00000000-0005-0000-0000-0000D6680000}"/>
    <cellStyle name="SAPBEXHLevel1 2 2 2 2 2 3" xfId="16948" xr:uid="{00000000-0005-0000-0000-0000D7680000}"/>
    <cellStyle name="SAPBEXHLevel1 2 2 2 2 2 3 2" xfId="22799" xr:uid="{00000000-0005-0000-0000-0000D8680000}"/>
    <cellStyle name="SAPBEXHLevel1 2 2 2 2 2 3 2 2" xfId="36262" xr:uid="{00000000-0005-0000-0000-0000D9680000}"/>
    <cellStyle name="SAPBEXHLevel1 2 2 2 2 2 3 3" xfId="30477" xr:uid="{00000000-0005-0000-0000-0000DA680000}"/>
    <cellStyle name="SAPBEXHLevel1 2 2 2 2 2 4" xfId="16632" xr:uid="{00000000-0005-0000-0000-0000DB680000}"/>
    <cellStyle name="SAPBEXHLevel1 2 2 2 2 2 4 2" xfId="30219" xr:uid="{00000000-0005-0000-0000-0000DC680000}"/>
    <cellStyle name="SAPBEXHLevel1 2 2 2 2 2 5" xfId="22542" xr:uid="{00000000-0005-0000-0000-0000DD680000}"/>
    <cellStyle name="SAPBEXHLevel1 2 2 2 2 2 5 2" xfId="36005" xr:uid="{00000000-0005-0000-0000-0000DE680000}"/>
    <cellStyle name="SAPBEXHLevel1 2 2 2 2 2 6" xfId="28294" xr:uid="{00000000-0005-0000-0000-0000DF680000}"/>
    <cellStyle name="SAPBEXHLevel1 2 2 2 2 3" xfId="19176" xr:uid="{00000000-0005-0000-0000-0000E0680000}"/>
    <cellStyle name="SAPBEXHLevel1 2 2 2 2 3 2" xfId="24947" xr:uid="{00000000-0005-0000-0000-0000E1680000}"/>
    <cellStyle name="SAPBEXHLevel1 2 2 2 2 3 3" xfId="32649" xr:uid="{00000000-0005-0000-0000-0000E2680000}"/>
    <cellStyle name="SAPBEXHLevel1 2 2 2 2 4" xfId="17326" xr:uid="{00000000-0005-0000-0000-0000E3680000}"/>
    <cellStyle name="SAPBEXHLevel1 2 2 2 2 4 2" xfId="23155" xr:uid="{00000000-0005-0000-0000-0000E4680000}"/>
    <cellStyle name="SAPBEXHLevel1 2 2 2 2 4 2 2" xfId="36618" xr:uid="{00000000-0005-0000-0000-0000E5680000}"/>
    <cellStyle name="SAPBEXHLevel1 2 2 2 2 4 3" xfId="30842" xr:uid="{00000000-0005-0000-0000-0000E6680000}"/>
    <cellStyle name="SAPBEXHLevel1 2 2 2 2 5" xfId="15546" xr:uid="{00000000-0005-0000-0000-0000E7680000}"/>
    <cellStyle name="SAPBEXHLevel1 2 2 2 2 5 2" xfId="29321" xr:uid="{00000000-0005-0000-0000-0000E8680000}"/>
    <cellStyle name="SAPBEXHLevel1 2 2 2 2 6" xfId="21643" xr:uid="{00000000-0005-0000-0000-0000E9680000}"/>
    <cellStyle name="SAPBEXHLevel1 2 2 2 2 6 2" xfId="35106" xr:uid="{00000000-0005-0000-0000-0000EA680000}"/>
    <cellStyle name="SAPBEXHLevel1 2 2 2 2 7" xfId="27395" xr:uid="{00000000-0005-0000-0000-0000EB680000}"/>
    <cellStyle name="SAPBEXHLevel1 2 2 2 3" xfId="5889" xr:uid="{00000000-0005-0000-0000-0000EC680000}"/>
    <cellStyle name="SAPBEXHLevel1 2 2 2 3 2" xfId="6976" xr:uid="{00000000-0005-0000-0000-0000ED680000}"/>
    <cellStyle name="SAPBEXHLevel1 2 2 2 3 2 2" xfId="20272" xr:uid="{00000000-0005-0000-0000-0000EE680000}"/>
    <cellStyle name="SAPBEXHLevel1 2 2 2 3 2 2 2" xfId="26042" xr:uid="{00000000-0005-0000-0000-0000EF680000}"/>
    <cellStyle name="SAPBEXHLevel1 2 2 2 3 2 2 3" xfId="33745" xr:uid="{00000000-0005-0000-0000-0000F0680000}"/>
    <cellStyle name="SAPBEXHLevel1 2 2 2 3 2 3" xfId="17490" xr:uid="{00000000-0005-0000-0000-0000F1680000}"/>
    <cellStyle name="SAPBEXHLevel1 2 2 2 3 2 3 2" xfId="23313" xr:uid="{00000000-0005-0000-0000-0000F2680000}"/>
    <cellStyle name="SAPBEXHLevel1 2 2 2 3 2 3 2 2" xfId="36776" xr:uid="{00000000-0005-0000-0000-0000F3680000}"/>
    <cellStyle name="SAPBEXHLevel1 2 2 2 3 2 3 3" xfId="31001" xr:uid="{00000000-0005-0000-0000-0000F4680000}"/>
    <cellStyle name="SAPBEXHLevel1 2 2 2 3 2 4" xfId="16804" xr:uid="{00000000-0005-0000-0000-0000F5680000}"/>
    <cellStyle name="SAPBEXHLevel1 2 2 2 3 2 4 2" xfId="30357" xr:uid="{00000000-0005-0000-0000-0000F6680000}"/>
    <cellStyle name="SAPBEXHLevel1 2 2 2 3 2 5" xfId="22680" xr:uid="{00000000-0005-0000-0000-0000F7680000}"/>
    <cellStyle name="SAPBEXHLevel1 2 2 2 3 2 5 2" xfId="36143" xr:uid="{00000000-0005-0000-0000-0000F8680000}"/>
    <cellStyle name="SAPBEXHLevel1 2 2 2 3 2 6" xfId="28432" xr:uid="{00000000-0005-0000-0000-0000F9680000}"/>
    <cellStyle name="SAPBEXHLevel1 2 2 2 3 3" xfId="19323" xr:uid="{00000000-0005-0000-0000-0000FA680000}"/>
    <cellStyle name="SAPBEXHLevel1 2 2 2 3 3 2" xfId="25094" xr:uid="{00000000-0005-0000-0000-0000FB680000}"/>
    <cellStyle name="SAPBEXHLevel1 2 2 2 3 3 3" xfId="32796" xr:uid="{00000000-0005-0000-0000-0000FC680000}"/>
    <cellStyle name="SAPBEXHLevel1 2 2 2 3 4" xfId="17782" xr:uid="{00000000-0005-0000-0000-0000FD680000}"/>
    <cellStyle name="SAPBEXHLevel1 2 2 2 3 4 2" xfId="23597" xr:uid="{00000000-0005-0000-0000-0000FE680000}"/>
    <cellStyle name="SAPBEXHLevel1 2 2 2 3 4 2 2" xfId="37060" xr:uid="{00000000-0005-0000-0000-0000FF680000}"/>
    <cellStyle name="SAPBEXHLevel1 2 2 2 3 4 3" xfId="31288" xr:uid="{00000000-0005-0000-0000-000000690000}"/>
    <cellStyle name="SAPBEXHLevel1 2 2 2 3 5" xfId="15718" xr:uid="{00000000-0005-0000-0000-000001690000}"/>
    <cellStyle name="SAPBEXHLevel1 2 2 2 3 5 2" xfId="29459" xr:uid="{00000000-0005-0000-0000-000002690000}"/>
    <cellStyle name="SAPBEXHLevel1 2 2 2 3 6" xfId="21781" xr:uid="{00000000-0005-0000-0000-000003690000}"/>
    <cellStyle name="SAPBEXHLevel1 2 2 2 3 6 2" xfId="35244" xr:uid="{00000000-0005-0000-0000-000004690000}"/>
    <cellStyle name="SAPBEXHLevel1 2 2 2 3 7" xfId="27533" xr:uid="{00000000-0005-0000-0000-000005690000}"/>
    <cellStyle name="SAPBEXHLevel1 2 2 2 4" xfId="6221" xr:uid="{00000000-0005-0000-0000-000006690000}"/>
    <cellStyle name="SAPBEXHLevel1 2 2 2 4 2" xfId="19612" xr:uid="{00000000-0005-0000-0000-000007690000}"/>
    <cellStyle name="SAPBEXHLevel1 2 2 2 4 2 2" xfId="25382" xr:uid="{00000000-0005-0000-0000-000008690000}"/>
    <cellStyle name="SAPBEXHLevel1 2 2 2 4 2 3" xfId="33085" xr:uid="{00000000-0005-0000-0000-000009690000}"/>
    <cellStyle name="SAPBEXHLevel1 2 2 2 4 3" xfId="18408" xr:uid="{00000000-0005-0000-0000-00000A690000}"/>
    <cellStyle name="SAPBEXHLevel1 2 2 2 4 3 2" xfId="24186" xr:uid="{00000000-0005-0000-0000-00000B690000}"/>
    <cellStyle name="SAPBEXHLevel1 2 2 2 4 3 3" xfId="31887" xr:uid="{00000000-0005-0000-0000-00000C690000}"/>
    <cellStyle name="SAPBEXHLevel1 2 2 2 4 4" xfId="16050" xr:uid="{00000000-0005-0000-0000-00000D690000}"/>
    <cellStyle name="SAPBEXHLevel1 2 2 2 4 4 2" xfId="29732" xr:uid="{00000000-0005-0000-0000-00000E690000}"/>
    <cellStyle name="SAPBEXHLevel1 2 2 2 4 5" xfId="22054" xr:uid="{00000000-0005-0000-0000-00000F690000}"/>
    <cellStyle name="SAPBEXHLevel1 2 2 2 4 5 2" xfId="35517" xr:uid="{00000000-0005-0000-0000-000010690000}"/>
    <cellStyle name="SAPBEXHLevel1 2 2 2 4 6" xfId="27806" xr:uid="{00000000-0005-0000-0000-000011690000}"/>
    <cellStyle name="SAPBEXHLevel1 2 2 2 5" xfId="18660" xr:uid="{00000000-0005-0000-0000-000012690000}"/>
    <cellStyle name="SAPBEXHLevel1 2 2 2 5 2" xfId="24432" xr:uid="{00000000-0005-0000-0000-000013690000}"/>
    <cellStyle name="SAPBEXHLevel1 2 2 2 5 3" xfId="32134" xr:uid="{00000000-0005-0000-0000-000014690000}"/>
    <cellStyle name="SAPBEXHLevel1 2 2 2 6" xfId="18268" xr:uid="{00000000-0005-0000-0000-000015690000}"/>
    <cellStyle name="SAPBEXHLevel1 2 2 2 6 2" xfId="24050" xr:uid="{00000000-0005-0000-0000-000016690000}"/>
    <cellStyle name="SAPBEXHLevel1 2 2 2 6 3" xfId="31751" xr:uid="{00000000-0005-0000-0000-000017690000}"/>
    <cellStyle name="SAPBEXHLevel1 2 2 2 7" xfId="14959" xr:uid="{00000000-0005-0000-0000-000018690000}"/>
    <cellStyle name="SAPBEXHLevel1 2 2 2 7 2" xfId="28832" xr:uid="{00000000-0005-0000-0000-000019690000}"/>
    <cellStyle name="SAPBEXHLevel1 2 2 2 8" xfId="21153" xr:uid="{00000000-0005-0000-0000-00001A690000}"/>
    <cellStyle name="SAPBEXHLevel1 2 2 2 8 2" xfId="34616" xr:uid="{00000000-0005-0000-0000-00001B690000}"/>
    <cellStyle name="SAPBEXHLevel1 2 2 2 9" xfId="26907" xr:uid="{00000000-0005-0000-0000-00001C690000}"/>
    <cellStyle name="SAPBEXHLevel1 2 2 3" xfId="5355" xr:uid="{00000000-0005-0000-0000-00001D690000}"/>
    <cellStyle name="SAPBEXHLevel1 2 2 3 2" xfId="6442" xr:uid="{00000000-0005-0000-0000-00001E690000}"/>
    <cellStyle name="SAPBEXHLevel1 2 2 3 2 2" xfId="19807" xr:uid="{00000000-0005-0000-0000-00001F690000}"/>
    <cellStyle name="SAPBEXHLevel1 2 2 3 2 2 2" xfId="25577" xr:uid="{00000000-0005-0000-0000-000020690000}"/>
    <cellStyle name="SAPBEXHLevel1 2 2 3 2 2 3" xfId="33280" xr:uid="{00000000-0005-0000-0000-000021690000}"/>
    <cellStyle name="SAPBEXHLevel1 2 2 3 2 3" xfId="17867" xr:uid="{00000000-0005-0000-0000-000022690000}"/>
    <cellStyle name="SAPBEXHLevel1 2 2 3 2 3 2" xfId="23678" xr:uid="{00000000-0005-0000-0000-000023690000}"/>
    <cellStyle name="SAPBEXHLevel1 2 2 3 2 3 2 2" xfId="37141" xr:uid="{00000000-0005-0000-0000-000024690000}"/>
    <cellStyle name="SAPBEXHLevel1 2 2 3 2 3 3" xfId="31371" xr:uid="{00000000-0005-0000-0000-000025690000}"/>
    <cellStyle name="SAPBEXHLevel1 2 2 3 2 4" xfId="16271" xr:uid="{00000000-0005-0000-0000-000026690000}"/>
    <cellStyle name="SAPBEXHLevel1 2 2 3 2 4 2" xfId="29917" xr:uid="{00000000-0005-0000-0000-000027690000}"/>
    <cellStyle name="SAPBEXHLevel1 2 2 3 2 5" xfId="22239" xr:uid="{00000000-0005-0000-0000-000028690000}"/>
    <cellStyle name="SAPBEXHLevel1 2 2 3 2 5 2" xfId="35702" xr:uid="{00000000-0005-0000-0000-000029690000}"/>
    <cellStyle name="SAPBEXHLevel1 2 2 3 2 6" xfId="27991" xr:uid="{00000000-0005-0000-0000-00002A690000}"/>
    <cellStyle name="SAPBEXHLevel1 2 2 3 3" xfId="18856" xr:uid="{00000000-0005-0000-0000-00002B690000}"/>
    <cellStyle name="SAPBEXHLevel1 2 2 3 3 2" xfId="24628" xr:uid="{00000000-0005-0000-0000-00002C690000}"/>
    <cellStyle name="SAPBEXHLevel1 2 2 3 3 3" xfId="32330" xr:uid="{00000000-0005-0000-0000-00002D690000}"/>
    <cellStyle name="SAPBEXHLevel1 2 2 3 4" xfId="17575" xr:uid="{00000000-0005-0000-0000-00002E690000}"/>
    <cellStyle name="SAPBEXHLevel1 2 2 3 4 2" xfId="23394" xr:uid="{00000000-0005-0000-0000-00002F690000}"/>
    <cellStyle name="SAPBEXHLevel1 2 2 3 4 2 2" xfId="36857" xr:uid="{00000000-0005-0000-0000-000030690000}"/>
    <cellStyle name="SAPBEXHLevel1 2 2 3 4 3" xfId="31084" xr:uid="{00000000-0005-0000-0000-000031690000}"/>
    <cellStyle name="SAPBEXHLevel1 2 2 3 5" xfId="15185" xr:uid="{00000000-0005-0000-0000-000032690000}"/>
    <cellStyle name="SAPBEXHLevel1 2 2 3 5 2" xfId="29019" xr:uid="{00000000-0005-0000-0000-000033690000}"/>
    <cellStyle name="SAPBEXHLevel1 2 2 3 6" xfId="21340" xr:uid="{00000000-0005-0000-0000-000034690000}"/>
    <cellStyle name="SAPBEXHLevel1 2 2 3 6 2" xfId="34803" xr:uid="{00000000-0005-0000-0000-000035690000}"/>
    <cellStyle name="SAPBEXHLevel1 2 2 3 7" xfId="27092" xr:uid="{00000000-0005-0000-0000-000036690000}"/>
    <cellStyle name="SAPBEXHLevel1 2 2 4" xfId="5444" xr:uid="{00000000-0005-0000-0000-000037690000}"/>
    <cellStyle name="SAPBEXHLevel1 2 2 4 2" xfId="6531" xr:uid="{00000000-0005-0000-0000-000038690000}"/>
    <cellStyle name="SAPBEXHLevel1 2 2 4 2 2" xfId="19890" xr:uid="{00000000-0005-0000-0000-000039690000}"/>
    <cellStyle name="SAPBEXHLevel1 2 2 4 2 2 2" xfId="25660" xr:uid="{00000000-0005-0000-0000-00003A690000}"/>
    <cellStyle name="SAPBEXHLevel1 2 2 4 2 2 3" xfId="33363" xr:uid="{00000000-0005-0000-0000-00003B690000}"/>
    <cellStyle name="SAPBEXHLevel1 2 2 4 2 3" xfId="17779" xr:uid="{00000000-0005-0000-0000-00003C690000}"/>
    <cellStyle name="SAPBEXHLevel1 2 2 4 2 3 2" xfId="23594" xr:uid="{00000000-0005-0000-0000-00003D690000}"/>
    <cellStyle name="SAPBEXHLevel1 2 2 4 2 3 2 2" xfId="37057" xr:uid="{00000000-0005-0000-0000-00003E690000}"/>
    <cellStyle name="SAPBEXHLevel1 2 2 4 2 3 3" xfId="31285" xr:uid="{00000000-0005-0000-0000-00003F690000}"/>
    <cellStyle name="SAPBEXHLevel1 2 2 4 2 4" xfId="16360" xr:uid="{00000000-0005-0000-0000-000040690000}"/>
    <cellStyle name="SAPBEXHLevel1 2 2 4 2 4 2" xfId="29998" xr:uid="{00000000-0005-0000-0000-000041690000}"/>
    <cellStyle name="SAPBEXHLevel1 2 2 4 2 5" xfId="22320" xr:uid="{00000000-0005-0000-0000-000042690000}"/>
    <cellStyle name="SAPBEXHLevel1 2 2 4 2 5 2" xfId="35783" xr:uid="{00000000-0005-0000-0000-000043690000}"/>
    <cellStyle name="SAPBEXHLevel1 2 2 4 2 6" xfId="28072" xr:uid="{00000000-0005-0000-0000-000044690000}"/>
    <cellStyle name="SAPBEXHLevel1 2 2 4 3" xfId="18938" xr:uid="{00000000-0005-0000-0000-000045690000}"/>
    <cellStyle name="SAPBEXHLevel1 2 2 4 3 2" xfId="24710" xr:uid="{00000000-0005-0000-0000-000046690000}"/>
    <cellStyle name="SAPBEXHLevel1 2 2 4 3 3" xfId="32412" xr:uid="{00000000-0005-0000-0000-000047690000}"/>
    <cellStyle name="SAPBEXHLevel1 2 2 4 4" xfId="18127" xr:uid="{00000000-0005-0000-0000-000048690000}"/>
    <cellStyle name="SAPBEXHLevel1 2 2 4 4 2" xfId="23928" xr:uid="{00000000-0005-0000-0000-000049690000}"/>
    <cellStyle name="SAPBEXHLevel1 2 2 4 4 3" xfId="31625" xr:uid="{00000000-0005-0000-0000-00004A690000}"/>
    <cellStyle name="SAPBEXHLevel1 2 2 4 5" xfId="15274" xr:uid="{00000000-0005-0000-0000-00004B690000}"/>
    <cellStyle name="SAPBEXHLevel1 2 2 4 5 2" xfId="29100" xr:uid="{00000000-0005-0000-0000-00004C690000}"/>
    <cellStyle name="SAPBEXHLevel1 2 2 4 6" xfId="21421" xr:uid="{00000000-0005-0000-0000-00004D690000}"/>
    <cellStyle name="SAPBEXHLevel1 2 2 4 6 2" xfId="34884" xr:uid="{00000000-0005-0000-0000-00004E690000}"/>
    <cellStyle name="SAPBEXHLevel1 2 2 4 7" xfId="27173" xr:uid="{00000000-0005-0000-0000-00004F690000}"/>
    <cellStyle name="SAPBEXHLevel1 2 2 5" xfId="17279" xr:uid="{00000000-0005-0000-0000-000050690000}"/>
    <cellStyle name="SAPBEXHLevel1 2 2 5 2" xfId="23109" xr:uid="{00000000-0005-0000-0000-000051690000}"/>
    <cellStyle name="SAPBEXHLevel1 2 2 5 2 2" xfId="36572" xr:uid="{00000000-0005-0000-0000-000052690000}"/>
    <cellStyle name="SAPBEXHLevel1 2 2 5 3" xfId="30796" xr:uid="{00000000-0005-0000-0000-000053690000}"/>
    <cellStyle name="SAPBEXHLevel1 2 2 6" xfId="18082" xr:uid="{00000000-0005-0000-0000-000054690000}"/>
    <cellStyle name="SAPBEXHLevel1 2 2 6 2" xfId="23884" xr:uid="{00000000-0005-0000-0000-000055690000}"/>
    <cellStyle name="SAPBEXHLevel1 2 2 6 3" xfId="31581" xr:uid="{00000000-0005-0000-0000-000056690000}"/>
    <cellStyle name="SAPBEXHLevel1 2 2 7" xfId="12209" xr:uid="{00000000-0005-0000-0000-000057690000}"/>
    <cellStyle name="SAPBEXHLevel1 2 2 7 2" xfId="28575" xr:uid="{00000000-0005-0000-0000-000058690000}"/>
    <cellStyle name="SAPBEXHLevel1 2 3" xfId="5095" xr:uid="{00000000-0005-0000-0000-000059690000}"/>
    <cellStyle name="SAPBEXHLevel1 2 3 10" xfId="10699" xr:uid="{00000000-0005-0000-0000-00005A690000}"/>
    <cellStyle name="SAPBEXHLevel1 2 3 2" xfId="5683" xr:uid="{00000000-0005-0000-0000-00005B690000}"/>
    <cellStyle name="SAPBEXHLevel1 2 3 2 2" xfId="6770" xr:uid="{00000000-0005-0000-0000-00005C690000}"/>
    <cellStyle name="SAPBEXHLevel1 2 3 2 2 2" xfId="20092" xr:uid="{00000000-0005-0000-0000-00005D690000}"/>
    <cellStyle name="SAPBEXHLevel1 2 3 2 2 2 2" xfId="25862" xr:uid="{00000000-0005-0000-0000-00005E690000}"/>
    <cellStyle name="SAPBEXHLevel1 2 3 2 2 2 3" xfId="33565" xr:uid="{00000000-0005-0000-0000-00005F690000}"/>
    <cellStyle name="SAPBEXHLevel1 2 3 2 2 3" xfId="17427" xr:uid="{00000000-0005-0000-0000-000060690000}"/>
    <cellStyle name="SAPBEXHLevel1 2 3 2 2 3 2" xfId="23252" xr:uid="{00000000-0005-0000-0000-000061690000}"/>
    <cellStyle name="SAPBEXHLevel1 2 3 2 2 3 2 2" xfId="36715" xr:uid="{00000000-0005-0000-0000-000062690000}"/>
    <cellStyle name="SAPBEXHLevel1 2 3 2 2 3 3" xfId="30940" xr:uid="{00000000-0005-0000-0000-000063690000}"/>
    <cellStyle name="SAPBEXHLevel1 2 3 2 2 4" xfId="16598" xr:uid="{00000000-0005-0000-0000-000064690000}"/>
    <cellStyle name="SAPBEXHLevel1 2 3 2 2 4 2" xfId="30185" xr:uid="{00000000-0005-0000-0000-000065690000}"/>
    <cellStyle name="SAPBEXHLevel1 2 3 2 2 5" xfId="22508" xr:uid="{00000000-0005-0000-0000-000066690000}"/>
    <cellStyle name="SAPBEXHLevel1 2 3 2 2 5 2" xfId="35971" xr:uid="{00000000-0005-0000-0000-000067690000}"/>
    <cellStyle name="SAPBEXHLevel1 2 3 2 2 6" xfId="28260" xr:uid="{00000000-0005-0000-0000-000068690000}"/>
    <cellStyle name="SAPBEXHLevel1 2 3 2 2 7" xfId="11720" xr:uid="{00000000-0005-0000-0000-000069690000}"/>
    <cellStyle name="SAPBEXHLevel1 2 3 2 3" xfId="19142" xr:uid="{00000000-0005-0000-0000-00006A690000}"/>
    <cellStyle name="SAPBEXHLevel1 2 3 2 3 2" xfId="24913" xr:uid="{00000000-0005-0000-0000-00006B690000}"/>
    <cellStyle name="SAPBEXHLevel1 2 3 2 3 3" xfId="32615" xr:uid="{00000000-0005-0000-0000-00006C690000}"/>
    <cellStyle name="SAPBEXHLevel1 2 3 2 4" xfId="20618" xr:uid="{00000000-0005-0000-0000-00006D690000}"/>
    <cellStyle name="SAPBEXHLevel1 2 3 2 4 2" xfId="26382" xr:uid="{00000000-0005-0000-0000-00006E690000}"/>
    <cellStyle name="SAPBEXHLevel1 2 3 2 4 3" xfId="34087" xr:uid="{00000000-0005-0000-0000-00006F690000}"/>
    <cellStyle name="SAPBEXHLevel1 2 3 2 5" xfId="15512" xr:uid="{00000000-0005-0000-0000-000070690000}"/>
    <cellStyle name="SAPBEXHLevel1 2 3 2 5 2" xfId="29287" xr:uid="{00000000-0005-0000-0000-000071690000}"/>
    <cellStyle name="SAPBEXHLevel1 2 3 2 6" xfId="21609" xr:uid="{00000000-0005-0000-0000-000072690000}"/>
    <cellStyle name="SAPBEXHLevel1 2 3 2 6 2" xfId="35072" xr:uid="{00000000-0005-0000-0000-000073690000}"/>
    <cellStyle name="SAPBEXHLevel1 2 3 2 7" xfId="27361" xr:uid="{00000000-0005-0000-0000-000074690000}"/>
    <cellStyle name="SAPBEXHLevel1 2 3 2 8" xfId="11059" xr:uid="{00000000-0005-0000-0000-000075690000}"/>
    <cellStyle name="SAPBEXHLevel1 2 3 3" xfId="5855" xr:uid="{00000000-0005-0000-0000-000076690000}"/>
    <cellStyle name="SAPBEXHLevel1 2 3 3 2" xfId="6942" xr:uid="{00000000-0005-0000-0000-000077690000}"/>
    <cellStyle name="SAPBEXHLevel1 2 3 3 2 2" xfId="20238" xr:uid="{00000000-0005-0000-0000-000078690000}"/>
    <cellStyle name="SAPBEXHLevel1 2 3 3 2 2 2" xfId="26008" xr:uid="{00000000-0005-0000-0000-000079690000}"/>
    <cellStyle name="SAPBEXHLevel1 2 3 3 2 2 3" xfId="33711" xr:uid="{00000000-0005-0000-0000-00007A690000}"/>
    <cellStyle name="SAPBEXHLevel1 2 3 3 2 3" xfId="20576" xr:uid="{00000000-0005-0000-0000-00007B690000}"/>
    <cellStyle name="SAPBEXHLevel1 2 3 3 2 3 2" xfId="26341" xr:uid="{00000000-0005-0000-0000-00007C690000}"/>
    <cellStyle name="SAPBEXHLevel1 2 3 3 2 3 3" xfId="34045" xr:uid="{00000000-0005-0000-0000-00007D690000}"/>
    <cellStyle name="SAPBEXHLevel1 2 3 3 2 4" xfId="16770" xr:uid="{00000000-0005-0000-0000-00007E690000}"/>
    <cellStyle name="SAPBEXHLevel1 2 3 3 2 4 2" xfId="30323" xr:uid="{00000000-0005-0000-0000-00007F690000}"/>
    <cellStyle name="SAPBEXHLevel1 2 3 3 2 5" xfId="22646" xr:uid="{00000000-0005-0000-0000-000080690000}"/>
    <cellStyle name="SAPBEXHLevel1 2 3 3 2 5 2" xfId="36109" xr:uid="{00000000-0005-0000-0000-000081690000}"/>
    <cellStyle name="SAPBEXHLevel1 2 3 3 2 6" xfId="28398" xr:uid="{00000000-0005-0000-0000-000082690000}"/>
    <cellStyle name="SAPBEXHLevel1 2 3 3 2 7" xfId="11821" xr:uid="{00000000-0005-0000-0000-000083690000}"/>
    <cellStyle name="SAPBEXHLevel1 2 3 3 3" xfId="19289" xr:uid="{00000000-0005-0000-0000-000084690000}"/>
    <cellStyle name="SAPBEXHLevel1 2 3 3 3 2" xfId="25060" xr:uid="{00000000-0005-0000-0000-000085690000}"/>
    <cellStyle name="SAPBEXHLevel1 2 3 3 3 3" xfId="32762" xr:uid="{00000000-0005-0000-0000-000086690000}"/>
    <cellStyle name="SAPBEXHLevel1 2 3 3 4" xfId="18045" xr:uid="{00000000-0005-0000-0000-000087690000}"/>
    <cellStyle name="SAPBEXHLevel1 2 3 3 4 2" xfId="23849" xr:uid="{00000000-0005-0000-0000-000088690000}"/>
    <cellStyle name="SAPBEXHLevel1 2 3 3 4 3" xfId="31546" xr:uid="{00000000-0005-0000-0000-000089690000}"/>
    <cellStyle name="SAPBEXHLevel1 2 3 3 5" xfId="15684" xr:uid="{00000000-0005-0000-0000-00008A690000}"/>
    <cellStyle name="SAPBEXHLevel1 2 3 3 5 2" xfId="29425" xr:uid="{00000000-0005-0000-0000-00008B690000}"/>
    <cellStyle name="SAPBEXHLevel1 2 3 3 6" xfId="21747" xr:uid="{00000000-0005-0000-0000-00008C690000}"/>
    <cellStyle name="SAPBEXHLevel1 2 3 3 6 2" xfId="35210" xr:uid="{00000000-0005-0000-0000-00008D690000}"/>
    <cellStyle name="SAPBEXHLevel1 2 3 3 7" xfId="27499" xr:uid="{00000000-0005-0000-0000-00008E690000}"/>
    <cellStyle name="SAPBEXHLevel1 2 3 3 8" xfId="11160" xr:uid="{00000000-0005-0000-0000-00008F690000}"/>
    <cellStyle name="SAPBEXHLevel1 2 3 4" xfId="6187" xr:uid="{00000000-0005-0000-0000-000090690000}"/>
    <cellStyle name="SAPBEXHLevel1 2 3 4 2" xfId="19578" xr:uid="{00000000-0005-0000-0000-000091690000}"/>
    <cellStyle name="SAPBEXHLevel1 2 3 4 2 2" xfId="25348" xr:uid="{00000000-0005-0000-0000-000092690000}"/>
    <cellStyle name="SAPBEXHLevel1 2 3 4 2 3" xfId="33051" xr:uid="{00000000-0005-0000-0000-000093690000}"/>
    <cellStyle name="SAPBEXHLevel1 2 3 4 3" xfId="18250" xr:uid="{00000000-0005-0000-0000-000094690000}"/>
    <cellStyle name="SAPBEXHLevel1 2 3 4 3 2" xfId="24036" xr:uid="{00000000-0005-0000-0000-000095690000}"/>
    <cellStyle name="SAPBEXHLevel1 2 3 4 3 3" xfId="31737" xr:uid="{00000000-0005-0000-0000-000096690000}"/>
    <cellStyle name="SAPBEXHLevel1 2 3 4 4" xfId="16016" xr:uid="{00000000-0005-0000-0000-000097690000}"/>
    <cellStyle name="SAPBEXHLevel1 2 3 4 4 2" xfId="29698" xr:uid="{00000000-0005-0000-0000-000098690000}"/>
    <cellStyle name="SAPBEXHLevel1 2 3 4 5" xfId="22020" xr:uid="{00000000-0005-0000-0000-000099690000}"/>
    <cellStyle name="SAPBEXHLevel1 2 3 4 5 2" xfId="35483" xr:uid="{00000000-0005-0000-0000-00009A690000}"/>
    <cellStyle name="SAPBEXHLevel1 2 3 4 6" xfId="27772" xr:uid="{00000000-0005-0000-0000-00009B690000}"/>
    <cellStyle name="SAPBEXHLevel1 2 3 4 7" xfId="11362" xr:uid="{00000000-0005-0000-0000-00009C690000}"/>
    <cellStyle name="SAPBEXHLevel1 2 3 5" xfId="18626" xr:uid="{00000000-0005-0000-0000-00009D690000}"/>
    <cellStyle name="SAPBEXHLevel1 2 3 5 2" xfId="24398" xr:uid="{00000000-0005-0000-0000-00009E690000}"/>
    <cellStyle name="SAPBEXHLevel1 2 3 5 3" xfId="32100" xr:uid="{00000000-0005-0000-0000-00009F690000}"/>
    <cellStyle name="SAPBEXHLevel1 2 3 6" xfId="16957" xr:uid="{00000000-0005-0000-0000-0000A0690000}"/>
    <cellStyle name="SAPBEXHLevel1 2 3 6 2" xfId="22807" xr:uid="{00000000-0005-0000-0000-0000A1690000}"/>
    <cellStyle name="SAPBEXHLevel1 2 3 6 2 2" xfId="36270" xr:uid="{00000000-0005-0000-0000-0000A2690000}"/>
    <cellStyle name="SAPBEXHLevel1 2 3 6 3" xfId="30485" xr:uid="{00000000-0005-0000-0000-0000A3690000}"/>
    <cellStyle name="SAPBEXHLevel1 2 3 7" xfId="14925" xr:uid="{00000000-0005-0000-0000-0000A4690000}"/>
    <cellStyle name="SAPBEXHLevel1 2 3 7 2" xfId="28798" xr:uid="{00000000-0005-0000-0000-0000A5690000}"/>
    <cellStyle name="SAPBEXHLevel1 2 3 8" xfId="21119" xr:uid="{00000000-0005-0000-0000-0000A6690000}"/>
    <cellStyle name="SAPBEXHLevel1 2 3 8 2" xfId="34582" xr:uid="{00000000-0005-0000-0000-0000A7690000}"/>
    <cellStyle name="SAPBEXHLevel1 2 3 9" xfId="26873" xr:uid="{00000000-0005-0000-0000-0000A8690000}"/>
    <cellStyle name="SAPBEXHLevel1 2 4" xfId="5312" xr:uid="{00000000-0005-0000-0000-0000A9690000}"/>
    <cellStyle name="SAPBEXHLevel1 2 4 2" xfId="6399" xr:uid="{00000000-0005-0000-0000-0000AA690000}"/>
    <cellStyle name="SAPBEXHLevel1 2 4 2 2" xfId="19765" xr:uid="{00000000-0005-0000-0000-0000AB690000}"/>
    <cellStyle name="SAPBEXHLevel1 2 4 2 2 2" xfId="25535" xr:uid="{00000000-0005-0000-0000-0000AC690000}"/>
    <cellStyle name="SAPBEXHLevel1 2 4 2 2 3" xfId="33238" xr:uid="{00000000-0005-0000-0000-0000AD690000}"/>
    <cellStyle name="SAPBEXHLevel1 2 4 2 3" xfId="17620" xr:uid="{00000000-0005-0000-0000-0000AE690000}"/>
    <cellStyle name="SAPBEXHLevel1 2 4 2 3 2" xfId="23438" xr:uid="{00000000-0005-0000-0000-0000AF690000}"/>
    <cellStyle name="SAPBEXHLevel1 2 4 2 3 2 2" xfId="36901" xr:uid="{00000000-0005-0000-0000-0000B0690000}"/>
    <cellStyle name="SAPBEXHLevel1 2 4 2 3 3" xfId="31128" xr:uid="{00000000-0005-0000-0000-0000B1690000}"/>
    <cellStyle name="SAPBEXHLevel1 2 4 2 4" xfId="16228" xr:uid="{00000000-0005-0000-0000-0000B2690000}"/>
    <cellStyle name="SAPBEXHLevel1 2 4 2 4 2" xfId="29875" xr:uid="{00000000-0005-0000-0000-0000B3690000}"/>
    <cellStyle name="SAPBEXHLevel1 2 4 2 5" xfId="22197" xr:uid="{00000000-0005-0000-0000-0000B4690000}"/>
    <cellStyle name="SAPBEXHLevel1 2 4 2 5 2" xfId="35660" xr:uid="{00000000-0005-0000-0000-0000B5690000}"/>
    <cellStyle name="SAPBEXHLevel1 2 4 2 6" xfId="27949" xr:uid="{00000000-0005-0000-0000-0000B6690000}"/>
    <cellStyle name="SAPBEXHLevel1 2 4 2 7" xfId="11511" xr:uid="{00000000-0005-0000-0000-0000B7690000}"/>
    <cellStyle name="SAPBEXHLevel1 2 4 3" xfId="18813" xr:uid="{00000000-0005-0000-0000-0000B8690000}"/>
    <cellStyle name="SAPBEXHLevel1 2 4 3 2" xfId="24585" xr:uid="{00000000-0005-0000-0000-0000B9690000}"/>
    <cellStyle name="SAPBEXHLevel1 2 4 3 3" xfId="32287" xr:uid="{00000000-0005-0000-0000-0000BA690000}"/>
    <cellStyle name="SAPBEXHLevel1 2 4 4" xfId="18395" xr:uid="{00000000-0005-0000-0000-0000BB690000}"/>
    <cellStyle name="SAPBEXHLevel1 2 4 4 2" xfId="24174" xr:uid="{00000000-0005-0000-0000-0000BC690000}"/>
    <cellStyle name="SAPBEXHLevel1 2 4 4 3" xfId="31875" xr:uid="{00000000-0005-0000-0000-0000BD690000}"/>
    <cellStyle name="SAPBEXHLevel1 2 4 5" xfId="15142" xr:uid="{00000000-0005-0000-0000-0000BE690000}"/>
    <cellStyle name="SAPBEXHLevel1 2 4 5 2" xfId="28977" xr:uid="{00000000-0005-0000-0000-0000BF690000}"/>
    <cellStyle name="SAPBEXHLevel1 2 4 6" xfId="21298" xr:uid="{00000000-0005-0000-0000-0000C0690000}"/>
    <cellStyle name="SAPBEXHLevel1 2 4 6 2" xfId="34761" xr:uid="{00000000-0005-0000-0000-0000C1690000}"/>
    <cellStyle name="SAPBEXHLevel1 2 4 7" xfId="27050" xr:uid="{00000000-0005-0000-0000-0000C2690000}"/>
    <cellStyle name="SAPBEXHLevel1 2 4 8" xfId="10850" xr:uid="{00000000-0005-0000-0000-0000C3690000}"/>
    <cellStyle name="SAPBEXHLevel1 2 5" xfId="5409" xr:uid="{00000000-0005-0000-0000-0000C4690000}"/>
    <cellStyle name="SAPBEXHLevel1 2 5 2" xfId="6496" xr:uid="{00000000-0005-0000-0000-0000C5690000}"/>
    <cellStyle name="SAPBEXHLevel1 2 5 2 2" xfId="19860" xr:uid="{00000000-0005-0000-0000-0000C6690000}"/>
    <cellStyle name="SAPBEXHLevel1 2 5 2 2 2" xfId="25630" xr:uid="{00000000-0005-0000-0000-0000C7690000}"/>
    <cellStyle name="SAPBEXHLevel1 2 5 2 2 3" xfId="33333" xr:uid="{00000000-0005-0000-0000-0000C8690000}"/>
    <cellStyle name="SAPBEXHLevel1 2 5 2 3" xfId="17726" xr:uid="{00000000-0005-0000-0000-0000C9690000}"/>
    <cellStyle name="SAPBEXHLevel1 2 5 2 3 2" xfId="23541" xr:uid="{00000000-0005-0000-0000-0000CA690000}"/>
    <cellStyle name="SAPBEXHLevel1 2 5 2 3 2 2" xfId="37004" xr:uid="{00000000-0005-0000-0000-0000CB690000}"/>
    <cellStyle name="SAPBEXHLevel1 2 5 2 3 3" xfId="31232" xr:uid="{00000000-0005-0000-0000-0000CC690000}"/>
    <cellStyle name="SAPBEXHLevel1 2 5 2 4" xfId="16325" xr:uid="{00000000-0005-0000-0000-0000CD690000}"/>
    <cellStyle name="SAPBEXHLevel1 2 5 2 4 2" xfId="29970" xr:uid="{00000000-0005-0000-0000-0000CE690000}"/>
    <cellStyle name="SAPBEXHLevel1 2 5 2 5" xfId="22292" xr:uid="{00000000-0005-0000-0000-0000CF690000}"/>
    <cellStyle name="SAPBEXHLevel1 2 5 2 5 2" xfId="35755" xr:uid="{00000000-0005-0000-0000-0000D0690000}"/>
    <cellStyle name="SAPBEXHLevel1 2 5 2 6" xfId="28044" xr:uid="{00000000-0005-0000-0000-0000D1690000}"/>
    <cellStyle name="SAPBEXHLevel1 2 5 2 7" xfId="11566" xr:uid="{00000000-0005-0000-0000-0000D2690000}"/>
    <cellStyle name="SAPBEXHLevel1 2 5 3" xfId="18909" xr:uid="{00000000-0005-0000-0000-0000D3690000}"/>
    <cellStyle name="SAPBEXHLevel1 2 5 3 2" xfId="24681" xr:uid="{00000000-0005-0000-0000-0000D4690000}"/>
    <cellStyle name="SAPBEXHLevel1 2 5 3 3" xfId="32383" xr:uid="{00000000-0005-0000-0000-0000D5690000}"/>
    <cellStyle name="SAPBEXHLevel1 2 5 4" xfId="17227" xr:uid="{00000000-0005-0000-0000-0000D6690000}"/>
    <cellStyle name="SAPBEXHLevel1 2 5 4 2" xfId="23063" xr:uid="{00000000-0005-0000-0000-0000D7690000}"/>
    <cellStyle name="SAPBEXHLevel1 2 5 4 2 2" xfId="36526" xr:uid="{00000000-0005-0000-0000-0000D8690000}"/>
    <cellStyle name="SAPBEXHLevel1 2 5 4 3" xfId="30746" xr:uid="{00000000-0005-0000-0000-0000D9690000}"/>
    <cellStyle name="SAPBEXHLevel1 2 5 5" xfId="15239" xr:uid="{00000000-0005-0000-0000-0000DA690000}"/>
    <cellStyle name="SAPBEXHLevel1 2 5 5 2" xfId="29072" xr:uid="{00000000-0005-0000-0000-0000DB690000}"/>
    <cellStyle name="SAPBEXHLevel1 2 5 6" xfId="21393" xr:uid="{00000000-0005-0000-0000-0000DC690000}"/>
    <cellStyle name="SAPBEXHLevel1 2 5 6 2" xfId="34856" xr:uid="{00000000-0005-0000-0000-0000DD690000}"/>
    <cellStyle name="SAPBEXHLevel1 2 5 7" xfId="27145" xr:uid="{00000000-0005-0000-0000-0000DE690000}"/>
    <cellStyle name="SAPBEXHLevel1 2 5 8" xfId="10905" xr:uid="{00000000-0005-0000-0000-0000DF690000}"/>
    <cellStyle name="SAPBEXHLevel1 2 6" xfId="17142" xr:uid="{00000000-0005-0000-0000-0000E0690000}"/>
    <cellStyle name="SAPBEXHLevel1 2 6 2" xfId="22983" xr:uid="{00000000-0005-0000-0000-0000E1690000}"/>
    <cellStyle name="SAPBEXHLevel1 2 6 2 2" xfId="36446" xr:uid="{00000000-0005-0000-0000-0000E2690000}"/>
    <cellStyle name="SAPBEXHLevel1 2 6 3" xfId="30664" xr:uid="{00000000-0005-0000-0000-0000E3690000}"/>
    <cellStyle name="SAPBEXHLevel1 2 7" xfId="18080" xr:uid="{00000000-0005-0000-0000-0000E4690000}"/>
    <cellStyle name="SAPBEXHLevel1 2 7 2" xfId="23882" xr:uid="{00000000-0005-0000-0000-0000E5690000}"/>
    <cellStyle name="SAPBEXHLevel1 2 7 3" xfId="31579" xr:uid="{00000000-0005-0000-0000-0000E6690000}"/>
    <cellStyle name="SAPBEXHLevel1 2 8" xfId="14854" xr:uid="{00000000-0005-0000-0000-0000E7690000}"/>
    <cellStyle name="SAPBEXHLevel1 2 8 2" xfId="28739" xr:uid="{00000000-0005-0000-0000-0000E8690000}"/>
    <cellStyle name="SAPBEXHLevel1 3" xfId="905" xr:uid="{00000000-0005-0000-0000-0000E9690000}"/>
    <cellStyle name="SAPBEXHLevel1 3 2" xfId="5116" xr:uid="{00000000-0005-0000-0000-0000EA690000}"/>
    <cellStyle name="SAPBEXHLevel1 3 2 2" xfId="5704" xr:uid="{00000000-0005-0000-0000-0000EB690000}"/>
    <cellStyle name="SAPBEXHLevel1 3 2 2 2" xfId="6791" xr:uid="{00000000-0005-0000-0000-0000EC690000}"/>
    <cellStyle name="SAPBEXHLevel1 3 2 2 2 2" xfId="20113" xr:uid="{00000000-0005-0000-0000-0000ED690000}"/>
    <cellStyle name="SAPBEXHLevel1 3 2 2 2 2 2" xfId="25883" xr:uid="{00000000-0005-0000-0000-0000EE690000}"/>
    <cellStyle name="SAPBEXHLevel1 3 2 2 2 2 3" xfId="33586" xr:uid="{00000000-0005-0000-0000-0000EF690000}"/>
    <cellStyle name="SAPBEXHLevel1 3 2 2 2 3" xfId="19074" xr:uid="{00000000-0005-0000-0000-0000F0690000}"/>
    <cellStyle name="SAPBEXHLevel1 3 2 2 2 3 2" xfId="24846" xr:uid="{00000000-0005-0000-0000-0000F1690000}"/>
    <cellStyle name="SAPBEXHLevel1 3 2 2 2 3 3" xfId="32548" xr:uid="{00000000-0005-0000-0000-0000F2690000}"/>
    <cellStyle name="SAPBEXHLevel1 3 2 2 2 4" xfId="16619" xr:uid="{00000000-0005-0000-0000-0000F3690000}"/>
    <cellStyle name="SAPBEXHLevel1 3 2 2 2 4 2" xfId="30206" xr:uid="{00000000-0005-0000-0000-0000F4690000}"/>
    <cellStyle name="SAPBEXHLevel1 3 2 2 2 5" xfId="22529" xr:uid="{00000000-0005-0000-0000-0000F5690000}"/>
    <cellStyle name="SAPBEXHLevel1 3 2 2 2 5 2" xfId="35992" xr:uid="{00000000-0005-0000-0000-0000F6690000}"/>
    <cellStyle name="SAPBEXHLevel1 3 2 2 2 6" xfId="28281" xr:uid="{00000000-0005-0000-0000-0000F7690000}"/>
    <cellStyle name="SAPBEXHLevel1 3 2 2 3" xfId="19163" xr:uid="{00000000-0005-0000-0000-0000F8690000}"/>
    <cellStyle name="SAPBEXHLevel1 3 2 2 3 2" xfId="24934" xr:uid="{00000000-0005-0000-0000-0000F9690000}"/>
    <cellStyle name="SAPBEXHLevel1 3 2 2 3 3" xfId="32636" xr:uid="{00000000-0005-0000-0000-0000FA690000}"/>
    <cellStyle name="SAPBEXHLevel1 3 2 2 4" xfId="18154" xr:uid="{00000000-0005-0000-0000-0000FB690000}"/>
    <cellStyle name="SAPBEXHLevel1 3 2 2 4 2" xfId="23952" xr:uid="{00000000-0005-0000-0000-0000FC690000}"/>
    <cellStyle name="SAPBEXHLevel1 3 2 2 4 3" xfId="31650" xr:uid="{00000000-0005-0000-0000-0000FD690000}"/>
    <cellStyle name="SAPBEXHLevel1 3 2 2 5" xfId="15533" xr:uid="{00000000-0005-0000-0000-0000FE690000}"/>
    <cellStyle name="SAPBEXHLevel1 3 2 2 5 2" xfId="29308" xr:uid="{00000000-0005-0000-0000-0000FF690000}"/>
    <cellStyle name="SAPBEXHLevel1 3 2 2 6" xfId="21630" xr:uid="{00000000-0005-0000-0000-0000006A0000}"/>
    <cellStyle name="SAPBEXHLevel1 3 2 2 6 2" xfId="35093" xr:uid="{00000000-0005-0000-0000-0000016A0000}"/>
    <cellStyle name="SAPBEXHLevel1 3 2 2 7" xfId="27382" xr:uid="{00000000-0005-0000-0000-0000026A0000}"/>
    <cellStyle name="SAPBEXHLevel1 3 2 3" xfId="5876" xr:uid="{00000000-0005-0000-0000-0000036A0000}"/>
    <cellStyle name="SAPBEXHLevel1 3 2 3 2" xfId="6963" xr:uid="{00000000-0005-0000-0000-0000046A0000}"/>
    <cellStyle name="SAPBEXHLevel1 3 2 3 2 2" xfId="20259" xr:uid="{00000000-0005-0000-0000-0000056A0000}"/>
    <cellStyle name="SAPBEXHLevel1 3 2 3 2 2 2" xfId="26029" xr:uid="{00000000-0005-0000-0000-0000066A0000}"/>
    <cellStyle name="SAPBEXHLevel1 3 2 3 2 2 3" xfId="33732" xr:uid="{00000000-0005-0000-0000-0000076A0000}"/>
    <cellStyle name="SAPBEXHLevel1 3 2 3 2 3" xfId="17804" xr:uid="{00000000-0005-0000-0000-0000086A0000}"/>
    <cellStyle name="SAPBEXHLevel1 3 2 3 2 3 2" xfId="23619" xr:uid="{00000000-0005-0000-0000-0000096A0000}"/>
    <cellStyle name="SAPBEXHLevel1 3 2 3 2 3 2 2" xfId="37082" xr:uid="{00000000-0005-0000-0000-00000A6A0000}"/>
    <cellStyle name="SAPBEXHLevel1 3 2 3 2 3 3" xfId="31310" xr:uid="{00000000-0005-0000-0000-00000B6A0000}"/>
    <cellStyle name="SAPBEXHLevel1 3 2 3 2 4" xfId="16791" xr:uid="{00000000-0005-0000-0000-00000C6A0000}"/>
    <cellStyle name="SAPBEXHLevel1 3 2 3 2 4 2" xfId="30344" xr:uid="{00000000-0005-0000-0000-00000D6A0000}"/>
    <cellStyle name="SAPBEXHLevel1 3 2 3 2 5" xfId="22667" xr:uid="{00000000-0005-0000-0000-00000E6A0000}"/>
    <cellStyle name="SAPBEXHLevel1 3 2 3 2 5 2" xfId="36130" xr:uid="{00000000-0005-0000-0000-00000F6A0000}"/>
    <cellStyle name="SAPBEXHLevel1 3 2 3 2 6" xfId="28419" xr:uid="{00000000-0005-0000-0000-0000106A0000}"/>
    <cellStyle name="SAPBEXHLevel1 3 2 3 3" xfId="19310" xr:uid="{00000000-0005-0000-0000-0000116A0000}"/>
    <cellStyle name="SAPBEXHLevel1 3 2 3 3 2" xfId="25081" xr:uid="{00000000-0005-0000-0000-0000126A0000}"/>
    <cellStyle name="SAPBEXHLevel1 3 2 3 3 3" xfId="32783" xr:uid="{00000000-0005-0000-0000-0000136A0000}"/>
    <cellStyle name="SAPBEXHLevel1 3 2 3 4" xfId="20378" xr:uid="{00000000-0005-0000-0000-0000146A0000}"/>
    <cellStyle name="SAPBEXHLevel1 3 2 3 4 2" xfId="26148" xr:uid="{00000000-0005-0000-0000-0000156A0000}"/>
    <cellStyle name="SAPBEXHLevel1 3 2 3 4 3" xfId="33851" xr:uid="{00000000-0005-0000-0000-0000166A0000}"/>
    <cellStyle name="SAPBEXHLevel1 3 2 3 5" xfId="15705" xr:uid="{00000000-0005-0000-0000-0000176A0000}"/>
    <cellStyle name="SAPBEXHLevel1 3 2 3 5 2" xfId="29446" xr:uid="{00000000-0005-0000-0000-0000186A0000}"/>
    <cellStyle name="SAPBEXHLevel1 3 2 3 6" xfId="21768" xr:uid="{00000000-0005-0000-0000-0000196A0000}"/>
    <cellStyle name="SAPBEXHLevel1 3 2 3 6 2" xfId="35231" xr:uid="{00000000-0005-0000-0000-00001A6A0000}"/>
    <cellStyle name="SAPBEXHLevel1 3 2 3 7" xfId="27520" xr:uid="{00000000-0005-0000-0000-00001B6A0000}"/>
    <cellStyle name="SAPBEXHLevel1 3 2 4" xfId="6208" xr:uid="{00000000-0005-0000-0000-00001C6A0000}"/>
    <cellStyle name="SAPBEXHLevel1 3 2 4 2" xfId="19599" xr:uid="{00000000-0005-0000-0000-00001D6A0000}"/>
    <cellStyle name="SAPBEXHLevel1 3 2 4 2 2" xfId="25369" xr:uid="{00000000-0005-0000-0000-00001E6A0000}"/>
    <cellStyle name="SAPBEXHLevel1 3 2 4 2 3" xfId="33072" xr:uid="{00000000-0005-0000-0000-00001F6A0000}"/>
    <cellStyle name="SAPBEXHLevel1 3 2 4 3" xfId="20782" xr:uid="{00000000-0005-0000-0000-0000206A0000}"/>
    <cellStyle name="SAPBEXHLevel1 3 2 4 3 2" xfId="26543" xr:uid="{00000000-0005-0000-0000-0000216A0000}"/>
    <cellStyle name="SAPBEXHLevel1 3 2 4 3 3" xfId="34248" xr:uid="{00000000-0005-0000-0000-0000226A0000}"/>
    <cellStyle name="SAPBEXHLevel1 3 2 4 4" xfId="16037" xr:uid="{00000000-0005-0000-0000-0000236A0000}"/>
    <cellStyle name="SAPBEXHLevel1 3 2 4 4 2" xfId="29719" xr:uid="{00000000-0005-0000-0000-0000246A0000}"/>
    <cellStyle name="SAPBEXHLevel1 3 2 4 5" xfId="22041" xr:uid="{00000000-0005-0000-0000-0000256A0000}"/>
    <cellStyle name="SAPBEXHLevel1 3 2 4 5 2" xfId="35504" xr:uid="{00000000-0005-0000-0000-0000266A0000}"/>
    <cellStyle name="SAPBEXHLevel1 3 2 4 6" xfId="27793" xr:uid="{00000000-0005-0000-0000-0000276A0000}"/>
    <cellStyle name="SAPBEXHLevel1 3 2 5" xfId="18647" xr:uid="{00000000-0005-0000-0000-0000286A0000}"/>
    <cellStyle name="SAPBEXHLevel1 3 2 5 2" xfId="24419" xr:uid="{00000000-0005-0000-0000-0000296A0000}"/>
    <cellStyle name="SAPBEXHLevel1 3 2 5 3" xfId="32121" xr:uid="{00000000-0005-0000-0000-00002A6A0000}"/>
    <cellStyle name="SAPBEXHLevel1 3 2 6" xfId="20643" xr:uid="{00000000-0005-0000-0000-00002B6A0000}"/>
    <cellStyle name="SAPBEXHLevel1 3 2 6 2" xfId="26406" xr:uid="{00000000-0005-0000-0000-00002C6A0000}"/>
    <cellStyle name="SAPBEXHLevel1 3 2 6 3" xfId="34111" xr:uid="{00000000-0005-0000-0000-00002D6A0000}"/>
    <cellStyle name="SAPBEXHLevel1 3 2 7" xfId="14946" xr:uid="{00000000-0005-0000-0000-00002E6A0000}"/>
    <cellStyle name="SAPBEXHLevel1 3 2 7 2" xfId="28819" xr:uid="{00000000-0005-0000-0000-00002F6A0000}"/>
    <cellStyle name="SAPBEXHLevel1 3 2 8" xfId="21140" xr:uid="{00000000-0005-0000-0000-0000306A0000}"/>
    <cellStyle name="SAPBEXHLevel1 3 2 8 2" xfId="34603" xr:uid="{00000000-0005-0000-0000-0000316A0000}"/>
    <cellStyle name="SAPBEXHLevel1 3 2 9" xfId="26894" xr:uid="{00000000-0005-0000-0000-0000326A0000}"/>
    <cellStyle name="SAPBEXHLevel1 3 3" xfId="5338" xr:uid="{00000000-0005-0000-0000-0000336A0000}"/>
    <cellStyle name="SAPBEXHLevel1 3 3 2" xfId="6425" xr:uid="{00000000-0005-0000-0000-0000346A0000}"/>
    <cellStyle name="SAPBEXHLevel1 3 3 2 2" xfId="19790" xr:uid="{00000000-0005-0000-0000-0000356A0000}"/>
    <cellStyle name="SAPBEXHLevel1 3 3 2 2 2" xfId="25560" xr:uid="{00000000-0005-0000-0000-0000366A0000}"/>
    <cellStyle name="SAPBEXHLevel1 3 3 2 2 3" xfId="33263" xr:uid="{00000000-0005-0000-0000-0000376A0000}"/>
    <cellStyle name="SAPBEXHLevel1 3 3 2 3" xfId="18091" xr:uid="{00000000-0005-0000-0000-0000386A0000}"/>
    <cellStyle name="SAPBEXHLevel1 3 3 2 3 2" xfId="23893" xr:uid="{00000000-0005-0000-0000-0000396A0000}"/>
    <cellStyle name="SAPBEXHLevel1 3 3 2 3 3" xfId="31590" xr:uid="{00000000-0005-0000-0000-00003A6A0000}"/>
    <cellStyle name="SAPBEXHLevel1 3 3 2 4" xfId="16254" xr:uid="{00000000-0005-0000-0000-00003B6A0000}"/>
    <cellStyle name="SAPBEXHLevel1 3 3 2 4 2" xfId="29900" xr:uid="{00000000-0005-0000-0000-00003C6A0000}"/>
    <cellStyle name="SAPBEXHLevel1 3 3 2 5" xfId="22222" xr:uid="{00000000-0005-0000-0000-00003D6A0000}"/>
    <cellStyle name="SAPBEXHLevel1 3 3 2 5 2" xfId="35685" xr:uid="{00000000-0005-0000-0000-00003E6A0000}"/>
    <cellStyle name="SAPBEXHLevel1 3 3 2 6" xfId="27974" xr:uid="{00000000-0005-0000-0000-00003F6A0000}"/>
    <cellStyle name="SAPBEXHLevel1 3 3 3" xfId="18839" xr:uid="{00000000-0005-0000-0000-0000406A0000}"/>
    <cellStyle name="SAPBEXHLevel1 3 3 3 2" xfId="24611" xr:uid="{00000000-0005-0000-0000-0000416A0000}"/>
    <cellStyle name="SAPBEXHLevel1 3 3 3 3" xfId="32313" xr:uid="{00000000-0005-0000-0000-0000426A0000}"/>
    <cellStyle name="SAPBEXHLevel1 3 3 4" xfId="18071" xr:uid="{00000000-0005-0000-0000-0000436A0000}"/>
    <cellStyle name="SAPBEXHLevel1 3 3 4 2" xfId="23873" xr:uid="{00000000-0005-0000-0000-0000446A0000}"/>
    <cellStyle name="SAPBEXHLevel1 3 3 4 3" xfId="31570" xr:uid="{00000000-0005-0000-0000-0000456A0000}"/>
    <cellStyle name="SAPBEXHLevel1 3 3 5" xfId="15168" xr:uid="{00000000-0005-0000-0000-0000466A0000}"/>
    <cellStyle name="SAPBEXHLevel1 3 3 5 2" xfId="29002" xr:uid="{00000000-0005-0000-0000-0000476A0000}"/>
    <cellStyle name="SAPBEXHLevel1 3 3 6" xfId="21323" xr:uid="{00000000-0005-0000-0000-0000486A0000}"/>
    <cellStyle name="SAPBEXHLevel1 3 3 6 2" xfId="34786" xr:uid="{00000000-0005-0000-0000-0000496A0000}"/>
    <cellStyle name="SAPBEXHLevel1 3 3 7" xfId="27075" xr:uid="{00000000-0005-0000-0000-00004A6A0000}"/>
    <cellStyle name="SAPBEXHLevel1 3 4" xfId="5450" xr:uid="{00000000-0005-0000-0000-00004B6A0000}"/>
    <cellStyle name="SAPBEXHLevel1 3 4 2" xfId="6537" xr:uid="{00000000-0005-0000-0000-00004C6A0000}"/>
    <cellStyle name="SAPBEXHLevel1 3 4 2 2" xfId="19895" xr:uid="{00000000-0005-0000-0000-00004D6A0000}"/>
    <cellStyle name="SAPBEXHLevel1 3 4 2 2 2" xfId="25665" xr:uid="{00000000-0005-0000-0000-00004E6A0000}"/>
    <cellStyle name="SAPBEXHLevel1 3 4 2 2 3" xfId="33368" xr:uid="{00000000-0005-0000-0000-00004F6A0000}"/>
    <cellStyle name="SAPBEXHLevel1 3 4 2 3" xfId="20798" xr:uid="{00000000-0005-0000-0000-0000506A0000}"/>
    <cellStyle name="SAPBEXHLevel1 3 4 2 3 2" xfId="26559" xr:uid="{00000000-0005-0000-0000-0000516A0000}"/>
    <cellStyle name="SAPBEXHLevel1 3 4 2 3 3" xfId="34264" xr:uid="{00000000-0005-0000-0000-0000526A0000}"/>
    <cellStyle name="SAPBEXHLevel1 3 4 2 4" xfId="16366" xr:uid="{00000000-0005-0000-0000-0000536A0000}"/>
    <cellStyle name="SAPBEXHLevel1 3 4 2 4 2" xfId="30003" xr:uid="{00000000-0005-0000-0000-0000546A0000}"/>
    <cellStyle name="SAPBEXHLevel1 3 4 2 5" xfId="22325" xr:uid="{00000000-0005-0000-0000-0000556A0000}"/>
    <cellStyle name="SAPBEXHLevel1 3 4 2 5 2" xfId="35788" xr:uid="{00000000-0005-0000-0000-0000566A0000}"/>
    <cellStyle name="SAPBEXHLevel1 3 4 2 6" xfId="28077" xr:uid="{00000000-0005-0000-0000-0000576A0000}"/>
    <cellStyle name="SAPBEXHLevel1 3 4 3" xfId="18944" xr:uid="{00000000-0005-0000-0000-0000586A0000}"/>
    <cellStyle name="SAPBEXHLevel1 3 4 3 2" xfId="24716" xr:uid="{00000000-0005-0000-0000-0000596A0000}"/>
    <cellStyle name="SAPBEXHLevel1 3 4 3 3" xfId="32418" xr:uid="{00000000-0005-0000-0000-00005A6A0000}"/>
    <cellStyle name="SAPBEXHLevel1 3 4 4" xfId="17507" xr:uid="{00000000-0005-0000-0000-00005B6A0000}"/>
    <cellStyle name="SAPBEXHLevel1 3 4 4 2" xfId="23330" xr:uid="{00000000-0005-0000-0000-00005C6A0000}"/>
    <cellStyle name="SAPBEXHLevel1 3 4 4 2 2" xfId="36793" xr:uid="{00000000-0005-0000-0000-00005D6A0000}"/>
    <cellStyle name="SAPBEXHLevel1 3 4 4 3" xfId="31018" xr:uid="{00000000-0005-0000-0000-00005E6A0000}"/>
    <cellStyle name="SAPBEXHLevel1 3 4 5" xfId="15280" xr:uid="{00000000-0005-0000-0000-00005F6A0000}"/>
    <cellStyle name="SAPBEXHLevel1 3 4 5 2" xfId="29105" xr:uid="{00000000-0005-0000-0000-0000606A0000}"/>
    <cellStyle name="SAPBEXHLevel1 3 4 6" xfId="21426" xr:uid="{00000000-0005-0000-0000-0000616A0000}"/>
    <cellStyle name="SAPBEXHLevel1 3 4 6 2" xfId="34889" xr:uid="{00000000-0005-0000-0000-0000626A0000}"/>
    <cellStyle name="SAPBEXHLevel1 3 4 7" xfId="27178" xr:uid="{00000000-0005-0000-0000-0000636A0000}"/>
    <cellStyle name="SAPBEXHLevel1 3 5" xfId="17247" xr:uid="{00000000-0005-0000-0000-0000646A0000}"/>
    <cellStyle name="SAPBEXHLevel1 3 5 2" xfId="23081" xr:uid="{00000000-0005-0000-0000-0000656A0000}"/>
    <cellStyle name="SAPBEXHLevel1 3 5 2 2" xfId="36544" xr:uid="{00000000-0005-0000-0000-0000666A0000}"/>
    <cellStyle name="SAPBEXHLevel1 3 5 3" xfId="30766" xr:uid="{00000000-0005-0000-0000-0000676A0000}"/>
    <cellStyle name="SAPBEXHLevel1 3 6" xfId="18350" xr:uid="{00000000-0005-0000-0000-0000686A0000}"/>
    <cellStyle name="SAPBEXHLevel1 3 6 2" xfId="24130" xr:uid="{00000000-0005-0000-0000-0000696A0000}"/>
    <cellStyle name="SAPBEXHLevel1 3 6 3" xfId="31831" xr:uid="{00000000-0005-0000-0000-00006A6A0000}"/>
    <cellStyle name="SAPBEXHLevel1 3 7" xfId="11988" xr:uid="{00000000-0005-0000-0000-00006B6A0000}"/>
    <cellStyle name="SAPBEXHLevel1 3 7 2" xfId="28527" xr:uid="{00000000-0005-0000-0000-00006C6A0000}"/>
    <cellStyle name="SAPBEXHLevel1 4" xfId="3423" xr:uid="{00000000-0005-0000-0000-00006D6A0000}"/>
    <cellStyle name="SAPBEXHLevel1 4 2" xfId="5169" xr:uid="{00000000-0005-0000-0000-00006E6A0000}"/>
    <cellStyle name="SAPBEXHLevel1 4 2 2" xfId="5909" xr:uid="{00000000-0005-0000-0000-00006F6A0000}"/>
    <cellStyle name="SAPBEXHLevel1 4 2 2 2" xfId="6996" xr:uid="{00000000-0005-0000-0000-0000706A0000}"/>
    <cellStyle name="SAPBEXHLevel1 4 2 2 2 2" xfId="20292" xr:uid="{00000000-0005-0000-0000-0000716A0000}"/>
    <cellStyle name="SAPBEXHLevel1 4 2 2 2 2 2" xfId="26062" xr:uid="{00000000-0005-0000-0000-0000726A0000}"/>
    <cellStyle name="SAPBEXHLevel1 4 2 2 2 2 3" xfId="33765" xr:uid="{00000000-0005-0000-0000-0000736A0000}"/>
    <cellStyle name="SAPBEXHLevel1 4 2 2 2 3" xfId="20728" xr:uid="{00000000-0005-0000-0000-0000746A0000}"/>
    <cellStyle name="SAPBEXHLevel1 4 2 2 2 3 2" xfId="26491" xr:uid="{00000000-0005-0000-0000-0000756A0000}"/>
    <cellStyle name="SAPBEXHLevel1 4 2 2 2 3 3" xfId="34196" xr:uid="{00000000-0005-0000-0000-0000766A0000}"/>
    <cellStyle name="SAPBEXHLevel1 4 2 2 2 4" xfId="16824" xr:uid="{00000000-0005-0000-0000-0000776A0000}"/>
    <cellStyle name="SAPBEXHLevel1 4 2 2 2 4 2" xfId="30377" xr:uid="{00000000-0005-0000-0000-0000786A0000}"/>
    <cellStyle name="SAPBEXHLevel1 4 2 2 2 5" xfId="22700" xr:uid="{00000000-0005-0000-0000-0000796A0000}"/>
    <cellStyle name="SAPBEXHLevel1 4 2 2 2 5 2" xfId="36163" xr:uid="{00000000-0005-0000-0000-00007A6A0000}"/>
    <cellStyle name="SAPBEXHLevel1 4 2 2 2 6" xfId="28452" xr:uid="{00000000-0005-0000-0000-00007B6A0000}"/>
    <cellStyle name="SAPBEXHLevel1 4 2 2 3" xfId="19343" xr:uid="{00000000-0005-0000-0000-00007C6A0000}"/>
    <cellStyle name="SAPBEXHLevel1 4 2 2 3 2" xfId="25114" xr:uid="{00000000-0005-0000-0000-00007D6A0000}"/>
    <cellStyle name="SAPBEXHLevel1 4 2 2 3 3" xfId="32816" xr:uid="{00000000-0005-0000-0000-00007E6A0000}"/>
    <cellStyle name="SAPBEXHLevel1 4 2 2 4" xfId="20644" xr:uid="{00000000-0005-0000-0000-00007F6A0000}"/>
    <cellStyle name="SAPBEXHLevel1 4 2 2 4 2" xfId="26407" xr:uid="{00000000-0005-0000-0000-0000806A0000}"/>
    <cellStyle name="SAPBEXHLevel1 4 2 2 4 3" xfId="34112" xr:uid="{00000000-0005-0000-0000-0000816A0000}"/>
    <cellStyle name="SAPBEXHLevel1 4 2 2 5" xfId="15738" xr:uid="{00000000-0005-0000-0000-0000826A0000}"/>
    <cellStyle name="SAPBEXHLevel1 4 2 2 5 2" xfId="29479" xr:uid="{00000000-0005-0000-0000-0000836A0000}"/>
    <cellStyle name="SAPBEXHLevel1 4 2 2 6" xfId="21801" xr:uid="{00000000-0005-0000-0000-0000846A0000}"/>
    <cellStyle name="SAPBEXHLevel1 4 2 2 6 2" xfId="35264" xr:uid="{00000000-0005-0000-0000-0000856A0000}"/>
    <cellStyle name="SAPBEXHLevel1 4 2 2 7" xfId="27553" xr:uid="{00000000-0005-0000-0000-0000866A0000}"/>
    <cellStyle name="SAPBEXHLevel1 4 2 3" xfId="6258" xr:uid="{00000000-0005-0000-0000-0000876A0000}"/>
    <cellStyle name="SAPBEXHLevel1 4 2 3 2" xfId="19636" xr:uid="{00000000-0005-0000-0000-0000886A0000}"/>
    <cellStyle name="SAPBEXHLevel1 4 2 3 2 2" xfId="25406" xr:uid="{00000000-0005-0000-0000-0000896A0000}"/>
    <cellStyle name="SAPBEXHLevel1 4 2 3 2 3" xfId="33109" xr:uid="{00000000-0005-0000-0000-00008A6A0000}"/>
    <cellStyle name="SAPBEXHLevel1 4 2 3 3" xfId="20597" xr:uid="{00000000-0005-0000-0000-00008B6A0000}"/>
    <cellStyle name="SAPBEXHLevel1 4 2 3 3 2" xfId="26361" xr:uid="{00000000-0005-0000-0000-00008C6A0000}"/>
    <cellStyle name="SAPBEXHLevel1 4 2 3 3 3" xfId="34066" xr:uid="{00000000-0005-0000-0000-00008D6A0000}"/>
    <cellStyle name="SAPBEXHLevel1 4 2 3 4" xfId="16087" xr:uid="{00000000-0005-0000-0000-00008E6A0000}"/>
    <cellStyle name="SAPBEXHLevel1 4 2 3 4 2" xfId="29752" xr:uid="{00000000-0005-0000-0000-00008F6A0000}"/>
    <cellStyle name="SAPBEXHLevel1 4 2 3 5" xfId="22074" xr:uid="{00000000-0005-0000-0000-0000906A0000}"/>
    <cellStyle name="SAPBEXHLevel1 4 2 3 5 2" xfId="35537" xr:uid="{00000000-0005-0000-0000-0000916A0000}"/>
    <cellStyle name="SAPBEXHLevel1 4 2 3 6" xfId="27826" xr:uid="{00000000-0005-0000-0000-0000926A0000}"/>
    <cellStyle name="SAPBEXHLevel1 4 2 4" xfId="18681" xr:uid="{00000000-0005-0000-0000-0000936A0000}"/>
    <cellStyle name="SAPBEXHLevel1 4 2 4 2" xfId="24453" xr:uid="{00000000-0005-0000-0000-0000946A0000}"/>
    <cellStyle name="SAPBEXHLevel1 4 2 4 3" xfId="32155" xr:uid="{00000000-0005-0000-0000-0000956A0000}"/>
    <cellStyle name="SAPBEXHLevel1 4 2 5" xfId="18940" xr:uid="{00000000-0005-0000-0000-0000966A0000}"/>
    <cellStyle name="SAPBEXHLevel1 4 2 5 2" xfId="24712" xr:uid="{00000000-0005-0000-0000-0000976A0000}"/>
    <cellStyle name="SAPBEXHLevel1 4 2 5 3" xfId="32414" xr:uid="{00000000-0005-0000-0000-0000986A0000}"/>
    <cellStyle name="SAPBEXHLevel1 4 2 6" xfId="14999" xr:uid="{00000000-0005-0000-0000-0000996A0000}"/>
    <cellStyle name="SAPBEXHLevel1 4 2 6 2" xfId="28852" xr:uid="{00000000-0005-0000-0000-00009A6A0000}"/>
    <cellStyle name="SAPBEXHLevel1 4 2 7" xfId="21173" xr:uid="{00000000-0005-0000-0000-00009B6A0000}"/>
    <cellStyle name="SAPBEXHLevel1 4 2 7 2" xfId="34636" xr:uid="{00000000-0005-0000-0000-00009C6A0000}"/>
    <cellStyle name="SAPBEXHLevel1 4 2 8" xfId="26927" xr:uid="{00000000-0005-0000-0000-00009D6A0000}"/>
    <cellStyle name="SAPBEXHLevel1 4 3" xfId="5394" xr:uid="{00000000-0005-0000-0000-00009E6A0000}"/>
    <cellStyle name="SAPBEXHLevel1 4 3 2" xfId="6481" xr:uid="{00000000-0005-0000-0000-00009F6A0000}"/>
    <cellStyle name="SAPBEXHLevel1 4 3 2 2" xfId="19845" xr:uid="{00000000-0005-0000-0000-0000A06A0000}"/>
    <cellStyle name="SAPBEXHLevel1 4 3 2 2 2" xfId="25615" xr:uid="{00000000-0005-0000-0000-0000A16A0000}"/>
    <cellStyle name="SAPBEXHLevel1 4 3 2 2 3" xfId="33318" xr:uid="{00000000-0005-0000-0000-0000A26A0000}"/>
    <cellStyle name="SAPBEXHLevel1 4 3 2 3" xfId="17810" xr:uid="{00000000-0005-0000-0000-0000A36A0000}"/>
    <cellStyle name="SAPBEXHLevel1 4 3 2 3 2" xfId="23624" xr:uid="{00000000-0005-0000-0000-0000A46A0000}"/>
    <cellStyle name="SAPBEXHLevel1 4 3 2 3 2 2" xfId="37087" xr:uid="{00000000-0005-0000-0000-0000A56A0000}"/>
    <cellStyle name="SAPBEXHLevel1 4 3 2 3 3" xfId="31316" xr:uid="{00000000-0005-0000-0000-0000A66A0000}"/>
    <cellStyle name="SAPBEXHLevel1 4 3 2 4" xfId="16310" xr:uid="{00000000-0005-0000-0000-0000A76A0000}"/>
    <cellStyle name="SAPBEXHLevel1 4 3 2 4 2" xfId="29955" xr:uid="{00000000-0005-0000-0000-0000A86A0000}"/>
    <cellStyle name="SAPBEXHLevel1 4 3 2 5" xfId="22277" xr:uid="{00000000-0005-0000-0000-0000A96A0000}"/>
    <cellStyle name="SAPBEXHLevel1 4 3 2 5 2" xfId="35740" xr:uid="{00000000-0005-0000-0000-0000AA6A0000}"/>
    <cellStyle name="SAPBEXHLevel1 4 3 2 6" xfId="28029" xr:uid="{00000000-0005-0000-0000-0000AB6A0000}"/>
    <cellStyle name="SAPBEXHLevel1 4 3 3" xfId="18894" xr:uid="{00000000-0005-0000-0000-0000AC6A0000}"/>
    <cellStyle name="SAPBEXHLevel1 4 3 3 2" xfId="24666" xr:uid="{00000000-0005-0000-0000-0000AD6A0000}"/>
    <cellStyle name="SAPBEXHLevel1 4 3 3 3" xfId="32368" xr:uid="{00000000-0005-0000-0000-0000AE6A0000}"/>
    <cellStyle name="SAPBEXHLevel1 4 3 4" xfId="17090" xr:uid="{00000000-0005-0000-0000-0000AF6A0000}"/>
    <cellStyle name="SAPBEXHLevel1 4 3 4 2" xfId="22932" xr:uid="{00000000-0005-0000-0000-0000B06A0000}"/>
    <cellStyle name="SAPBEXHLevel1 4 3 4 2 2" xfId="36395" xr:uid="{00000000-0005-0000-0000-0000B16A0000}"/>
    <cellStyle name="SAPBEXHLevel1 4 3 4 3" xfId="30613" xr:uid="{00000000-0005-0000-0000-0000B26A0000}"/>
    <cellStyle name="SAPBEXHLevel1 4 3 5" xfId="15224" xr:uid="{00000000-0005-0000-0000-0000B36A0000}"/>
    <cellStyle name="SAPBEXHLevel1 4 3 5 2" xfId="29057" xr:uid="{00000000-0005-0000-0000-0000B46A0000}"/>
    <cellStyle name="SAPBEXHLevel1 4 3 6" xfId="21378" xr:uid="{00000000-0005-0000-0000-0000B56A0000}"/>
    <cellStyle name="SAPBEXHLevel1 4 3 6 2" xfId="34841" xr:uid="{00000000-0005-0000-0000-0000B66A0000}"/>
    <cellStyle name="SAPBEXHLevel1 4 3 7" xfId="27130" xr:uid="{00000000-0005-0000-0000-0000B76A0000}"/>
    <cellStyle name="SAPBEXHLevel1 4 4" xfId="6008" xr:uid="{00000000-0005-0000-0000-0000B86A0000}"/>
    <cellStyle name="SAPBEXHLevel1 4 4 2" xfId="19428" xr:uid="{00000000-0005-0000-0000-0000B96A0000}"/>
    <cellStyle name="SAPBEXHLevel1 4 4 2 2" xfId="25198" xr:uid="{00000000-0005-0000-0000-0000BA6A0000}"/>
    <cellStyle name="SAPBEXHLevel1 4 4 2 3" xfId="32901" xr:uid="{00000000-0005-0000-0000-0000BB6A0000}"/>
    <cellStyle name="SAPBEXHLevel1 4 4 3" xfId="18537" xr:uid="{00000000-0005-0000-0000-0000BC6A0000}"/>
    <cellStyle name="SAPBEXHLevel1 4 4 3 2" xfId="24310" xr:uid="{00000000-0005-0000-0000-0000BD6A0000}"/>
    <cellStyle name="SAPBEXHLevel1 4 4 3 3" xfId="32011" xr:uid="{00000000-0005-0000-0000-0000BE6A0000}"/>
    <cellStyle name="SAPBEXHLevel1 4 4 4" xfId="15837" xr:uid="{00000000-0005-0000-0000-0000BF6A0000}"/>
    <cellStyle name="SAPBEXHLevel1 4 4 4 2" xfId="29558" xr:uid="{00000000-0005-0000-0000-0000C06A0000}"/>
    <cellStyle name="SAPBEXHLevel1 4 4 5" xfId="21880" xr:uid="{00000000-0005-0000-0000-0000C16A0000}"/>
    <cellStyle name="SAPBEXHLevel1 4 4 5 2" xfId="35343" xr:uid="{00000000-0005-0000-0000-0000C26A0000}"/>
    <cellStyle name="SAPBEXHLevel1 4 4 6" xfId="27632" xr:uid="{00000000-0005-0000-0000-0000C36A0000}"/>
    <cellStyle name="SAPBEXHLevel1 4 5" xfId="18016" xr:uid="{00000000-0005-0000-0000-0000C46A0000}"/>
    <cellStyle name="SAPBEXHLevel1 4 5 2" xfId="23821" xr:uid="{00000000-0005-0000-0000-0000C56A0000}"/>
    <cellStyle name="SAPBEXHLevel1 4 5 3" xfId="31518" xr:uid="{00000000-0005-0000-0000-0000C66A0000}"/>
    <cellStyle name="SAPBEXHLevel1 4 6" xfId="17752" xr:uid="{00000000-0005-0000-0000-0000C76A0000}"/>
    <cellStyle name="SAPBEXHLevel1 4 6 2" xfId="23567" xr:uid="{00000000-0005-0000-0000-0000C86A0000}"/>
    <cellStyle name="SAPBEXHLevel1 4 6 2 2" xfId="37030" xr:uid="{00000000-0005-0000-0000-0000C96A0000}"/>
    <cellStyle name="SAPBEXHLevel1 4 6 3" xfId="31258" xr:uid="{00000000-0005-0000-0000-0000CA6A0000}"/>
    <cellStyle name="SAPBEXHLevel1 4 7" xfId="14111" xr:uid="{00000000-0005-0000-0000-0000CB6A0000}"/>
    <cellStyle name="SAPBEXHLevel1 4 7 2" xfId="28611" xr:uid="{00000000-0005-0000-0000-0000CC6A0000}"/>
    <cellStyle name="SAPBEXHLevel1 4 8" xfId="20970" xr:uid="{00000000-0005-0000-0000-0000CD6A0000}"/>
    <cellStyle name="SAPBEXHLevel1 4 8 2" xfId="34433" xr:uid="{00000000-0005-0000-0000-0000CE6A0000}"/>
    <cellStyle name="SAPBEXHLevel1 4 9" xfId="26737" xr:uid="{00000000-0005-0000-0000-0000CF6A0000}"/>
    <cellStyle name="SAPBEXHLevel1 5" xfId="5308" xr:uid="{00000000-0005-0000-0000-0000D06A0000}"/>
    <cellStyle name="SAPBEXHLevel1 5 2" xfId="6395" xr:uid="{00000000-0005-0000-0000-0000D16A0000}"/>
    <cellStyle name="SAPBEXHLevel1 5 2 2" xfId="19761" xr:uid="{00000000-0005-0000-0000-0000D26A0000}"/>
    <cellStyle name="SAPBEXHLevel1 5 2 2 2" xfId="25531" xr:uid="{00000000-0005-0000-0000-0000D36A0000}"/>
    <cellStyle name="SAPBEXHLevel1 5 2 2 3" xfId="33234" xr:uid="{00000000-0005-0000-0000-0000D46A0000}"/>
    <cellStyle name="SAPBEXHLevel1 5 2 3" xfId="19042" xr:uid="{00000000-0005-0000-0000-0000D56A0000}"/>
    <cellStyle name="SAPBEXHLevel1 5 2 3 2" xfId="24814" xr:uid="{00000000-0005-0000-0000-0000D66A0000}"/>
    <cellStyle name="SAPBEXHLevel1 5 2 3 3" xfId="32516" xr:uid="{00000000-0005-0000-0000-0000D76A0000}"/>
    <cellStyle name="SAPBEXHLevel1 5 2 4" xfId="16224" xr:uid="{00000000-0005-0000-0000-0000D86A0000}"/>
    <cellStyle name="SAPBEXHLevel1 5 2 4 2" xfId="29871" xr:uid="{00000000-0005-0000-0000-0000D96A0000}"/>
    <cellStyle name="SAPBEXHLevel1 5 2 5" xfId="22193" xr:uid="{00000000-0005-0000-0000-0000DA6A0000}"/>
    <cellStyle name="SAPBEXHLevel1 5 2 5 2" xfId="35656" xr:uid="{00000000-0005-0000-0000-0000DB6A0000}"/>
    <cellStyle name="SAPBEXHLevel1 5 2 6" xfId="27945" xr:uid="{00000000-0005-0000-0000-0000DC6A0000}"/>
    <cellStyle name="SAPBEXHLevel1 5 2 7" xfId="11507" xr:uid="{00000000-0005-0000-0000-0000DD6A0000}"/>
    <cellStyle name="SAPBEXHLevel1 5 3" xfId="18809" xr:uid="{00000000-0005-0000-0000-0000DE6A0000}"/>
    <cellStyle name="SAPBEXHLevel1 5 3 2" xfId="24581" xr:uid="{00000000-0005-0000-0000-0000DF6A0000}"/>
    <cellStyle name="SAPBEXHLevel1 5 3 3" xfId="32283" xr:uid="{00000000-0005-0000-0000-0000E06A0000}"/>
    <cellStyle name="SAPBEXHLevel1 5 4" xfId="20802" xr:uid="{00000000-0005-0000-0000-0000E16A0000}"/>
    <cellStyle name="SAPBEXHLevel1 5 4 2" xfId="26563" xr:uid="{00000000-0005-0000-0000-0000E26A0000}"/>
    <cellStyle name="SAPBEXHLevel1 5 4 3" xfId="34268" xr:uid="{00000000-0005-0000-0000-0000E36A0000}"/>
    <cellStyle name="SAPBEXHLevel1 5 5" xfId="15138" xr:uid="{00000000-0005-0000-0000-0000E46A0000}"/>
    <cellStyle name="SAPBEXHLevel1 5 5 2" xfId="28973" xr:uid="{00000000-0005-0000-0000-0000E56A0000}"/>
    <cellStyle name="SAPBEXHLevel1 5 6" xfId="21294" xr:uid="{00000000-0005-0000-0000-0000E66A0000}"/>
    <cellStyle name="SAPBEXHLevel1 5 6 2" xfId="34757" xr:uid="{00000000-0005-0000-0000-0000E76A0000}"/>
    <cellStyle name="SAPBEXHLevel1 5 7" xfId="27046" xr:uid="{00000000-0005-0000-0000-0000E86A0000}"/>
    <cellStyle name="SAPBEXHLevel1 5 8" xfId="10846" xr:uid="{00000000-0005-0000-0000-0000E96A0000}"/>
    <cellStyle name="SAPBEXHLevel1 6" xfId="17031" xr:uid="{00000000-0005-0000-0000-0000EA6A0000}"/>
    <cellStyle name="SAPBEXHLevel1 6 2" xfId="22877" xr:uid="{00000000-0005-0000-0000-0000EB6A0000}"/>
    <cellStyle name="SAPBEXHLevel1 6 2 2" xfId="36340" xr:uid="{00000000-0005-0000-0000-0000EC6A0000}"/>
    <cellStyle name="SAPBEXHLevel1 6 3" xfId="30558" xr:uid="{00000000-0005-0000-0000-0000ED6A0000}"/>
    <cellStyle name="SAPBEXHLevel1 7" xfId="17161" xr:uid="{00000000-0005-0000-0000-0000EE6A0000}"/>
    <cellStyle name="SAPBEXHLevel1 7 2" xfId="23002" xr:uid="{00000000-0005-0000-0000-0000EF6A0000}"/>
    <cellStyle name="SAPBEXHLevel1 7 2 2" xfId="36465" xr:uid="{00000000-0005-0000-0000-0000F06A0000}"/>
    <cellStyle name="SAPBEXHLevel1 7 3" xfId="30683" xr:uid="{00000000-0005-0000-0000-0000F16A0000}"/>
    <cellStyle name="SAPBEXHLevel1 8" xfId="12004" xr:uid="{00000000-0005-0000-0000-0000F26A0000}"/>
    <cellStyle name="SAPBEXHLevel1 8 2" xfId="28541" xr:uid="{00000000-0005-0000-0000-0000F36A0000}"/>
    <cellStyle name="SAPBEXHLevel1 9" xfId="7282" xr:uid="{00000000-0005-0000-0000-0000F46A0000}"/>
    <cellStyle name="SAPBEXHLevel1X" xfId="398" xr:uid="{00000000-0005-0000-0000-0000F56A0000}"/>
    <cellStyle name="SAPBEXHLevel1X 10" xfId="12116" xr:uid="{00000000-0005-0000-0000-0000F66A0000}"/>
    <cellStyle name="SAPBEXHLevel1X 10 2" xfId="28562" xr:uid="{00000000-0005-0000-0000-0000F76A0000}"/>
    <cellStyle name="SAPBEXHLevel1X 11" xfId="7283" xr:uid="{00000000-0005-0000-0000-0000F86A0000}"/>
    <cellStyle name="SAPBEXHLevel1X 12" xfId="37380" xr:uid="{00000000-0005-0000-0000-0000F96A0000}"/>
    <cellStyle name="SAPBEXHLevel1X 2" xfId="639" xr:uid="{00000000-0005-0000-0000-0000FA6A0000}"/>
    <cellStyle name="SAPBEXHLevel1X 2 2" xfId="989" xr:uid="{00000000-0005-0000-0000-0000FB6A0000}"/>
    <cellStyle name="SAPBEXHLevel1X 2 2 2" xfId="5130" xr:uid="{00000000-0005-0000-0000-0000FC6A0000}"/>
    <cellStyle name="SAPBEXHLevel1X 2 2 2 2" xfId="5718" xr:uid="{00000000-0005-0000-0000-0000FD6A0000}"/>
    <cellStyle name="SAPBEXHLevel1X 2 2 2 2 2" xfId="6805" xr:uid="{00000000-0005-0000-0000-0000FE6A0000}"/>
    <cellStyle name="SAPBEXHLevel1X 2 2 2 2 2 2" xfId="20127" xr:uid="{00000000-0005-0000-0000-0000FF6A0000}"/>
    <cellStyle name="SAPBEXHLevel1X 2 2 2 2 2 2 2" xfId="25897" xr:uid="{00000000-0005-0000-0000-0000006B0000}"/>
    <cellStyle name="SAPBEXHLevel1X 2 2 2 2 2 2 3" xfId="33600" xr:uid="{00000000-0005-0000-0000-0000016B0000}"/>
    <cellStyle name="SAPBEXHLevel1X 2 2 2 2 2 3" xfId="17855" xr:uid="{00000000-0005-0000-0000-0000026B0000}"/>
    <cellStyle name="SAPBEXHLevel1X 2 2 2 2 2 3 2" xfId="23667" xr:uid="{00000000-0005-0000-0000-0000036B0000}"/>
    <cellStyle name="SAPBEXHLevel1X 2 2 2 2 2 3 2 2" xfId="37130" xr:uid="{00000000-0005-0000-0000-0000046B0000}"/>
    <cellStyle name="SAPBEXHLevel1X 2 2 2 2 2 3 3" xfId="31359" xr:uid="{00000000-0005-0000-0000-0000056B0000}"/>
    <cellStyle name="SAPBEXHLevel1X 2 2 2 2 2 4" xfId="16633" xr:uid="{00000000-0005-0000-0000-0000066B0000}"/>
    <cellStyle name="SAPBEXHLevel1X 2 2 2 2 2 4 2" xfId="30220" xr:uid="{00000000-0005-0000-0000-0000076B0000}"/>
    <cellStyle name="SAPBEXHLevel1X 2 2 2 2 2 5" xfId="22543" xr:uid="{00000000-0005-0000-0000-0000086B0000}"/>
    <cellStyle name="SAPBEXHLevel1X 2 2 2 2 2 5 2" xfId="36006" xr:uid="{00000000-0005-0000-0000-0000096B0000}"/>
    <cellStyle name="SAPBEXHLevel1X 2 2 2 2 2 6" xfId="28295" xr:uid="{00000000-0005-0000-0000-00000A6B0000}"/>
    <cellStyle name="SAPBEXHLevel1X 2 2 2 2 3" xfId="19177" xr:uid="{00000000-0005-0000-0000-00000B6B0000}"/>
    <cellStyle name="SAPBEXHLevel1X 2 2 2 2 3 2" xfId="24948" xr:uid="{00000000-0005-0000-0000-00000C6B0000}"/>
    <cellStyle name="SAPBEXHLevel1X 2 2 2 2 3 3" xfId="32650" xr:uid="{00000000-0005-0000-0000-00000D6B0000}"/>
    <cellStyle name="SAPBEXHLevel1X 2 2 2 2 4" xfId="18328" xr:uid="{00000000-0005-0000-0000-00000E6B0000}"/>
    <cellStyle name="SAPBEXHLevel1X 2 2 2 2 4 2" xfId="24108" xr:uid="{00000000-0005-0000-0000-00000F6B0000}"/>
    <cellStyle name="SAPBEXHLevel1X 2 2 2 2 4 3" xfId="31809" xr:uid="{00000000-0005-0000-0000-0000106B0000}"/>
    <cellStyle name="SAPBEXHLevel1X 2 2 2 2 5" xfId="15547" xr:uid="{00000000-0005-0000-0000-0000116B0000}"/>
    <cellStyle name="SAPBEXHLevel1X 2 2 2 2 5 2" xfId="29322" xr:uid="{00000000-0005-0000-0000-0000126B0000}"/>
    <cellStyle name="SAPBEXHLevel1X 2 2 2 2 6" xfId="21644" xr:uid="{00000000-0005-0000-0000-0000136B0000}"/>
    <cellStyle name="SAPBEXHLevel1X 2 2 2 2 6 2" xfId="35107" xr:uid="{00000000-0005-0000-0000-0000146B0000}"/>
    <cellStyle name="SAPBEXHLevel1X 2 2 2 2 7" xfId="27396" xr:uid="{00000000-0005-0000-0000-0000156B0000}"/>
    <cellStyle name="SAPBEXHLevel1X 2 2 2 3" xfId="5890" xr:uid="{00000000-0005-0000-0000-0000166B0000}"/>
    <cellStyle name="SAPBEXHLevel1X 2 2 2 3 2" xfId="6977" xr:uid="{00000000-0005-0000-0000-0000176B0000}"/>
    <cellStyle name="SAPBEXHLevel1X 2 2 2 3 2 2" xfId="20273" xr:uid="{00000000-0005-0000-0000-0000186B0000}"/>
    <cellStyle name="SAPBEXHLevel1X 2 2 2 3 2 2 2" xfId="26043" xr:uid="{00000000-0005-0000-0000-0000196B0000}"/>
    <cellStyle name="SAPBEXHLevel1X 2 2 2 3 2 2 3" xfId="33746" xr:uid="{00000000-0005-0000-0000-00001A6B0000}"/>
    <cellStyle name="SAPBEXHLevel1X 2 2 2 3 2 3" xfId="18121" xr:uid="{00000000-0005-0000-0000-00001B6B0000}"/>
    <cellStyle name="SAPBEXHLevel1X 2 2 2 3 2 3 2" xfId="23923" xr:uid="{00000000-0005-0000-0000-00001C6B0000}"/>
    <cellStyle name="SAPBEXHLevel1X 2 2 2 3 2 3 3" xfId="31620" xr:uid="{00000000-0005-0000-0000-00001D6B0000}"/>
    <cellStyle name="SAPBEXHLevel1X 2 2 2 3 2 4" xfId="16805" xr:uid="{00000000-0005-0000-0000-00001E6B0000}"/>
    <cellStyle name="SAPBEXHLevel1X 2 2 2 3 2 4 2" xfId="30358" xr:uid="{00000000-0005-0000-0000-00001F6B0000}"/>
    <cellStyle name="SAPBEXHLevel1X 2 2 2 3 2 5" xfId="22681" xr:uid="{00000000-0005-0000-0000-0000206B0000}"/>
    <cellStyle name="SAPBEXHLevel1X 2 2 2 3 2 5 2" xfId="36144" xr:uid="{00000000-0005-0000-0000-0000216B0000}"/>
    <cellStyle name="SAPBEXHLevel1X 2 2 2 3 2 6" xfId="28433" xr:uid="{00000000-0005-0000-0000-0000226B0000}"/>
    <cellStyle name="SAPBEXHLevel1X 2 2 2 3 3" xfId="19324" xr:uid="{00000000-0005-0000-0000-0000236B0000}"/>
    <cellStyle name="SAPBEXHLevel1X 2 2 2 3 3 2" xfId="25095" xr:uid="{00000000-0005-0000-0000-0000246B0000}"/>
    <cellStyle name="SAPBEXHLevel1X 2 2 2 3 3 3" xfId="32797" xr:uid="{00000000-0005-0000-0000-0000256B0000}"/>
    <cellStyle name="SAPBEXHLevel1X 2 2 2 3 4" xfId="18095" xr:uid="{00000000-0005-0000-0000-0000266B0000}"/>
    <cellStyle name="SAPBEXHLevel1X 2 2 2 3 4 2" xfId="23897" xr:uid="{00000000-0005-0000-0000-0000276B0000}"/>
    <cellStyle name="SAPBEXHLevel1X 2 2 2 3 4 3" xfId="31594" xr:uid="{00000000-0005-0000-0000-0000286B0000}"/>
    <cellStyle name="SAPBEXHLevel1X 2 2 2 3 5" xfId="15719" xr:uid="{00000000-0005-0000-0000-0000296B0000}"/>
    <cellStyle name="SAPBEXHLevel1X 2 2 2 3 5 2" xfId="29460" xr:uid="{00000000-0005-0000-0000-00002A6B0000}"/>
    <cellStyle name="SAPBEXHLevel1X 2 2 2 3 6" xfId="21782" xr:uid="{00000000-0005-0000-0000-00002B6B0000}"/>
    <cellStyle name="SAPBEXHLevel1X 2 2 2 3 6 2" xfId="35245" xr:uid="{00000000-0005-0000-0000-00002C6B0000}"/>
    <cellStyle name="SAPBEXHLevel1X 2 2 2 3 7" xfId="27534" xr:uid="{00000000-0005-0000-0000-00002D6B0000}"/>
    <cellStyle name="SAPBEXHLevel1X 2 2 2 4" xfId="6222" xr:uid="{00000000-0005-0000-0000-00002E6B0000}"/>
    <cellStyle name="SAPBEXHLevel1X 2 2 2 4 2" xfId="19613" xr:uid="{00000000-0005-0000-0000-00002F6B0000}"/>
    <cellStyle name="SAPBEXHLevel1X 2 2 2 4 2 2" xfId="25383" xr:uid="{00000000-0005-0000-0000-0000306B0000}"/>
    <cellStyle name="SAPBEXHLevel1X 2 2 2 4 2 3" xfId="33086" xr:uid="{00000000-0005-0000-0000-0000316B0000}"/>
    <cellStyle name="SAPBEXHLevel1X 2 2 2 4 3" xfId="20507" xr:uid="{00000000-0005-0000-0000-0000326B0000}"/>
    <cellStyle name="SAPBEXHLevel1X 2 2 2 4 3 2" xfId="26274" xr:uid="{00000000-0005-0000-0000-0000336B0000}"/>
    <cellStyle name="SAPBEXHLevel1X 2 2 2 4 3 3" xfId="33978" xr:uid="{00000000-0005-0000-0000-0000346B0000}"/>
    <cellStyle name="SAPBEXHLevel1X 2 2 2 4 4" xfId="16051" xr:uid="{00000000-0005-0000-0000-0000356B0000}"/>
    <cellStyle name="SAPBEXHLevel1X 2 2 2 4 4 2" xfId="29733" xr:uid="{00000000-0005-0000-0000-0000366B0000}"/>
    <cellStyle name="SAPBEXHLevel1X 2 2 2 4 5" xfId="22055" xr:uid="{00000000-0005-0000-0000-0000376B0000}"/>
    <cellStyle name="SAPBEXHLevel1X 2 2 2 4 5 2" xfId="35518" xr:uid="{00000000-0005-0000-0000-0000386B0000}"/>
    <cellStyle name="SAPBEXHLevel1X 2 2 2 4 6" xfId="27807" xr:uid="{00000000-0005-0000-0000-0000396B0000}"/>
    <cellStyle name="SAPBEXHLevel1X 2 2 2 5" xfId="18661" xr:uid="{00000000-0005-0000-0000-00003A6B0000}"/>
    <cellStyle name="SAPBEXHLevel1X 2 2 2 5 2" xfId="24433" xr:uid="{00000000-0005-0000-0000-00003B6B0000}"/>
    <cellStyle name="SAPBEXHLevel1X 2 2 2 5 3" xfId="32135" xr:uid="{00000000-0005-0000-0000-00003C6B0000}"/>
    <cellStyle name="SAPBEXHLevel1X 2 2 2 6" xfId="17663" xr:uid="{00000000-0005-0000-0000-00003D6B0000}"/>
    <cellStyle name="SAPBEXHLevel1X 2 2 2 6 2" xfId="23480" xr:uid="{00000000-0005-0000-0000-00003E6B0000}"/>
    <cellStyle name="SAPBEXHLevel1X 2 2 2 6 2 2" xfId="36943" xr:uid="{00000000-0005-0000-0000-00003F6B0000}"/>
    <cellStyle name="SAPBEXHLevel1X 2 2 2 6 3" xfId="31170" xr:uid="{00000000-0005-0000-0000-0000406B0000}"/>
    <cellStyle name="SAPBEXHLevel1X 2 2 2 7" xfId="14960" xr:uid="{00000000-0005-0000-0000-0000416B0000}"/>
    <cellStyle name="SAPBEXHLevel1X 2 2 2 7 2" xfId="28833" xr:uid="{00000000-0005-0000-0000-0000426B0000}"/>
    <cellStyle name="SAPBEXHLevel1X 2 2 2 8" xfId="21154" xr:uid="{00000000-0005-0000-0000-0000436B0000}"/>
    <cellStyle name="SAPBEXHLevel1X 2 2 2 8 2" xfId="34617" xr:uid="{00000000-0005-0000-0000-0000446B0000}"/>
    <cellStyle name="SAPBEXHLevel1X 2 2 2 9" xfId="26908" xr:uid="{00000000-0005-0000-0000-0000456B0000}"/>
    <cellStyle name="SAPBEXHLevel1X 2 2 3" xfId="5356" xr:uid="{00000000-0005-0000-0000-0000466B0000}"/>
    <cellStyle name="SAPBEXHLevel1X 2 2 3 2" xfId="6443" xr:uid="{00000000-0005-0000-0000-0000476B0000}"/>
    <cellStyle name="SAPBEXHLevel1X 2 2 3 2 2" xfId="19808" xr:uid="{00000000-0005-0000-0000-0000486B0000}"/>
    <cellStyle name="SAPBEXHLevel1X 2 2 3 2 2 2" xfId="25578" xr:uid="{00000000-0005-0000-0000-0000496B0000}"/>
    <cellStyle name="SAPBEXHLevel1X 2 2 3 2 2 3" xfId="33281" xr:uid="{00000000-0005-0000-0000-00004A6B0000}"/>
    <cellStyle name="SAPBEXHLevel1X 2 2 3 2 3" xfId="17845" xr:uid="{00000000-0005-0000-0000-00004B6B0000}"/>
    <cellStyle name="SAPBEXHLevel1X 2 2 3 2 3 2" xfId="23657" xr:uid="{00000000-0005-0000-0000-00004C6B0000}"/>
    <cellStyle name="SAPBEXHLevel1X 2 2 3 2 3 2 2" xfId="37120" xr:uid="{00000000-0005-0000-0000-00004D6B0000}"/>
    <cellStyle name="SAPBEXHLevel1X 2 2 3 2 3 3" xfId="31349" xr:uid="{00000000-0005-0000-0000-00004E6B0000}"/>
    <cellStyle name="SAPBEXHLevel1X 2 2 3 2 4" xfId="16272" xr:uid="{00000000-0005-0000-0000-00004F6B0000}"/>
    <cellStyle name="SAPBEXHLevel1X 2 2 3 2 4 2" xfId="29918" xr:uid="{00000000-0005-0000-0000-0000506B0000}"/>
    <cellStyle name="SAPBEXHLevel1X 2 2 3 2 5" xfId="22240" xr:uid="{00000000-0005-0000-0000-0000516B0000}"/>
    <cellStyle name="SAPBEXHLevel1X 2 2 3 2 5 2" xfId="35703" xr:uid="{00000000-0005-0000-0000-0000526B0000}"/>
    <cellStyle name="SAPBEXHLevel1X 2 2 3 2 6" xfId="27992" xr:uid="{00000000-0005-0000-0000-0000536B0000}"/>
    <cellStyle name="SAPBEXHLevel1X 2 2 3 3" xfId="18857" xr:uid="{00000000-0005-0000-0000-0000546B0000}"/>
    <cellStyle name="SAPBEXHLevel1X 2 2 3 3 2" xfId="24629" xr:uid="{00000000-0005-0000-0000-0000556B0000}"/>
    <cellStyle name="SAPBEXHLevel1X 2 2 3 3 3" xfId="32331" xr:uid="{00000000-0005-0000-0000-0000566B0000}"/>
    <cellStyle name="SAPBEXHLevel1X 2 2 3 4" xfId="17166" xr:uid="{00000000-0005-0000-0000-0000576B0000}"/>
    <cellStyle name="SAPBEXHLevel1X 2 2 3 4 2" xfId="23007" xr:uid="{00000000-0005-0000-0000-0000586B0000}"/>
    <cellStyle name="SAPBEXHLevel1X 2 2 3 4 2 2" xfId="36470" xr:uid="{00000000-0005-0000-0000-0000596B0000}"/>
    <cellStyle name="SAPBEXHLevel1X 2 2 3 4 3" xfId="30688" xr:uid="{00000000-0005-0000-0000-00005A6B0000}"/>
    <cellStyle name="SAPBEXHLevel1X 2 2 3 5" xfId="15186" xr:uid="{00000000-0005-0000-0000-00005B6B0000}"/>
    <cellStyle name="SAPBEXHLevel1X 2 2 3 5 2" xfId="29020" xr:uid="{00000000-0005-0000-0000-00005C6B0000}"/>
    <cellStyle name="SAPBEXHLevel1X 2 2 3 6" xfId="21341" xr:uid="{00000000-0005-0000-0000-00005D6B0000}"/>
    <cellStyle name="SAPBEXHLevel1X 2 2 3 6 2" xfId="34804" xr:uid="{00000000-0005-0000-0000-00005E6B0000}"/>
    <cellStyle name="SAPBEXHLevel1X 2 2 3 7" xfId="27093" xr:uid="{00000000-0005-0000-0000-00005F6B0000}"/>
    <cellStyle name="SAPBEXHLevel1X 2 2 4" xfId="5477" xr:uid="{00000000-0005-0000-0000-0000606B0000}"/>
    <cellStyle name="SAPBEXHLevel1X 2 2 4 2" xfId="6564" xr:uid="{00000000-0005-0000-0000-0000616B0000}"/>
    <cellStyle name="SAPBEXHLevel1X 2 2 4 2 2" xfId="19921" xr:uid="{00000000-0005-0000-0000-0000626B0000}"/>
    <cellStyle name="SAPBEXHLevel1X 2 2 4 2 2 2" xfId="25691" xr:uid="{00000000-0005-0000-0000-0000636B0000}"/>
    <cellStyle name="SAPBEXHLevel1X 2 2 4 2 2 3" xfId="33394" xr:uid="{00000000-0005-0000-0000-0000646B0000}"/>
    <cellStyle name="SAPBEXHLevel1X 2 2 4 2 3" xfId="20852" xr:uid="{00000000-0005-0000-0000-0000656B0000}"/>
    <cellStyle name="SAPBEXHLevel1X 2 2 4 2 3 2" xfId="26612" xr:uid="{00000000-0005-0000-0000-0000666B0000}"/>
    <cellStyle name="SAPBEXHLevel1X 2 2 4 2 3 3" xfId="34317" xr:uid="{00000000-0005-0000-0000-0000676B0000}"/>
    <cellStyle name="SAPBEXHLevel1X 2 2 4 2 4" xfId="16393" xr:uid="{00000000-0005-0000-0000-0000686B0000}"/>
    <cellStyle name="SAPBEXHLevel1X 2 2 4 2 4 2" xfId="30028" xr:uid="{00000000-0005-0000-0000-0000696B0000}"/>
    <cellStyle name="SAPBEXHLevel1X 2 2 4 2 5" xfId="22350" xr:uid="{00000000-0005-0000-0000-00006A6B0000}"/>
    <cellStyle name="SAPBEXHLevel1X 2 2 4 2 5 2" xfId="35813" xr:uid="{00000000-0005-0000-0000-00006B6B0000}"/>
    <cellStyle name="SAPBEXHLevel1X 2 2 4 2 6" xfId="28102" xr:uid="{00000000-0005-0000-0000-00006C6B0000}"/>
    <cellStyle name="SAPBEXHLevel1X 2 2 4 3" xfId="18970" xr:uid="{00000000-0005-0000-0000-00006D6B0000}"/>
    <cellStyle name="SAPBEXHLevel1X 2 2 4 3 2" xfId="24742" xr:uid="{00000000-0005-0000-0000-00006E6B0000}"/>
    <cellStyle name="SAPBEXHLevel1X 2 2 4 3 3" xfId="32444" xr:uid="{00000000-0005-0000-0000-00006F6B0000}"/>
    <cellStyle name="SAPBEXHLevel1X 2 2 4 4" xfId="20608" xr:uid="{00000000-0005-0000-0000-0000706B0000}"/>
    <cellStyle name="SAPBEXHLevel1X 2 2 4 4 2" xfId="26372" xr:uid="{00000000-0005-0000-0000-0000716B0000}"/>
    <cellStyle name="SAPBEXHLevel1X 2 2 4 4 3" xfId="34077" xr:uid="{00000000-0005-0000-0000-0000726B0000}"/>
    <cellStyle name="SAPBEXHLevel1X 2 2 4 5" xfId="15307" xr:uid="{00000000-0005-0000-0000-0000736B0000}"/>
    <cellStyle name="SAPBEXHLevel1X 2 2 4 5 2" xfId="29130" xr:uid="{00000000-0005-0000-0000-0000746B0000}"/>
    <cellStyle name="SAPBEXHLevel1X 2 2 4 6" xfId="21451" xr:uid="{00000000-0005-0000-0000-0000756B0000}"/>
    <cellStyle name="SAPBEXHLevel1X 2 2 4 6 2" xfId="34914" xr:uid="{00000000-0005-0000-0000-0000766B0000}"/>
    <cellStyle name="SAPBEXHLevel1X 2 2 4 7" xfId="27203" xr:uid="{00000000-0005-0000-0000-0000776B0000}"/>
    <cellStyle name="SAPBEXHLevel1X 2 2 5" xfId="17280" xr:uid="{00000000-0005-0000-0000-0000786B0000}"/>
    <cellStyle name="SAPBEXHLevel1X 2 2 5 2" xfId="23110" xr:uid="{00000000-0005-0000-0000-0000796B0000}"/>
    <cellStyle name="SAPBEXHLevel1X 2 2 5 2 2" xfId="36573" xr:uid="{00000000-0005-0000-0000-00007A6B0000}"/>
    <cellStyle name="SAPBEXHLevel1X 2 2 5 3" xfId="30797" xr:uid="{00000000-0005-0000-0000-00007B6B0000}"/>
    <cellStyle name="SAPBEXHLevel1X 2 2 6" xfId="20744" xr:uid="{00000000-0005-0000-0000-00007C6B0000}"/>
    <cellStyle name="SAPBEXHLevel1X 2 2 6 2" xfId="26507" xr:uid="{00000000-0005-0000-0000-00007D6B0000}"/>
    <cellStyle name="SAPBEXHLevel1X 2 2 6 3" xfId="34212" xr:uid="{00000000-0005-0000-0000-00007E6B0000}"/>
    <cellStyle name="SAPBEXHLevel1X 2 2 7" xfId="12220" xr:uid="{00000000-0005-0000-0000-00007F6B0000}"/>
    <cellStyle name="SAPBEXHLevel1X 2 2 7 2" xfId="28585" xr:uid="{00000000-0005-0000-0000-0000806B0000}"/>
    <cellStyle name="SAPBEXHLevel1X 2 3" xfId="5096" xr:uid="{00000000-0005-0000-0000-0000816B0000}"/>
    <cellStyle name="SAPBEXHLevel1X 2 3 10" xfId="10700" xr:uid="{00000000-0005-0000-0000-0000826B0000}"/>
    <cellStyle name="SAPBEXHLevel1X 2 3 2" xfId="5684" xr:uid="{00000000-0005-0000-0000-0000836B0000}"/>
    <cellStyle name="SAPBEXHLevel1X 2 3 2 2" xfId="6771" xr:uid="{00000000-0005-0000-0000-0000846B0000}"/>
    <cellStyle name="SAPBEXHLevel1X 2 3 2 2 2" xfId="20093" xr:uid="{00000000-0005-0000-0000-0000856B0000}"/>
    <cellStyle name="SAPBEXHLevel1X 2 3 2 2 2 2" xfId="25863" xr:uid="{00000000-0005-0000-0000-0000866B0000}"/>
    <cellStyle name="SAPBEXHLevel1X 2 3 2 2 2 3" xfId="33566" xr:uid="{00000000-0005-0000-0000-0000876B0000}"/>
    <cellStyle name="SAPBEXHLevel1X 2 3 2 2 3" xfId="17188" xr:uid="{00000000-0005-0000-0000-0000886B0000}"/>
    <cellStyle name="SAPBEXHLevel1X 2 3 2 2 3 2" xfId="23027" xr:uid="{00000000-0005-0000-0000-0000896B0000}"/>
    <cellStyle name="SAPBEXHLevel1X 2 3 2 2 3 2 2" xfId="36490" xr:uid="{00000000-0005-0000-0000-00008A6B0000}"/>
    <cellStyle name="SAPBEXHLevel1X 2 3 2 2 3 3" xfId="30709" xr:uid="{00000000-0005-0000-0000-00008B6B0000}"/>
    <cellStyle name="SAPBEXHLevel1X 2 3 2 2 4" xfId="16599" xr:uid="{00000000-0005-0000-0000-00008C6B0000}"/>
    <cellStyle name="SAPBEXHLevel1X 2 3 2 2 4 2" xfId="30186" xr:uid="{00000000-0005-0000-0000-00008D6B0000}"/>
    <cellStyle name="SAPBEXHLevel1X 2 3 2 2 5" xfId="22509" xr:uid="{00000000-0005-0000-0000-00008E6B0000}"/>
    <cellStyle name="SAPBEXHLevel1X 2 3 2 2 5 2" xfId="35972" xr:uid="{00000000-0005-0000-0000-00008F6B0000}"/>
    <cellStyle name="SAPBEXHLevel1X 2 3 2 2 6" xfId="28261" xr:uid="{00000000-0005-0000-0000-0000906B0000}"/>
    <cellStyle name="SAPBEXHLevel1X 2 3 2 2 7" xfId="11721" xr:uid="{00000000-0005-0000-0000-0000916B0000}"/>
    <cellStyle name="SAPBEXHLevel1X 2 3 2 3" xfId="19143" xr:uid="{00000000-0005-0000-0000-0000926B0000}"/>
    <cellStyle name="SAPBEXHLevel1X 2 3 2 3 2" xfId="24914" xr:uid="{00000000-0005-0000-0000-0000936B0000}"/>
    <cellStyle name="SAPBEXHLevel1X 2 3 2 3 3" xfId="32616" xr:uid="{00000000-0005-0000-0000-0000946B0000}"/>
    <cellStyle name="SAPBEXHLevel1X 2 3 2 4" xfId="20528" xr:uid="{00000000-0005-0000-0000-0000956B0000}"/>
    <cellStyle name="SAPBEXHLevel1X 2 3 2 4 2" xfId="26293" xr:uid="{00000000-0005-0000-0000-0000966B0000}"/>
    <cellStyle name="SAPBEXHLevel1X 2 3 2 4 3" xfId="33997" xr:uid="{00000000-0005-0000-0000-0000976B0000}"/>
    <cellStyle name="SAPBEXHLevel1X 2 3 2 5" xfId="15513" xr:uid="{00000000-0005-0000-0000-0000986B0000}"/>
    <cellStyle name="SAPBEXHLevel1X 2 3 2 5 2" xfId="29288" xr:uid="{00000000-0005-0000-0000-0000996B0000}"/>
    <cellStyle name="SAPBEXHLevel1X 2 3 2 6" xfId="21610" xr:uid="{00000000-0005-0000-0000-00009A6B0000}"/>
    <cellStyle name="SAPBEXHLevel1X 2 3 2 6 2" xfId="35073" xr:uid="{00000000-0005-0000-0000-00009B6B0000}"/>
    <cellStyle name="SAPBEXHLevel1X 2 3 2 7" xfId="27362" xr:uid="{00000000-0005-0000-0000-00009C6B0000}"/>
    <cellStyle name="SAPBEXHLevel1X 2 3 2 8" xfId="11060" xr:uid="{00000000-0005-0000-0000-00009D6B0000}"/>
    <cellStyle name="SAPBEXHLevel1X 2 3 3" xfId="5856" xr:uid="{00000000-0005-0000-0000-00009E6B0000}"/>
    <cellStyle name="SAPBEXHLevel1X 2 3 3 2" xfId="6943" xr:uid="{00000000-0005-0000-0000-00009F6B0000}"/>
    <cellStyle name="SAPBEXHLevel1X 2 3 3 2 2" xfId="20239" xr:uid="{00000000-0005-0000-0000-0000A06B0000}"/>
    <cellStyle name="SAPBEXHLevel1X 2 3 3 2 2 2" xfId="26009" xr:uid="{00000000-0005-0000-0000-0000A16B0000}"/>
    <cellStyle name="SAPBEXHLevel1X 2 3 3 2 2 3" xfId="33712" xr:uid="{00000000-0005-0000-0000-0000A26B0000}"/>
    <cellStyle name="SAPBEXHLevel1X 2 3 3 2 3" xfId="17399" xr:uid="{00000000-0005-0000-0000-0000A36B0000}"/>
    <cellStyle name="SAPBEXHLevel1X 2 3 3 2 3 2" xfId="23225" xr:uid="{00000000-0005-0000-0000-0000A46B0000}"/>
    <cellStyle name="SAPBEXHLevel1X 2 3 3 2 3 2 2" xfId="36688" xr:uid="{00000000-0005-0000-0000-0000A56B0000}"/>
    <cellStyle name="SAPBEXHLevel1X 2 3 3 2 3 3" xfId="30913" xr:uid="{00000000-0005-0000-0000-0000A66B0000}"/>
    <cellStyle name="SAPBEXHLevel1X 2 3 3 2 4" xfId="16771" xr:uid="{00000000-0005-0000-0000-0000A76B0000}"/>
    <cellStyle name="SAPBEXHLevel1X 2 3 3 2 4 2" xfId="30324" xr:uid="{00000000-0005-0000-0000-0000A86B0000}"/>
    <cellStyle name="SAPBEXHLevel1X 2 3 3 2 5" xfId="22647" xr:uid="{00000000-0005-0000-0000-0000A96B0000}"/>
    <cellStyle name="SAPBEXHLevel1X 2 3 3 2 5 2" xfId="36110" xr:uid="{00000000-0005-0000-0000-0000AA6B0000}"/>
    <cellStyle name="SAPBEXHLevel1X 2 3 3 2 6" xfId="28399" xr:uid="{00000000-0005-0000-0000-0000AB6B0000}"/>
    <cellStyle name="SAPBEXHLevel1X 2 3 3 2 7" xfId="11822" xr:uid="{00000000-0005-0000-0000-0000AC6B0000}"/>
    <cellStyle name="SAPBEXHLevel1X 2 3 3 3" xfId="19290" xr:uid="{00000000-0005-0000-0000-0000AD6B0000}"/>
    <cellStyle name="SAPBEXHLevel1X 2 3 3 3 2" xfId="25061" xr:uid="{00000000-0005-0000-0000-0000AE6B0000}"/>
    <cellStyle name="SAPBEXHLevel1X 2 3 3 3 3" xfId="32763" xr:uid="{00000000-0005-0000-0000-0000AF6B0000}"/>
    <cellStyle name="SAPBEXHLevel1X 2 3 3 4" xfId="17694" xr:uid="{00000000-0005-0000-0000-0000B06B0000}"/>
    <cellStyle name="SAPBEXHLevel1X 2 3 3 4 2" xfId="23509" xr:uid="{00000000-0005-0000-0000-0000B16B0000}"/>
    <cellStyle name="SAPBEXHLevel1X 2 3 3 4 2 2" xfId="36972" xr:uid="{00000000-0005-0000-0000-0000B26B0000}"/>
    <cellStyle name="SAPBEXHLevel1X 2 3 3 4 3" xfId="31200" xr:uid="{00000000-0005-0000-0000-0000B36B0000}"/>
    <cellStyle name="SAPBEXHLevel1X 2 3 3 5" xfId="15685" xr:uid="{00000000-0005-0000-0000-0000B46B0000}"/>
    <cellStyle name="SAPBEXHLevel1X 2 3 3 5 2" xfId="29426" xr:uid="{00000000-0005-0000-0000-0000B56B0000}"/>
    <cellStyle name="SAPBEXHLevel1X 2 3 3 6" xfId="21748" xr:uid="{00000000-0005-0000-0000-0000B66B0000}"/>
    <cellStyle name="SAPBEXHLevel1X 2 3 3 6 2" xfId="35211" xr:uid="{00000000-0005-0000-0000-0000B76B0000}"/>
    <cellStyle name="SAPBEXHLevel1X 2 3 3 7" xfId="27500" xr:uid="{00000000-0005-0000-0000-0000B86B0000}"/>
    <cellStyle name="SAPBEXHLevel1X 2 3 3 8" xfId="11161" xr:uid="{00000000-0005-0000-0000-0000B96B0000}"/>
    <cellStyle name="SAPBEXHLevel1X 2 3 4" xfId="6188" xr:uid="{00000000-0005-0000-0000-0000BA6B0000}"/>
    <cellStyle name="SAPBEXHLevel1X 2 3 4 2" xfId="19579" xr:uid="{00000000-0005-0000-0000-0000BB6B0000}"/>
    <cellStyle name="SAPBEXHLevel1X 2 3 4 2 2" xfId="25349" xr:uid="{00000000-0005-0000-0000-0000BC6B0000}"/>
    <cellStyle name="SAPBEXHLevel1X 2 3 4 2 3" xfId="33052" xr:uid="{00000000-0005-0000-0000-0000BD6B0000}"/>
    <cellStyle name="SAPBEXHLevel1X 2 3 4 3" xfId="17644" xr:uid="{00000000-0005-0000-0000-0000BE6B0000}"/>
    <cellStyle name="SAPBEXHLevel1X 2 3 4 3 2" xfId="23462" xr:uid="{00000000-0005-0000-0000-0000BF6B0000}"/>
    <cellStyle name="SAPBEXHLevel1X 2 3 4 3 2 2" xfId="36925" xr:uid="{00000000-0005-0000-0000-0000C06B0000}"/>
    <cellStyle name="SAPBEXHLevel1X 2 3 4 3 3" xfId="31152" xr:uid="{00000000-0005-0000-0000-0000C16B0000}"/>
    <cellStyle name="SAPBEXHLevel1X 2 3 4 4" xfId="16017" xr:uid="{00000000-0005-0000-0000-0000C26B0000}"/>
    <cellStyle name="SAPBEXHLevel1X 2 3 4 4 2" xfId="29699" xr:uid="{00000000-0005-0000-0000-0000C36B0000}"/>
    <cellStyle name="SAPBEXHLevel1X 2 3 4 5" xfId="22021" xr:uid="{00000000-0005-0000-0000-0000C46B0000}"/>
    <cellStyle name="SAPBEXHLevel1X 2 3 4 5 2" xfId="35484" xr:uid="{00000000-0005-0000-0000-0000C56B0000}"/>
    <cellStyle name="SAPBEXHLevel1X 2 3 4 6" xfId="27773" xr:uid="{00000000-0005-0000-0000-0000C66B0000}"/>
    <cellStyle name="SAPBEXHLevel1X 2 3 4 7" xfId="11363" xr:uid="{00000000-0005-0000-0000-0000C76B0000}"/>
    <cellStyle name="SAPBEXHLevel1X 2 3 5" xfId="18627" xr:uid="{00000000-0005-0000-0000-0000C86B0000}"/>
    <cellStyle name="SAPBEXHLevel1X 2 3 5 2" xfId="24399" xr:uid="{00000000-0005-0000-0000-0000C96B0000}"/>
    <cellStyle name="SAPBEXHLevel1X 2 3 5 3" xfId="32101" xr:uid="{00000000-0005-0000-0000-0000CA6B0000}"/>
    <cellStyle name="SAPBEXHLevel1X 2 3 6" xfId="17276" xr:uid="{00000000-0005-0000-0000-0000CB6B0000}"/>
    <cellStyle name="SAPBEXHLevel1X 2 3 6 2" xfId="23106" xr:uid="{00000000-0005-0000-0000-0000CC6B0000}"/>
    <cellStyle name="SAPBEXHLevel1X 2 3 6 2 2" xfId="36569" xr:uid="{00000000-0005-0000-0000-0000CD6B0000}"/>
    <cellStyle name="SAPBEXHLevel1X 2 3 6 3" xfId="30793" xr:uid="{00000000-0005-0000-0000-0000CE6B0000}"/>
    <cellStyle name="SAPBEXHLevel1X 2 3 7" xfId="14926" xr:uid="{00000000-0005-0000-0000-0000CF6B0000}"/>
    <cellStyle name="SAPBEXHLevel1X 2 3 7 2" xfId="28799" xr:uid="{00000000-0005-0000-0000-0000D06B0000}"/>
    <cellStyle name="SAPBEXHLevel1X 2 3 8" xfId="21120" xr:uid="{00000000-0005-0000-0000-0000D16B0000}"/>
    <cellStyle name="SAPBEXHLevel1X 2 3 8 2" xfId="34583" xr:uid="{00000000-0005-0000-0000-0000D26B0000}"/>
    <cellStyle name="SAPBEXHLevel1X 2 3 9" xfId="26874" xr:uid="{00000000-0005-0000-0000-0000D36B0000}"/>
    <cellStyle name="SAPBEXHLevel1X 2 4" xfId="5313" xr:uid="{00000000-0005-0000-0000-0000D46B0000}"/>
    <cellStyle name="SAPBEXHLevel1X 2 4 2" xfId="6400" xr:uid="{00000000-0005-0000-0000-0000D56B0000}"/>
    <cellStyle name="SAPBEXHLevel1X 2 4 2 2" xfId="19766" xr:uid="{00000000-0005-0000-0000-0000D66B0000}"/>
    <cellStyle name="SAPBEXHLevel1X 2 4 2 2 2" xfId="25536" xr:uid="{00000000-0005-0000-0000-0000D76B0000}"/>
    <cellStyle name="SAPBEXHLevel1X 2 4 2 2 3" xfId="33239" xr:uid="{00000000-0005-0000-0000-0000D86B0000}"/>
    <cellStyle name="SAPBEXHLevel1X 2 4 2 3" xfId="19494" xr:uid="{00000000-0005-0000-0000-0000D96B0000}"/>
    <cellStyle name="SAPBEXHLevel1X 2 4 2 3 2" xfId="25264" xr:uid="{00000000-0005-0000-0000-0000DA6B0000}"/>
    <cellStyle name="SAPBEXHLevel1X 2 4 2 3 3" xfId="32967" xr:uid="{00000000-0005-0000-0000-0000DB6B0000}"/>
    <cellStyle name="SAPBEXHLevel1X 2 4 2 4" xfId="16229" xr:uid="{00000000-0005-0000-0000-0000DC6B0000}"/>
    <cellStyle name="SAPBEXHLevel1X 2 4 2 4 2" xfId="29876" xr:uid="{00000000-0005-0000-0000-0000DD6B0000}"/>
    <cellStyle name="SAPBEXHLevel1X 2 4 2 5" xfId="22198" xr:uid="{00000000-0005-0000-0000-0000DE6B0000}"/>
    <cellStyle name="SAPBEXHLevel1X 2 4 2 5 2" xfId="35661" xr:uid="{00000000-0005-0000-0000-0000DF6B0000}"/>
    <cellStyle name="SAPBEXHLevel1X 2 4 2 6" xfId="27950" xr:uid="{00000000-0005-0000-0000-0000E06B0000}"/>
    <cellStyle name="SAPBEXHLevel1X 2 4 2 7" xfId="11512" xr:uid="{00000000-0005-0000-0000-0000E16B0000}"/>
    <cellStyle name="SAPBEXHLevel1X 2 4 3" xfId="18814" xr:uid="{00000000-0005-0000-0000-0000E26B0000}"/>
    <cellStyle name="SAPBEXHLevel1X 2 4 3 2" xfId="24586" xr:uid="{00000000-0005-0000-0000-0000E36B0000}"/>
    <cellStyle name="SAPBEXHLevel1X 2 4 3 3" xfId="32288" xr:uid="{00000000-0005-0000-0000-0000E46B0000}"/>
    <cellStyle name="SAPBEXHLevel1X 2 4 4" xfId="17568" xr:uid="{00000000-0005-0000-0000-0000E56B0000}"/>
    <cellStyle name="SAPBEXHLevel1X 2 4 4 2" xfId="23388" xr:uid="{00000000-0005-0000-0000-0000E66B0000}"/>
    <cellStyle name="SAPBEXHLevel1X 2 4 4 2 2" xfId="36851" xr:uid="{00000000-0005-0000-0000-0000E76B0000}"/>
    <cellStyle name="SAPBEXHLevel1X 2 4 4 3" xfId="31077" xr:uid="{00000000-0005-0000-0000-0000E86B0000}"/>
    <cellStyle name="SAPBEXHLevel1X 2 4 5" xfId="15143" xr:uid="{00000000-0005-0000-0000-0000E96B0000}"/>
    <cellStyle name="SAPBEXHLevel1X 2 4 5 2" xfId="28978" xr:uid="{00000000-0005-0000-0000-0000EA6B0000}"/>
    <cellStyle name="SAPBEXHLevel1X 2 4 6" xfId="21299" xr:uid="{00000000-0005-0000-0000-0000EB6B0000}"/>
    <cellStyle name="SAPBEXHLevel1X 2 4 6 2" xfId="34762" xr:uid="{00000000-0005-0000-0000-0000EC6B0000}"/>
    <cellStyle name="SAPBEXHLevel1X 2 4 7" xfId="27051" xr:uid="{00000000-0005-0000-0000-0000ED6B0000}"/>
    <cellStyle name="SAPBEXHLevel1X 2 4 8" xfId="10851" xr:uid="{00000000-0005-0000-0000-0000EE6B0000}"/>
    <cellStyle name="SAPBEXHLevel1X 2 5" xfId="5380" xr:uid="{00000000-0005-0000-0000-0000EF6B0000}"/>
    <cellStyle name="SAPBEXHLevel1X 2 5 2" xfId="6467" xr:uid="{00000000-0005-0000-0000-0000F06B0000}"/>
    <cellStyle name="SAPBEXHLevel1X 2 5 2 2" xfId="19832" xr:uid="{00000000-0005-0000-0000-0000F16B0000}"/>
    <cellStyle name="SAPBEXHLevel1X 2 5 2 2 2" xfId="25602" xr:uid="{00000000-0005-0000-0000-0000F26B0000}"/>
    <cellStyle name="SAPBEXHLevel1X 2 5 2 2 3" xfId="33305" xr:uid="{00000000-0005-0000-0000-0000F36B0000}"/>
    <cellStyle name="SAPBEXHLevel1X 2 5 2 3" xfId="17822" xr:uid="{00000000-0005-0000-0000-0000F46B0000}"/>
    <cellStyle name="SAPBEXHLevel1X 2 5 2 3 2" xfId="23636" xr:uid="{00000000-0005-0000-0000-0000F56B0000}"/>
    <cellStyle name="SAPBEXHLevel1X 2 5 2 3 2 2" xfId="37099" xr:uid="{00000000-0005-0000-0000-0000F66B0000}"/>
    <cellStyle name="SAPBEXHLevel1X 2 5 2 3 3" xfId="31328" xr:uid="{00000000-0005-0000-0000-0000F76B0000}"/>
    <cellStyle name="SAPBEXHLevel1X 2 5 2 4" xfId="16296" xr:uid="{00000000-0005-0000-0000-0000F86B0000}"/>
    <cellStyle name="SAPBEXHLevel1X 2 5 2 4 2" xfId="29942" xr:uid="{00000000-0005-0000-0000-0000F96B0000}"/>
    <cellStyle name="SAPBEXHLevel1X 2 5 2 5" xfId="22264" xr:uid="{00000000-0005-0000-0000-0000FA6B0000}"/>
    <cellStyle name="SAPBEXHLevel1X 2 5 2 5 2" xfId="35727" xr:uid="{00000000-0005-0000-0000-0000FB6B0000}"/>
    <cellStyle name="SAPBEXHLevel1X 2 5 2 6" xfId="28016" xr:uid="{00000000-0005-0000-0000-0000FC6B0000}"/>
    <cellStyle name="SAPBEXHLevel1X 2 5 2 7" xfId="11548" xr:uid="{00000000-0005-0000-0000-0000FD6B0000}"/>
    <cellStyle name="SAPBEXHLevel1X 2 5 3" xfId="18881" xr:uid="{00000000-0005-0000-0000-0000FE6B0000}"/>
    <cellStyle name="SAPBEXHLevel1X 2 5 3 2" xfId="24653" xr:uid="{00000000-0005-0000-0000-0000FF6B0000}"/>
    <cellStyle name="SAPBEXHLevel1X 2 5 3 3" xfId="32355" xr:uid="{00000000-0005-0000-0000-0000006C0000}"/>
    <cellStyle name="SAPBEXHLevel1X 2 5 4" xfId="18181" xr:uid="{00000000-0005-0000-0000-0000016C0000}"/>
    <cellStyle name="SAPBEXHLevel1X 2 5 4 2" xfId="23979" xr:uid="{00000000-0005-0000-0000-0000026C0000}"/>
    <cellStyle name="SAPBEXHLevel1X 2 5 4 3" xfId="31677" xr:uid="{00000000-0005-0000-0000-0000036C0000}"/>
    <cellStyle name="SAPBEXHLevel1X 2 5 5" xfId="15210" xr:uid="{00000000-0005-0000-0000-0000046C0000}"/>
    <cellStyle name="SAPBEXHLevel1X 2 5 5 2" xfId="29044" xr:uid="{00000000-0005-0000-0000-0000056C0000}"/>
    <cellStyle name="SAPBEXHLevel1X 2 5 6" xfId="21365" xr:uid="{00000000-0005-0000-0000-0000066C0000}"/>
    <cellStyle name="SAPBEXHLevel1X 2 5 6 2" xfId="34828" xr:uid="{00000000-0005-0000-0000-0000076C0000}"/>
    <cellStyle name="SAPBEXHLevel1X 2 5 7" xfId="27117" xr:uid="{00000000-0005-0000-0000-0000086C0000}"/>
    <cellStyle name="SAPBEXHLevel1X 2 5 8" xfId="10887" xr:uid="{00000000-0005-0000-0000-0000096C0000}"/>
    <cellStyle name="SAPBEXHLevel1X 2 6" xfId="17143" xr:uid="{00000000-0005-0000-0000-00000A6C0000}"/>
    <cellStyle name="SAPBEXHLevel1X 2 6 2" xfId="22984" xr:uid="{00000000-0005-0000-0000-00000B6C0000}"/>
    <cellStyle name="SAPBEXHLevel1X 2 6 2 2" xfId="36447" xr:uid="{00000000-0005-0000-0000-00000C6C0000}"/>
    <cellStyle name="SAPBEXHLevel1X 2 6 3" xfId="30665" xr:uid="{00000000-0005-0000-0000-00000D6C0000}"/>
    <cellStyle name="SAPBEXHLevel1X 2 7" xfId="17732" xr:uid="{00000000-0005-0000-0000-00000E6C0000}"/>
    <cellStyle name="SAPBEXHLevel1X 2 7 2" xfId="23547" xr:uid="{00000000-0005-0000-0000-00000F6C0000}"/>
    <cellStyle name="SAPBEXHLevel1X 2 7 2 2" xfId="37010" xr:uid="{00000000-0005-0000-0000-0000106C0000}"/>
    <cellStyle name="SAPBEXHLevel1X 2 7 3" xfId="31238" xr:uid="{00000000-0005-0000-0000-0000116C0000}"/>
    <cellStyle name="SAPBEXHLevel1X 2 8" xfId="14855" xr:uid="{00000000-0005-0000-0000-0000126C0000}"/>
    <cellStyle name="SAPBEXHLevel1X 2 8 2" xfId="28740" xr:uid="{00000000-0005-0000-0000-0000136C0000}"/>
    <cellStyle name="SAPBEXHLevel1X 3" xfId="906" xr:uid="{00000000-0005-0000-0000-0000146C0000}"/>
    <cellStyle name="SAPBEXHLevel1X 3 2" xfId="5117" xr:uid="{00000000-0005-0000-0000-0000156C0000}"/>
    <cellStyle name="SAPBEXHLevel1X 3 2 2" xfId="5705" xr:uid="{00000000-0005-0000-0000-0000166C0000}"/>
    <cellStyle name="SAPBEXHLevel1X 3 2 2 2" xfId="6792" xr:uid="{00000000-0005-0000-0000-0000176C0000}"/>
    <cellStyle name="SAPBEXHLevel1X 3 2 2 2 2" xfId="20114" xr:uid="{00000000-0005-0000-0000-0000186C0000}"/>
    <cellStyle name="SAPBEXHLevel1X 3 2 2 2 2 2" xfId="25884" xr:uid="{00000000-0005-0000-0000-0000196C0000}"/>
    <cellStyle name="SAPBEXHLevel1X 3 2 2 2 2 3" xfId="33587" xr:uid="{00000000-0005-0000-0000-00001A6C0000}"/>
    <cellStyle name="SAPBEXHLevel1X 3 2 2 2 3" xfId="16947" xr:uid="{00000000-0005-0000-0000-00001B6C0000}"/>
    <cellStyle name="SAPBEXHLevel1X 3 2 2 2 3 2" xfId="22798" xr:uid="{00000000-0005-0000-0000-00001C6C0000}"/>
    <cellStyle name="SAPBEXHLevel1X 3 2 2 2 3 2 2" xfId="36261" xr:uid="{00000000-0005-0000-0000-00001D6C0000}"/>
    <cellStyle name="SAPBEXHLevel1X 3 2 2 2 3 3" xfId="30476" xr:uid="{00000000-0005-0000-0000-00001E6C0000}"/>
    <cellStyle name="SAPBEXHLevel1X 3 2 2 2 4" xfId="16620" xr:uid="{00000000-0005-0000-0000-00001F6C0000}"/>
    <cellStyle name="SAPBEXHLevel1X 3 2 2 2 4 2" xfId="30207" xr:uid="{00000000-0005-0000-0000-0000206C0000}"/>
    <cellStyle name="SAPBEXHLevel1X 3 2 2 2 5" xfId="22530" xr:uid="{00000000-0005-0000-0000-0000216C0000}"/>
    <cellStyle name="SAPBEXHLevel1X 3 2 2 2 5 2" xfId="35993" xr:uid="{00000000-0005-0000-0000-0000226C0000}"/>
    <cellStyle name="SAPBEXHLevel1X 3 2 2 2 6" xfId="28282" xr:uid="{00000000-0005-0000-0000-0000236C0000}"/>
    <cellStyle name="SAPBEXHLevel1X 3 2 2 3" xfId="19164" xr:uid="{00000000-0005-0000-0000-0000246C0000}"/>
    <cellStyle name="SAPBEXHLevel1X 3 2 2 3 2" xfId="24935" xr:uid="{00000000-0005-0000-0000-0000256C0000}"/>
    <cellStyle name="SAPBEXHLevel1X 3 2 2 3 3" xfId="32637" xr:uid="{00000000-0005-0000-0000-0000266C0000}"/>
    <cellStyle name="SAPBEXHLevel1X 3 2 2 4" xfId="19643" xr:uid="{00000000-0005-0000-0000-0000276C0000}"/>
    <cellStyle name="SAPBEXHLevel1X 3 2 2 4 2" xfId="25413" xr:uid="{00000000-0005-0000-0000-0000286C0000}"/>
    <cellStyle name="SAPBEXHLevel1X 3 2 2 4 3" xfId="33116" xr:uid="{00000000-0005-0000-0000-0000296C0000}"/>
    <cellStyle name="SAPBEXHLevel1X 3 2 2 5" xfId="15534" xr:uid="{00000000-0005-0000-0000-00002A6C0000}"/>
    <cellStyle name="SAPBEXHLevel1X 3 2 2 5 2" xfId="29309" xr:uid="{00000000-0005-0000-0000-00002B6C0000}"/>
    <cellStyle name="SAPBEXHLevel1X 3 2 2 6" xfId="21631" xr:uid="{00000000-0005-0000-0000-00002C6C0000}"/>
    <cellStyle name="SAPBEXHLevel1X 3 2 2 6 2" xfId="35094" xr:uid="{00000000-0005-0000-0000-00002D6C0000}"/>
    <cellStyle name="SAPBEXHLevel1X 3 2 2 7" xfId="27383" xr:uid="{00000000-0005-0000-0000-00002E6C0000}"/>
    <cellStyle name="SAPBEXHLevel1X 3 2 3" xfId="5877" xr:uid="{00000000-0005-0000-0000-00002F6C0000}"/>
    <cellStyle name="SAPBEXHLevel1X 3 2 3 2" xfId="6964" xr:uid="{00000000-0005-0000-0000-0000306C0000}"/>
    <cellStyle name="SAPBEXHLevel1X 3 2 3 2 2" xfId="20260" xr:uid="{00000000-0005-0000-0000-0000316C0000}"/>
    <cellStyle name="SAPBEXHLevel1X 3 2 3 2 2 2" xfId="26030" xr:uid="{00000000-0005-0000-0000-0000326C0000}"/>
    <cellStyle name="SAPBEXHLevel1X 3 2 3 2 2 3" xfId="33733" xr:uid="{00000000-0005-0000-0000-0000336C0000}"/>
    <cellStyle name="SAPBEXHLevel1X 3 2 3 2 3" xfId="17891" xr:uid="{00000000-0005-0000-0000-0000346C0000}"/>
    <cellStyle name="SAPBEXHLevel1X 3 2 3 2 3 2" xfId="23701" xr:uid="{00000000-0005-0000-0000-0000356C0000}"/>
    <cellStyle name="SAPBEXHLevel1X 3 2 3 2 3 2 2" xfId="37164" xr:uid="{00000000-0005-0000-0000-0000366C0000}"/>
    <cellStyle name="SAPBEXHLevel1X 3 2 3 2 3 3" xfId="31395" xr:uid="{00000000-0005-0000-0000-0000376C0000}"/>
    <cellStyle name="SAPBEXHLevel1X 3 2 3 2 4" xfId="16792" xr:uid="{00000000-0005-0000-0000-0000386C0000}"/>
    <cellStyle name="SAPBEXHLevel1X 3 2 3 2 4 2" xfId="30345" xr:uid="{00000000-0005-0000-0000-0000396C0000}"/>
    <cellStyle name="SAPBEXHLevel1X 3 2 3 2 5" xfId="22668" xr:uid="{00000000-0005-0000-0000-00003A6C0000}"/>
    <cellStyle name="SAPBEXHLevel1X 3 2 3 2 5 2" xfId="36131" xr:uid="{00000000-0005-0000-0000-00003B6C0000}"/>
    <cellStyle name="SAPBEXHLevel1X 3 2 3 2 6" xfId="28420" xr:uid="{00000000-0005-0000-0000-00003C6C0000}"/>
    <cellStyle name="SAPBEXHLevel1X 3 2 3 3" xfId="19311" xr:uid="{00000000-0005-0000-0000-00003D6C0000}"/>
    <cellStyle name="SAPBEXHLevel1X 3 2 3 3 2" xfId="25082" xr:uid="{00000000-0005-0000-0000-00003E6C0000}"/>
    <cellStyle name="SAPBEXHLevel1X 3 2 3 3 3" xfId="32784" xr:uid="{00000000-0005-0000-0000-00003F6C0000}"/>
    <cellStyle name="SAPBEXHLevel1X 3 2 3 4" xfId="17487" xr:uid="{00000000-0005-0000-0000-0000406C0000}"/>
    <cellStyle name="SAPBEXHLevel1X 3 2 3 4 2" xfId="23310" xr:uid="{00000000-0005-0000-0000-0000416C0000}"/>
    <cellStyle name="SAPBEXHLevel1X 3 2 3 4 2 2" xfId="36773" xr:uid="{00000000-0005-0000-0000-0000426C0000}"/>
    <cellStyle name="SAPBEXHLevel1X 3 2 3 4 3" xfId="30998" xr:uid="{00000000-0005-0000-0000-0000436C0000}"/>
    <cellStyle name="SAPBEXHLevel1X 3 2 3 5" xfId="15706" xr:uid="{00000000-0005-0000-0000-0000446C0000}"/>
    <cellStyle name="SAPBEXHLevel1X 3 2 3 5 2" xfId="29447" xr:uid="{00000000-0005-0000-0000-0000456C0000}"/>
    <cellStyle name="SAPBEXHLevel1X 3 2 3 6" xfId="21769" xr:uid="{00000000-0005-0000-0000-0000466C0000}"/>
    <cellStyle name="SAPBEXHLevel1X 3 2 3 6 2" xfId="35232" xr:uid="{00000000-0005-0000-0000-0000476C0000}"/>
    <cellStyle name="SAPBEXHLevel1X 3 2 3 7" xfId="27521" xr:uid="{00000000-0005-0000-0000-0000486C0000}"/>
    <cellStyle name="SAPBEXHLevel1X 3 2 4" xfId="6209" xr:uid="{00000000-0005-0000-0000-0000496C0000}"/>
    <cellStyle name="SAPBEXHLevel1X 3 2 4 2" xfId="19600" xr:uid="{00000000-0005-0000-0000-00004A6C0000}"/>
    <cellStyle name="SAPBEXHLevel1X 3 2 4 2 2" xfId="25370" xr:uid="{00000000-0005-0000-0000-00004B6C0000}"/>
    <cellStyle name="SAPBEXHLevel1X 3 2 4 2 3" xfId="33073" xr:uid="{00000000-0005-0000-0000-00004C6C0000}"/>
    <cellStyle name="SAPBEXHLevel1X 3 2 4 3" xfId="18448" xr:uid="{00000000-0005-0000-0000-00004D6C0000}"/>
    <cellStyle name="SAPBEXHLevel1X 3 2 4 3 2" xfId="24223" xr:uid="{00000000-0005-0000-0000-00004E6C0000}"/>
    <cellStyle name="SAPBEXHLevel1X 3 2 4 3 3" xfId="31924" xr:uid="{00000000-0005-0000-0000-00004F6C0000}"/>
    <cellStyle name="SAPBEXHLevel1X 3 2 4 4" xfId="16038" xr:uid="{00000000-0005-0000-0000-0000506C0000}"/>
    <cellStyle name="SAPBEXHLevel1X 3 2 4 4 2" xfId="29720" xr:uid="{00000000-0005-0000-0000-0000516C0000}"/>
    <cellStyle name="SAPBEXHLevel1X 3 2 4 5" xfId="22042" xr:uid="{00000000-0005-0000-0000-0000526C0000}"/>
    <cellStyle name="SAPBEXHLevel1X 3 2 4 5 2" xfId="35505" xr:uid="{00000000-0005-0000-0000-0000536C0000}"/>
    <cellStyle name="SAPBEXHLevel1X 3 2 4 6" xfId="27794" xr:uid="{00000000-0005-0000-0000-0000546C0000}"/>
    <cellStyle name="SAPBEXHLevel1X 3 2 5" xfId="18648" xr:uid="{00000000-0005-0000-0000-0000556C0000}"/>
    <cellStyle name="SAPBEXHLevel1X 3 2 5 2" xfId="24420" xr:uid="{00000000-0005-0000-0000-0000566C0000}"/>
    <cellStyle name="SAPBEXHLevel1X 3 2 5 3" xfId="32122" xr:uid="{00000000-0005-0000-0000-0000576C0000}"/>
    <cellStyle name="SAPBEXHLevel1X 3 2 6" xfId="18290" xr:uid="{00000000-0005-0000-0000-0000586C0000}"/>
    <cellStyle name="SAPBEXHLevel1X 3 2 6 2" xfId="24072" xr:uid="{00000000-0005-0000-0000-0000596C0000}"/>
    <cellStyle name="SAPBEXHLevel1X 3 2 6 3" xfId="31773" xr:uid="{00000000-0005-0000-0000-00005A6C0000}"/>
    <cellStyle name="SAPBEXHLevel1X 3 2 7" xfId="14947" xr:uid="{00000000-0005-0000-0000-00005B6C0000}"/>
    <cellStyle name="SAPBEXHLevel1X 3 2 7 2" xfId="28820" xr:uid="{00000000-0005-0000-0000-00005C6C0000}"/>
    <cellStyle name="SAPBEXHLevel1X 3 2 8" xfId="21141" xr:uid="{00000000-0005-0000-0000-00005D6C0000}"/>
    <cellStyle name="SAPBEXHLevel1X 3 2 8 2" xfId="34604" xr:uid="{00000000-0005-0000-0000-00005E6C0000}"/>
    <cellStyle name="SAPBEXHLevel1X 3 2 9" xfId="26895" xr:uid="{00000000-0005-0000-0000-00005F6C0000}"/>
    <cellStyle name="SAPBEXHLevel1X 3 3" xfId="5339" xr:uid="{00000000-0005-0000-0000-0000606C0000}"/>
    <cellStyle name="SAPBEXHLevel1X 3 3 2" xfId="6426" xr:uid="{00000000-0005-0000-0000-0000616C0000}"/>
    <cellStyle name="SAPBEXHLevel1X 3 3 2 2" xfId="19791" xr:uid="{00000000-0005-0000-0000-0000626C0000}"/>
    <cellStyle name="SAPBEXHLevel1X 3 3 2 2 2" xfId="25561" xr:uid="{00000000-0005-0000-0000-0000636C0000}"/>
    <cellStyle name="SAPBEXHLevel1X 3 3 2 2 3" xfId="33264" xr:uid="{00000000-0005-0000-0000-0000646C0000}"/>
    <cellStyle name="SAPBEXHLevel1X 3 3 2 3" xfId="18729" xr:uid="{00000000-0005-0000-0000-0000656C0000}"/>
    <cellStyle name="SAPBEXHLevel1X 3 3 2 3 2" xfId="24501" xr:uid="{00000000-0005-0000-0000-0000666C0000}"/>
    <cellStyle name="SAPBEXHLevel1X 3 3 2 3 3" xfId="32203" xr:uid="{00000000-0005-0000-0000-0000676C0000}"/>
    <cellStyle name="SAPBEXHLevel1X 3 3 2 4" xfId="16255" xr:uid="{00000000-0005-0000-0000-0000686C0000}"/>
    <cellStyle name="SAPBEXHLevel1X 3 3 2 4 2" xfId="29901" xr:uid="{00000000-0005-0000-0000-0000696C0000}"/>
    <cellStyle name="SAPBEXHLevel1X 3 3 2 5" xfId="22223" xr:uid="{00000000-0005-0000-0000-00006A6C0000}"/>
    <cellStyle name="SAPBEXHLevel1X 3 3 2 5 2" xfId="35686" xr:uid="{00000000-0005-0000-0000-00006B6C0000}"/>
    <cellStyle name="SAPBEXHLevel1X 3 3 2 6" xfId="27975" xr:uid="{00000000-0005-0000-0000-00006C6C0000}"/>
    <cellStyle name="SAPBEXHLevel1X 3 3 3" xfId="18840" xr:uid="{00000000-0005-0000-0000-00006D6C0000}"/>
    <cellStyle name="SAPBEXHLevel1X 3 3 3 2" xfId="24612" xr:uid="{00000000-0005-0000-0000-00006E6C0000}"/>
    <cellStyle name="SAPBEXHLevel1X 3 3 3 3" xfId="32314" xr:uid="{00000000-0005-0000-0000-00006F6C0000}"/>
    <cellStyle name="SAPBEXHLevel1X 3 3 4" xfId="20691" xr:uid="{00000000-0005-0000-0000-0000706C0000}"/>
    <cellStyle name="SAPBEXHLevel1X 3 3 4 2" xfId="26454" xr:uid="{00000000-0005-0000-0000-0000716C0000}"/>
    <cellStyle name="SAPBEXHLevel1X 3 3 4 3" xfId="34159" xr:uid="{00000000-0005-0000-0000-0000726C0000}"/>
    <cellStyle name="SAPBEXHLevel1X 3 3 5" xfId="15169" xr:uid="{00000000-0005-0000-0000-0000736C0000}"/>
    <cellStyle name="SAPBEXHLevel1X 3 3 5 2" xfId="29003" xr:uid="{00000000-0005-0000-0000-0000746C0000}"/>
    <cellStyle name="SAPBEXHLevel1X 3 3 6" xfId="21324" xr:uid="{00000000-0005-0000-0000-0000756C0000}"/>
    <cellStyle name="SAPBEXHLevel1X 3 3 6 2" xfId="34787" xr:uid="{00000000-0005-0000-0000-0000766C0000}"/>
    <cellStyle name="SAPBEXHLevel1X 3 3 7" xfId="27076" xr:uid="{00000000-0005-0000-0000-0000776C0000}"/>
    <cellStyle name="SAPBEXHLevel1X 3 4" xfId="5389" xr:uid="{00000000-0005-0000-0000-0000786C0000}"/>
    <cellStyle name="SAPBEXHLevel1X 3 4 2" xfId="6476" xr:uid="{00000000-0005-0000-0000-0000796C0000}"/>
    <cellStyle name="SAPBEXHLevel1X 3 4 2 2" xfId="19841" xr:uid="{00000000-0005-0000-0000-00007A6C0000}"/>
    <cellStyle name="SAPBEXHLevel1X 3 4 2 2 2" xfId="25611" xr:uid="{00000000-0005-0000-0000-00007B6C0000}"/>
    <cellStyle name="SAPBEXHLevel1X 3 4 2 2 3" xfId="33314" xr:uid="{00000000-0005-0000-0000-00007C6C0000}"/>
    <cellStyle name="SAPBEXHLevel1X 3 4 2 3" xfId="17645" xr:uid="{00000000-0005-0000-0000-00007D6C0000}"/>
    <cellStyle name="SAPBEXHLevel1X 3 4 2 3 2" xfId="23463" xr:uid="{00000000-0005-0000-0000-00007E6C0000}"/>
    <cellStyle name="SAPBEXHLevel1X 3 4 2 3 2 2" xfId="36926" xr:uid="{00000000-0005-0000-0000-00007F6C0000}"/>
    <cellStyle name="SAPBEXHLevel1X 3 4 2 3 3" xfId="31153" xr:uid="{00000000-0005-0000-0000-0000806C0000}"/>
    <cellStyle name="SAPBEXHLevel1X 3 4 2 4" xfId="16305" xr:uid="{00000000-0005-0000-0000-0000816C0000}"/>
    <cellStyle name="SAPBEXHLevel1X 3 4 2 4 2" xfId="29951" xr:uid="{00000000-0005-0000-0000-0000826C0000}"/>
    <cellStyle name="SAPBEXHLevel1X 3 4 2 5" xfId="22273" xr:uid="{00000000-0005-0000-0000-0000836C0000}"/>
    <cellStyle name="SAPBEXHLevel1X 3 4 2 5 2" xfId="35736" xr:uid="{00000000-0005-0000-0000-0000846C0000}"/>
    <cellStyle name="SAPBEXHLevel1X 3 4 2 6" xfId="28025" xr:uid="{00000000-0005-0000-0000-0000856C0000}"/>
    <cellStyle name="SAPBEXHLevel1X 3 4 3" xfId="18890" xr:uid="{00000000-0005-0000-0000-0000866C0000}"/>
    <cellStyle name="SAPBEXHLevel1X 3 4 3 2" xfId="24662" xr:uid="{00000000-0005-0000-0000-0000876C0000}"/>
    <cellStyle name="SAPBEXHLevel1X 3 4 3 3" xfId="32364" xr:uid="{00000000-0005-0000-0000-0000886C0000}"/>
    <cellStyle name="SAPBEXHLevel1X 3 4 4" xfId="18079" xr:uid="{00000000-0005-0000-0000-0000896C0000}"/>
    <cellStyle name="SAPBEXHLevel1X 3 4 4 2" xfId="23881" xr:uid="{00000000-0005-0000-0000-00008A6C0000}"/>
    <cellStyle name="SAPBEXHLevel1X 3 4 4 3" xfId="31578" xr:uid="{00000000-0005-0000-0000-00008B6C0000}"/>
    <cellStyle name="SAPBEXHLevel1X 3 4 5" xfId="15219" xr:uid="{00000000-0005-0000-0000-00008C6C0000}"/>
    <cellStyle name="SAPBEXHLevel1X 3 4 5 2" xfId="29053" xr:uid="{00000000-0005-0000-0000-00008D6C0000}"/>
    <cellStyle name="SAPBEXHLevel1X 3 4 6" xfId="21374" xr:uid="{00000000-0005-0000-0000-00008E6C0000}"/>
    <cellStyle name="SAPBEXHLevel1X 3 4 6 2" xfId="34837" xr:uid="{00000000-0005-0000-0000-00008F6C0000}"/>
    <cellStyle name="SAPBEXHLevel1X 3 4 7" xfId="27126" xr:uid="{00000000-0005-0000-0000-0000906C0000}"/>
    <cellStyle name="SAPBEXHLevel1X 3 5" xfId="17248" xr:uid="{00000000-0005-0000-0000-0000916C0000}"/>
    <cellStyle name="SAPBEXHLevel1X 3 5 2" xfId="23082" xr:uid="{00000000-0005-0000-0000-0000926C0000}"/>
    <cellStyle name="SAPBEXHLevel1X 3 5 2 2" xfId="36545" xr:uid="{00000000-0005-0000-0000-0000936C0000}"/>
    <cellStyle name="SAPBEXHLevel1X 3 5 3" xfId="30767" xr:uid="{00000000-0005-0000-0000-0000946C0000}"/>
    <cellStyle name="SAPBEXHLevel1X 3 6" xfId="16927" xr:uid="{00000000-0005-0000-0000-0000956C0000}"/>
    <cellStyle name="SAPBEXHLevel1X 3 6 2" xfId="22778" xr:uid="{00000000-0005-0000-0000-0000966C0000}"/>
    <cellStyle name="SAPBEXHLevel1X 3 6 2 2" xfId="36241" xr:uid="{00000000-0005-0000-0000-0000976C0000}"/>
    <cellStyle name="SAPBEXHLevel1X 3 6 3" xfId="30456" xr:uid="{00000000-0005-0000-0000-0000986C0000}"/>
    <cellStyle name="SAPBEXHLevel1X 3 7" xfId="12545" xr:uid="{00000000-0005-0000-0000-0000996C0000}"/>
    <cellStyle name="SAPBEXHLevel1X 3 7 2" xfId="28597" xr:uid="{00000000-0005-0000-0000-00009A6C0000}"/>
    <cellStyle name="SAPBEXHLevel1X 4" xfId="4399" xr:uid="{00000000-0005-0000-0000-00009B6C0000}"/>
    <cellStyle name="SAPBEXHLevel1X 4 2" xfId="5216" xr:uid="{00000000-0005-0000-0000-00009C6C0000}"/>
    <cellStyle name="SAPBEXHLevel1X 4 2 2" xfId="5947" xr:uid="{00000000-0005-0000-0000-00009D6C0000}"/>
    <cellStyle name="SAPBEXHLevel1X 4 2 2 2" xfId="7034" xr:uid="{00000000-0005-0000-0000-00009E6C0000}"/>
    <cellStyle name="SAPBEXHLevel1X 4 2 2 2 2" xfId="20330" xr:uid="{00000000-0005-0000-0000-00009F6C0000}"/>
    <cellStyle name="SAPBEXHLevel1X 4 2 2 2 2 2" xfId="26100" xr:uid="{00000000-0005-0000-0000-0000A06C0000}"/>
    <cellStyle name="SAPBEXHLevel1X 4 2 2 2 2 3" xfId="33803" xr:uid="{00000000-0005-0000-0000-0000A16C0000}"/>
    <cellStyle name="SAPBEXHLevel1X 4 2 2 2 3" xfId="20462" xr:uid="{00000000-0005-0000-0000-0000A26C0000}"/>
    <cellStyle name="SAPBEXHLevel1X 4 2 2 2 3 2" xfId="26230" xr:uid="{00000000-0005-0000-0000-0000A36C0000}"/>
    <cellStyle name="SAPBEXHLevel1X 4 2 2 2 3 3" xfId="33934" xr:uid="{00000000-0005-0000-0000-0000A46C0000}"/>
    <cellStyle name="SAPBEXHLevel1X 4 2 2 2 4" xfId="16862" xr:uid="{00000000-0005-0000-0000-0000A56C0000}"/>
    <cellStyle name="SAPBEXHLevel1X 4 2 2 2 4 2" xfId="30415" xr:uid="{00000000-0005-0000-0000-0000A66C0000}"/>
    <cellStyle name="SAPBEXHLevel1X 4 2 2 2 5" xfId="22738" xr:uid="{00000000-0005-0000-0000-0000A76C0000}"/>
    <cellStyle name="SAPBEXHLevel1X 4 2 2 2 5 2" xfId="36201" xr:uid="{00000000-0005-0000-0000-0000A86C0000}"/>
    <cellStyle name="SAPBEXHLevel1X 4 2 2 2 6" xfId="28490" xr:uid="{00000000-0005-0000-0000-0000A96C0000}"/>
    <cellStyle name="SAPBEXHLevel1X 4 2 2 3" xfId="19381" xr:uid="{00000000-0005-0000-0000-0000AA6C0000}"/>
    <cellStyle name="SAPBEXHLevel1X 4 2 2 3 2" xfId="25152" xr:uid="{00000000-0005-0000-0000-0000AB6C0000}"/>
    <cellStyle name="SAPBEXHLevel1X 4 2 2 3 3" xfId="32854" xr:uid="{00000000-0005-0000-0000-0000AC6C0000}"/>
    <cellStyle name="SAPBEXHLevel1X 4 2 2 4" xfId="18001" xr:uid="{00000000-0005-0000-0000-0000AD6C0000}"/>
    <cellStyle name="SAPBEXHLevel1X 4 2 2 4 2" xfId="23807" xr:uid="{00000000-0005-0000-0000-0000AE6C0000}"/>
    <cellStyle name="SAPBEXHLevel1X 4 2 2 4 3" xfId="31504" xr:uid="{00000000-0005-0000-0000-0000AF6C0000}"/>
    <cellStyle name="SAPBEXHLevel1X 4 2 2 5" xfId="15776" xr:uid="{00000000-0005-0000-0000-0000B06C0000}"/>
    <cellStyle name="SAPBEXHLevel1X 4 2 2 5 2" xfId="29517" xr:uid="{00000000-0005-0000-0000-0000B16C0000}"/>
    <cellStyle name="SAPBEXHLevel1X 4 2 2 6" xfId="21839" xr:uid="{00000000-0005-0000-0000-0000B26C0000}"/>
    <cellStyle name="SAPBEXHLevel1X 4 2 2 6 2" xfId="35302" xr:uid="{00000000-0005-0000-0000-0000B36C0000}"/>
    <cellStyle name="SAPBEXHLevel1X 4 2 2 7" xfId="27591" xr:uid="{00000000-0005-0000-0000-0000B46C0000}"/>
    <cellStyle name="SAPBEXHLevel1X 4 2 3" xfId="6304" xr:uid="{00000000-0005-0000-0000-0000B56C0000}"/>
    <cellStyle name="SAPBEXHLevel1X 4 2 3 2" xfId="19675" xr:uid="{00000000-0005-0000-0000-0000B66C0000}"/>
    <cellStyle name="SAPBEXHLevel1X 4 2 3 2 2" xfId="25445" xr:uid="{00000000-0005-0000-0000-0000B76C0000}"/>
    <cellStyle name="SAPBEXHLevel1X 4 2 3 2 3" xfId="33148" xr:uid="{00000000-0005-0000-0000-0000B86C0000}"/>
    <cellStyle name="SAPBEXHLevel1X 4 2 3 3" xfId="17659" xr:uid="{00000000-0005-0000-0000-0000B96C0000}"/>
    <cellStyle name="SAPBEXHLevel1X 4 2 3 3 2" xfId="23476" xr:uid="{00000000-0005-0000-0000-0000BA6C0000}"/>
    <cellStyle name="SAPBEXHLevel1X 4 2 3 3 2 2" xfId="36939" xr:uid="{00000000-0005-0000-0000-0000BB6C0000}"/>
    <cellStyle name="SAPBEXHLevel1X 4 2 3 3 3" xfId="31166" xr:uid="{00000000-0005-0000-0000-0000BC6C0000}"/>
    <cellStyle name="SAPBEXHLevel1X 4 2 3 4" xfId="16133" xr:uid="{00000000-0005-0000-0000-0000BD6C0000}"/>
    <cellStyle name="SAPBEXHLevel1X 4 2 3 4 2" xfId="29790" xr:uid="{00000000-0005-0000-0000-0000BE6C0000}"/>
    <cellStyle name="SAPBEXHLevel1X 4 2 3 5" xfId="22112" xr:uid="{00000000-0005-0000-0000-0000BF6C0000}"/>
    <cellStyle name="SAPBEXHLevel1X 4 2 3 5 2" xfId="35575" xr:uid="{00000000-0005-0000-0000-0000C06C0000}"/>
    <cellStyle name="SAPBEXHLevel1X 4 2 3 6" xfId="27864" xr:uid="{00000000-0005-0000-0000-0000C16C0000}"/>
    <cellStyle name="SAPBEXHLevel1X 4 2 4" xfId="18723" xr:uid="{00000000-0005-0000-0000-0000C26C0000}"/>
    <cellStyle name="SAPBEXHLevel1X 4 2 4 2" xfId="24495" xr:uid="{00000000-0005-0000-0000-0000C36C0000}"/>
    <cellStyle name="SAPBEXHLevel1X 4 2 4 3" xfId="32197" xr:uid="{00000000-0005-0000-0000-0000C46C0000}"/>
    <cellStyle name="SAPBEXHLevel1X 4 2 5" xfId="20923" xr:uid="{00000000-0005-0000-0000-0000C56C0000}"/>
    <cellStyle name="SAPBEXHLevel1X 4 2 5 2" xfId="26683" xr:uid="{00000000-0005-0000-0000-0000C66C0000}"/>
    <cellStyle name="SAPBEXHLevel1X 4 2 5 3" xfId="34388" xr:uid="{00000000-0005-0000-0000-0000C76C0000}"/>
    <cellStyle name="SAPBEXHLevel1X 4 2 6" xfId="15046" xr:uid="{00000000-0005-0000-0000-0000C86C0000}"/>
    <cellStyle name="SAPBEXHLevel1X 4 2 6 2" xfId="28891" xr:uid="{00000000-0005-0000-0000-0000C96C0000}"/>
    <cellStyle name="SAPBEXHLevel1X 4 2 7" xfId="21212" xr:uid="{00000000-0005-0000-0000-0000CA6C0000}"/>
    <cellStyle name="SAPBEXHLevel1X 4 2 7 2" xfId="34675" xr:uid="{00000000-0005-0000-0000-0000CB6C0000}"/>
    <cellStyle name="SAPBEXHLevel1X 4 2 8" xfId="26965" xr:uid="{00000000-0005-0000-0000-0000CC6C0000}"/>
    <cellStyle name="SAPBEXHLevel1X 4 3" xfId="5400" xr:uid="{00000000-0005-0000-0000-0000CD6C0000}"/>
    <cellStyle name="SAPBEXHLevel1X 4 3 2" xfId="6487" xr:uid="{00000000-0005-0000-0000-0000CE6C0000}"/>
    <cellStyle name="SAPBEXHLevel1X 4 3 2 2" xfId="19851" xr:uid="{00000000-0005-0000-0000-0000CF6C0000}"/>
    <cellStyle name="SAPBEXHLevel1X 4 3 2 2 2" xfId="25621" xr:uid="{00000000-0005-0000-0000-0000D06C0000}"/>
    <cellStyle name="SAPBEXHLevel1X 4 3 2 2 3" xfId="33324" xr:uid="{00000000-0005-0000-0000-0000D16C0000}"/>
    <cellStyle name="SAPBEXHLevel1X 4 3 2 3" xfId="17901" xr:uid="{00000000-0005-0000-0000-0000D26C0000}"/>
    <cellStyle name="SAPBEXHLevel1X 4 3 2 3 2" xfId="23711" xr:uid="{00000000-0005-0000-0000-0000D36C0000}"/>
    <cellStyle name="SAPBEXHLevel1X 4 3 2 3 2 2" xfId="37174" xr:uid="{00000000-0005-0000-0000-0000D46C0000}"/>
    <cellStyle name="SAPBEXHLevel1X 4 3 2 3 3" xfId="31405" xr:uid="{00000000-0005-0000-0000-0000D56C0000}"/>
    <cellStyle name="SAPBEXHLevel1X 4 3 2 4" xfId="16316" xr:uid="{00000000-0005-0000-0000-0000D66C0000}"/>
    <cellStyle name="SAPBEXHLevel1X 4 3 2 4 2" xfId="29961" xr:uid="{00000000-0005-0000-0000-0000D76C0000}"/>
    <cellStyle name="SAPBEXHLevel1X 4 3 2 5" xfId="22283" xr:uid="{00000000-0005-0000-0000-0000D86C0000}"/>
    <cellStyle name="SAPBEXHLevel1X 4 3 2 5 2" xfId="35746" xr:uid="{00000000-0005-0000-0000-0000D96C0000}"/>
    <cellStyle name="SAPBEXHLevel1X 4 3 2 6" xfId="28035" xr:uid="{00000000-0005-0000-0000-0000DA6C0000}"/>
    <cellStyle name="SAPBEXHLevel1X 4 3 3" xfId="18900" xr:uid="{00000000-0005-0000-0000-0000DB6C0000}"/>
    <cellStyle name="SAPBEXHLevel1X 4 3 3 2" xfId="24672" xr:uid="{00000000-0005-0000-0000-0000DC6C0000}"/>
    <cellStyle name="SAPBEXHLevel1X 4 3 3 3" xfId="32374" xr:uid="{00000000-0005-0000-0000-0000DD6C0000}"/>
    <cellStyle name="SAPBEXHLevel1X 4 3 4" xfId="16985" xr:uid="{00000000-0005-0000-0000-0000DE6C0000}"/>
    <cellStyle name="SAPBEXHLevel1X 4 3 4 2" xfId="22835" xr:uid="{00000000-0005-0000-0000-0000DF6C0000}"/>
    <cellStyle name="SAPBEXHLevel1X 4 3 4 2 2" xfId="36298" xr:uid="{00000000-0005-0000-0000-0000E06C0000}"/>
    <cellStyle name="SAPBEXHLevel1X 4 3 4 3" xfId="30513" xr:uid="{00000000-0005-0000-0000-0000E16C0000}"/>
    <cellStyle name="SAPBEXHLevel1X 4 3 5" xfId="15230" xr:uid="{00000000-0005-0000-0000-0000E26C0000}"/>
    <cellStyle name="SAPBEXHLevel1X 4 3 5 2" xfId="29063" xr:uid="{00000000-0005-0000-0000-0000E36C0000}"/>
    <cellStyle name="SAPBEXHLevel1X 4 3 6" xfId="21384" xr:uid="{00000000-0005-0000-0000-0000E46C0000}"/>
    <cellStyle name="SAPBEXHLevel1X 4 3 6 2" xfId="34847" xr:uid="{00000000-0005-0000-0000-0000E56C0000}"/>
    <cellStyle name="SAPBEXHLevel1X 4 3 7" xfId="27136" xr:uid="{00000000-0005-0000-0000-0000E66C0000}"/>
    <cellStyle name="SAPBEXHLevel1X 4 4" xfId="6047" xr:uid="{00000000-0005-0000-0000-0000E76C0000}"/>
    <cellStyle name="SAPBEXHLevel1X 4 4 2" xfId="19460" xr:uid="{00000000-0005-0000-0000-0000E86C0000}"/>
    <cellStyle name="SAPBEXHLevel1X 4 4 2 2" xfId="25230" xr:uid="{00000000-0005-0000-0000-0000E96C0000}"/>
    <cellStyle name="SAPBEXHLevel1X 4 4 2 3" xfId="32933" xr:uid="{00000000-0005-0000-0000-0000EA6C0000}"/>
    <cellStyle name="SAPBEXHLevel1X 4 4 3" xfId="17562" xr:uid="{00000000-0005-0000-0000-0000EB6C0000}"/>
    <cellStyle name="SAPBEXHLevel1X 4 4 3 2" xfId="23383" xr:uid="{00000000-0005-0000-0000-0000EC6C0000}"/>
    <cellStyle name="SAPBEXHLevel1X 4 4 3 2 2" xfId="36846" xr:uid="{00000000-0005-0000-0000-0000ED6C0000}"/>
    <cellStyle name="SAPBEXHLevel1X 4 4 3 3" xfId="31071" xr:uid="{00000000-0005-0000-0000-0000EE6C0000}"/>
    <cellStyle name="SAPBEXHLevel1X 4 4 4" xfId="15876" xr:uid="{00000000-0005-0000-0000-0000EF6C0000}"/>
    <cellStyle name="SAPBEXHLevel1X 4 4 4 2" xfId="29588" xr:uid="{00000000-0005-0000-0000-0000F06C0000}"/>
    <cellStyle name="SAPBEXHLevel1X 4 4 5" xfId="21910" xr:uid="{00000000-0005-0000-0000-0000F16C0000}"/>
    <cellStyle name="SAPBEXHLevel1X 4 4 5 2" xfId="35373" xr:uid="{00000000-0005-0000-0000-0000F26C0000}"/>
    <cellStyle name="SAPBEXHLevel1X 4 4 6" xfId="27662" xr:uid="{00000000-0005-0000-0000-0000F36C0000}"/>
    <cellStyle name="SAPBEXHLevel1X 4 5" xfId="18339" xr:uid="{00000000-0005-0000-0000-0000F46C0000}"/>
    <cellStyle name="SAPBEXHLevel1X 4 5 2" xfId="24119" xr:uid="{00000000-0005-0000-0000-0000F56C0000}"/>
    <cellStyle name="SAPBEXHLevel1X 4 5 3" xfId="31820" xr:uid="{00000000-0005-0000-0000-0000F66C0000}"/>
    <cellStyle name="SAPBEXHLevel1X 4 6" xfId="20560" xr:uid="{00000000-0005-0000-0000-0000F76C0000}"/>
    <cellStyle name="SAPBEXHLevel1X 4 6 2" xfId="26325" xr:uid="{00000000-0005-0000-0000-0000F86C0000}"/>
    <cellStyle name="SAPBEXHLevel1X 4 6 3" xfId="34029" xr:uid="{00000000-0005-0000-0000-0000F96C0000}"/>
    <cellStyle name="SAPBEXHLevel1X 4 7" xfId="14457" xr:uid="{00000000-0005-0000-0000-0000FA6C0000}"/>
    <cellStyle name="SAPBEXHLevel1X 4 7 2" xfId="28668" xr:uid="{00000000-0005-0000-0000-0000FB6C0000}"/>
    <cellStyle name="SAPBEXHLevel1X 4 8" xfId="21010" xr:uid="{00000000-0005-0000-0000-0000FC6C0000}"/>
    <cellStyle name="SAPBEXHLevel1X 4 8 2" xfId="34473" xr:uid="{00000000-0005-0000-0000-0000FD6C0000}"/>
    <cellStyle name="SAPBEXHLevel1X 4 9" xfId="26765" xr:uid="{00000000-0005-0000-0000-0000FE6C0000}"/>
    <cellStyle name="SAPBEXHLevel1X 5" xfId="5068" xr:uid="{00000000-0005-0000-0000-0000FF6C0000}"/>
    <cellStyle name="SAPBEXHLevel1X 5 10" xfId="10673" xr:uid="{00000000-0005-0000-0000-0000006D0000}"/>
    <cellStyle name="SAPBEXHLevel1X 5 2" xfId="5656" xr:uid="{00000000-0005-0000-0000-0000016D0000}"/>
    <cellStyle name="SAPBEXHLevel1X 5 2 2" xfId="6743" xr:uid="{00000000-0005-0000-0000-0000026D0000}"/>
    <cellStyle name="SAPBEXHLevel1X 5 2 2 2" xfId="20065" xr:uid="{00000000-0005-0000-0000-0000036D0000}"/>
    <cellStyle name="SAPBEXHLevel1X 5 2 2 2 2" xfId="25835" xr:uid="{00000000-0005-0000-0000-0000046D0000}"/>
    <cellStyle name="SAPBEXHLevel1X 5 2 2 2 3" xfId="33538" xr:uid="{00000000-0005-0000-0000-0000056D0000}"/>
    <cellStyle name="SAPBEXHLevel1X 5 2 2 3" xfId="20926" xr:uid="{00000000-0005-0000-0000-0000066D0000}"/>
    <cellStyle name="SAPBEXHLevel1X 5 2 2 3 2" xfId="26686" xr:uid="{00000000-0005-0000-0000-0000076D0000}"/>
    <cellStyle name="SAPBEXHLevel1X 5 2 2 3 3" xfId="34391" xr:uid="{00000000-0005-0000-0000-0000086D0000}"/>
    <cellStyle name="SAPBEXHLevel1X 5 2 2 4" xfId="16571" xr:uid="{00000000-0005-0000-0000-0000096D0000}"/>
    <cellStyle name="SAPBEXHLevel1X 5 2 2 4 2" xfId="30159" xr:uid="{00000000-0005-0000-0000-00000A6D0000}"/>
    <cellStyle name="SAPBEXHLevel1X 5 2 2 5" xfId="22482" xr:uid="{00000000-0005-0000-0000-00000B6D0000}"/>
    <cellStyle name="SAPBEXHLevel1X 5 2 2 5 2" xfId="35945" xr:uid="{00000000-0005-0000-0000-00000C6D0000}"/>
    <cellStyle name="SAPBEXHLevel1X 5 2 2 6" xfId="28234" xr:uid="{00000000-0005-0000-0000-00000D6D0000}"/>
    <cellStyle name="SAPBEXHLevel1X 5 2 2 7" xfId="11694" xr:uid="{00000000-0005-0000-0000-00000E6D0000}"/>
    <cellStyle name="SAPBEXHLevel1X 5 2 3" xfId="19115" xr:uid="{00000000-0005-0000-0000-00000F6D0000}"/>
    <cellStyle name="SAPBEXHLevel1X 5 2 3 2" xfId="24887" xr:uid="{00000000-0005-0000-0000-0000106D0000}"/>
    <cellStyle name="SAPBEXHLevel1X 5 2 3 3" xfId="32589" xr:uid="{00000000-0005-0000-0000-0000116D0000}"/>
    <cellStyle name="SAPBEXHLevel1X 5 2 4" xfId="17959" xr:uid="{00000000-0005-0000-0000-0000126D0000}"/>
    <cellStyle name="SAPBEXHLevel1X 5 2 4 2" xfId="23768" xr:uid="{00000000-0005-0000-0000-0000136D0000}"/>
    <cellStyle name="SAPBEXHLevel1X 5 2 4 2 2" xfId="37231" xr:uid="{00000000-0005-0000-0000-0000146D0000}"/>
    <cellStyle name="SAPBEXHLevel1X 5 2 4 3" xfId="31463" xr:uid="{00000000-0005-0000-0000-0000156D0000}"/>
    <cellStyle name="SAPBEXHLevel1X 5 2 5" xfId="15485" xr:uid="{00000000-0005-0000-0000-0000166D0000}"/>
    <cellStyle name="SAPBEXHLevel1X 5 2 5 2" xfId="29261" xr:uid="{00000000-0005-0000-0000-0000176D0000}"/>
    <cellStyle name="SAPBEXHLevel1X 5 2 6" xfId="21583" xr:uid="{00000000-0005-0000-0000-0000186D0000}"/>
    <cellStyle name="SAPBEXHLevel1X 5 2 6 2" xfId="35046" xr:uid="{00000000-0005-0000-0000-0000196D0000}"/>
    <cellStyle name="SAPBEXHLevel1X 5 2 7" xfId="27335" xr:uid="{00000000-0005-0000-0000-00001A6D0000}"/>
    <cellStyle name="SAPBEXHLevel1X 5 2 8" xfId="11033" xr:uid="{00000000-0005-0000-0000-00001B6D0000}"/>
    <cellStyle name="SAPBEXHLevel1X 5 3" xfId="5829" xr:uid="{00000000-0005-0000-0000-00001C6D0000}"/>
    <cellStyle name="SAPBEXHLevel1X 5 3 2" xfId="6916" xr:uid="{00000000-0005-0000-0000-00001D6D0000}"/>
    <cellStyle name="SAPBEXHLevel1X 5 3 2 2" xfId="20212" xr:uid="{00000000-0005-0000-0000-00001E6D0000}"/>
    <cellStyle name="SAPBEXHLevel1X 5 3 2 2 2" xfId="25982" xr:uid="{00000000-0005-0000-0000-00001F6D0000}"/>
    <cellStyle name="SAPBEXHLevel1X 5 3 2 2 3" xfId="33685" xr:uid="{00000000-0005-0000-0000-0000206D0000}"/>
    <cellStyle name="SAPBEXHLevel1X 5 3 2 3" xfId="20502" xr:uid="{00000000-0005-0000-0000-0000216D0000}"/>
    <cellStyle name="SAPBEXHLevel1X 5 3 2 3 2" xfId="26269" xr:uid="{00000000-0005-0000-0000-0000226D0000}"/>
    <cellStyle name="SAPBEXHLevel1X 5 3 2 3 3" xfId="33973" xr:uid="{00000000-0005-0000-0000-0000236D0000}"/>
    <cellStyle name="SAPBEXHLevel1X 5 3 2 4" xfId="16744" xr:uid="{00000000-0005-0000-0000-0000246D0000}"/>
    <cellStyle name="SAPBEXHLevel1X 5 3 2 4 2" xfId="30297" xr:uid="{00000000-0005-0000-0000-0000256D0000}"/>
    <cellStyle name="SAPBEXHLevel1X 5 3 2 5" xfId="22620" xr:uid="{00000000-0005-0000-0000-0000266D0000}"/>
    <cellStyle name="SAPBEXHLevel1X 5 3 2 5 2" xfId="36083" xr:uid="{00000000-0005-0000-0000-0000276D0000}"/>
    <cellStyle name="SAPBEXHLevel1X 5 3 2 6" xfId="28372" xr:uid="{00000000-0005-0000-0000-0000286D0000}"/>
    <cellStyle name="SAPBEXHLevel1X 5 3 2 7" xfId="11795" xr:uid="{00000000-0005-0000-0000-0000296D0000}"/>
    <cellStyle name="SAPBEXHLevel1X 5 3 3" xfId="19263" xr:uid="{00000000-0005-0000-0000-00002A6D0000}"/>
    <cellStyle name="SAPBEXHLevel1X 5 3 3 2" xfId="25034" xr:uid="{00000000-0005-0000-0000-00002B6D0000}"/>
    <cellStyle name="SAPBEXHLevel1X 5 3 3 3" xfId="32736" xr:uid="{00000000-0005-0000-0000-00002C6D0000}"/>
    <cellStyle name="SAPBEXHLevel1X 5 3 4" xfId="17304" xr:uid="{00000000-0005-0000-0000-00002D6D0000}"/>
    <cellStyle name="SAPBEXHLevel1X 5 3 4 2" xfId="23133" xr:uid="{00000000-0005-0000-0000-00002E6D0000}"/>
    <cellStyle name="SAPBEXHLevel1X 5 3 4 2 2" xfId="36596" xr:uid="{00000000-0005-0000-0000-00002F6D0000}"/>
    <cellStyle name="SAPBEXHLevel1X 5 3 4 3" xfId="30820" xr:uid="{00000000-0005-0000-0000-0000306D0000}"/>
    <cellStyle name="SAPBEXHLevel1X 5 3 5" xfId="15658" xr:uid="{00000000-0005-0000-0000-0000316D0000}"/>
    <cellStyle name="SAPBEXHLevel1X 5 3 5 2" xfId="29399" xr:uid="{00000000-0005-0000-0000-0000326D0000}"/>
    <cellStyle name="SAPBEXHLevel1X 5 3 6" xfId="21721" xr:uid="{00000000-0005-0000-0000-0000336D0000}"/>
    <cellStyle name="SAPBEXHLevel1X 5 3 6 2" xfId="35184" xr:uid="{00000000-0005-0000-0000-0000346D0000}"/>
    <cellStyle name="SAPBEXHLevel1X 5 3 7" xfId="27473" xr:uid="{00000000-0005-0000-0000-0000356D0000}"/>
    <cellStyle name="SAPBEXHLevel1X 5 3 8" xfId="11134" xr:uid="{00000000-0005-0000-0000-0000366D0000}"/>
    <cellStyle name="SAPBEXHLevel1X 5 4" xfId="6160" xr:uid="{00000000-0005-0000-0000-0000376D0000}"/>
    <cellStyle name="SAPBEXHLevel1X 5 4 2" xfId="19552" xr:uid="{00000000-0005-0000-0000-0000386D0000}"/>
    <cellStyle name="SAPBEXHLevel1X 5 4 2 2" xfId="25322" xr:uid="{00000000-0005-0000-0000-0000396D0000}"/>
    <cellStyle name="SAPBEXHLevel1X 5 4 2 3" xfId="33025" xr:uid="{00000000-0005-0000-0000-00003A6D0000}"/>
    <cellStyle name="SAPBEXHLevel1X 5 4 3" xfId="20365" xr:uid="{00000000-0005-0000-0000-00003B6D0000}"/>
    <cellStyle name="SAPBEXHLevel1X 5 4 3 2" xfId="26135" xr:uid="{00000000-0005-0000-0000-00003C6D0000}"/>
    <cellStyle name="SAPBEXHLevel1X 5 4 3 3" xfId="33838" xr:uid="{00000000-0005-0000-0000-00003D6D0000}"/>
    <cellStyle name="SAPBEXHLevel1X 5 4 4" xfId="15989" xr:uid="{00000000-0005-0000-0000-00003E6D0000}"/>
    <cellStyle name="SAPBEXHLevel1X 5 4 4 2" xfId="29672" xr:uid="{00000000-0005-0000-0000-00003F6D0000}"/>
    <cellStyle name="SAPBEXHLevel1X 5 4 5" xfId="21994" xr:uid="{00000000-0005-0000-0000-0000406D0000}"/>
    <cellStyle name="SAPBEXHLevel1X 5 4 5 2" xfId="35457" xr:uid="{00000000-0005-0000-0000-0000416D0000}"/>
    <cellStyle name="SAPBEXHLevel1X 5 4 6" xfId="27746" xr:uid="{00000000-0005-0000-0000-0000426D0000}"/>
    <cellStyle name="SAPBEXHLevel1X 5 4 7" xfId="11336" xr:uid="{00000000-0005-0000-0000-0000436D0000}"/>
    <cellStyle name="SAPBEXHLevel1X 5 5" xfId="18600" xr:uid="{00000000-0005-0000-0000-0000446D0000}"/>
    <cellStyle name="SAPBEXHLevel1X 5 5 2" xfId="24372" xr:uid="{00000000-0005-0000-0000-0000456D0000}"/>
    <cellStyle name="SAPBEXHLevel1X 5 5 3" xfId="32074" xr:uid="{00000000-0005-0000-0000-0000466D0000}"/>
    <cellStyle name="SAPBEXHLevel1X 5 6" xfId="18064" xr:uid="{00000000-0005-0000-0000-0000476D0000}"/>
    <cellStyle name="SAPBEXHLevel1X 5 6 2" xfId="23866" xr:uid="{00000000-0005-0000-0000-0000486D0000}"/>
    <cellStyle name="SAPBEXHLevel1X 5 6 3" xfId="31563" xr:uid="{00000000-0005-0000-0000-0000496D0000}"/>
    <cellStyle name="SAPBEXHLevel1X 5 7" xfId="14898" xr:uid="{00000000-0005-0000-0000-00004A6D0000}"/>
    <cellStyle name="SAPBEXHLevel1X 5 7 2" xfId="28772" xr:uid="{00000000-0005-0000-0000-00004B6D0000}"/>
    <cellStyle name="SAPBEXHLevel1X 5 8" xfId="21093" xr:uid="{00000000-0005-0000-0000-00004C6D0000}"/>
    <cellStyle name="SAPBEXHLevel1X 5 8 2" xfId="34556" xr:uid="{00000000-0005-0000-0000-00004D6D0000}"/>
    <cellStyle name="SAPBEXHLevel1X 5 9" xfId="26847" xr:uid="{00000000-0005-0000-0000-00004E6D0000}"/>
    <cellStyle name="SAPBEXHLevel1X 6" xfId="5272" xr:uid="{00000000-0005-0000-0000-00004F6D0000}"/>
    <cellStyle name="SAPBEXHLevel1X 6 2" xfId="6359" xr:uid="{00000000-0005-0000-0000-0000506D0000}"/>
    <cellStyle name="SAPBEXHLevel1X 6 2 2" xfId="19726" xr:uid="{00000000-0005-0000-0000-0000516D0000}"/>
    <cellStyle name="SAPBEXHLevel1X 6 2 2 2" xfId="25496" xr:uid="{00000000-0005-0000-0000-0000526D0000}"/>
    <cellStyle name="SAPBEXHLevel1X 6 2 2 3" xfId="33199" xr:uid="{00000000-0005-0000-0000-0000536D0000}"/>
    <cellStyle name="SAPBEXHLevel1X 6 2 3" xfId="17408" xr:uid="{00000000-0005-0000-0000-0000546D0000}"/>
    <cellStyle name="SAPBEXHLevel1X 6 2 3 2" xfId="23234" xr:uid="{00000000-0005-0000-0000-0000556D0000}"/>
    <cellStyle name="SAPBEXHLevel1X 6 2 3 2 2" xfId="36697" xr:uid="{00000000-0005-0000-0000-0000566D0000}"/>
    <cellStyle name="SAPBEXHLevel1X 6 2 3 3" xfId="30922" xr:uid="{00000000-0005-0000-0000-0000576D0000}"/>
    <cellStyle name="SAPBEXHLevel1X 6 2 4" xfId="16188" xr:uid="{00000000-0005-0000-0000-0000586D0000}"/>
    <cellStyle name="SAPBEXHLevel1X 6 2 4 2" xfId="29836" xr:uid="{00000000-0005-0000-0000-0000596D0000}"/>
    <cellStyle name="SAPBEXHLevel1X 6 2 5" xfId="22158" xr:uid="{00000000-0005-0000-0000-00005A6D0000}"/>
    <cellStyle name="SAPBEXHLevel1X 6 2 5 2" xfId="35621" xr:uid="{00000000-0005-0000-0000-00005B6D0000}"/>
    <cellStyle name="SAPBEXHLevel1X 6 2 6" xfId="27910" xr:uid="{00000000-0005-0000-0000-00005C6D0000}"/>
    <cellStyle name="SAPBEXHLevel1X 6 2 7" xfId="11472" xr:uid="{00000000-0005-0000-0000-00005D6D0000}"/>
    <cellStyle name="SAPBEXHLevel1X 6 3" xfId="18774" xr:uid="{00000000-0005-0000-0000-00005E6D0000}"/>
    <cellStyle name="SAPBEXHLevel1X 6 3 2" xfId="24546" xr:uid="{00000000-0005-0000-0000-00005F6D0000}"/>
    <cellStyle name="SAPBEXHLevel1X 6 3 3" xfId="32248" xr:uid="{00000000-0005-0000-0000-0000606D0000}"/>
    <cellStyle name="SAPBEXHLevel1X 6 4" xfId="17178" xr:uid="{00000000-0005-0000-0000-0000616D0000}"/>
    <cellStyle name="SAPBEXHLevel1X 6 4 2" xfId="23017" xr:uid="{00000000-0005-0000-0000-0000626D0000}"/>
    <cellStyle name="SAPBEXHLevel1X 6 4 2 2" xfId="36480" xr:uid="{00000000-0005-0000-0000-0000636D0000}"/>
    <cellStyle name="SAPBEXHLevel1X 6 4 3" xfId="30699" xr:uid="{00000000-0005-0000-0000-0000646D0000}"/>
    <cellStyle name="SAPBEXHLevel1X 6 5" xfId="15102" xr:uid="{00000000-0005-0000-0000-0000656D0000}"/>
    <cellStyle name="SAPBEXHLevel1X 6 5 2" xfId="28938" xr:uid="{00000000-0005-0000-0000-0000666D0000}"/>
    <cellStyle name="SAPBEXHLevel1X 6 6" xfId="21259" xr:uid="{00000000-0005-0000-0000-0000676D0000}"/>
    <cellStyle name="SAPBEXHLevel1X 6 6 2" xfId="34722" xr:uid="{00000000-0005-0000-0000-0000686D0000}"/>
    <cellStyle name="SAPBEXHLevel1X 6 7" xfId="27011" xr:uid="{00000000-0005-0000-0000-0000696D0000}"/>
    <cellStyle name="SAPBEXHLevel1X 6 8" xfId="10811" xr:uid="{00000000-0005-0000-0000-00006A6D0000}"/>
    <cellStyle name="SAPBEXHLevel1X 7" xfId="5307" xr:uid="{00000000-0005-0000-0000-00006B6D0000}"/>
    <cellStyle name="SAPBEXHLevel1X 7 2" xfId="6394" xr:uid="{00000000-0005-0000-0000-00006C6D0000}"/>
    <cellStyle name="SAPBEXHLevel1X 7 2 2" xfId="19760" xr:uid="{00000000-0005-0000-0000-00006D6D0000}"/>
    <cellStyle name="SAPBEXHLevel1X 7 2 2 2" xfId="25530" xr:uid="{00000000-0005-0000-0000-00006E6D0000}"/>
    <cellStyle name="SAPBEXHLevel1X 7 2 2 3" xfId="33233" xr:uid="{00000000-0005-0000-0000-00006F6D0000}"/>
    <cellStyle name="SAPBEXHLevel1X 7 2 3" xfId="20834" xr:uid="{00000000-0005-0000-0000-0000706D0000}"/>
    <cellStyle name="SAPBEXHLevel1X 7 2 3 2" xfId="26594" xr:uid="{00000000-0005-0000-0000-0000716D0000}"/>
    <cellStyle name="SAPBEXHLevel1X 7 2 3 3" xfId="34299" xr:uid="{00000000-0005-0000-0000-0000726D0000}"/>
    <cellStyle name="SAPBEXHLevel1X 7 2 4" xfId="16223" xr:uid="{00000000-0005-0000-0000-0000736D0000}"/>
    <cellStyle name="SAPBEXHLevel1X 7 2 4 2" xfId="29870" xr:uid="{00000000-0005-0000-0000-0000746D0000}"/>
    <cellStyle name="SAPBEXHLevel1X 7 2 5" xfId="22192" xr:uid="{00000000-0005-0000-0000-0000756D0000}"/>
    <cellStyle name="SAPBEXHLevel1X 7 2 5 2" xfId="35655" xr:uid="{00000000-0005-0000-0000-0000766D0000}"/>
    <cellStyle name="SAPBEXHLevel1X 7 2 6" xfId="27944" xr:uid="{00000000-0005-0000-0000-0000776D0000}"/>
    <cellStyle name="SAPBEXHLevel1X 7 2 7" xfId="11506" xr:uid="{00000000-0005-0000-0000-0000786D0000}"/>
    <cellStyle name="SAPBEXHLevel1X 7 3" xfId="18808" xr:uid="{00000000-0005-0000-0000-0000796D0000}"/>
    <cellStyle name="SAPBEXHLevel1X 7 3 2" xfId="24580" xr:uid="{00000000-0005-0000-0000-00007A6D0000}"/>
    <cellStyle name="SAPBEXHLevel1X 7 3 3" xfId="32282" xr:uid="{00000000-0005-0000-0000-00007B6D0000}"/>
    <cellStyle name="SAPBEXHLevel1X 7 4" xfId="17668" xr:uid="{00000000-0005-0000-0000-00007C6D0000}"/>
    <cellStyle name="SAPBEXHLevel1X 7 4 2" xfId="23484" xr:uid="{00000000-0005-0000-0000-00007D6D0000}"/>
    <cellStyle name="SAPBEXHLevel1X 7 4 2 2" xfId="36947" xr:uid="{00000000-0005-0000-0000-00007E6D0000}"/>
    <cellStyle name="SAPBEXHLevel1X 7 4 3" xfId="31175" xr:uid="{00000000-0005-0000-0000-00007F6D0000}"/>
    <cellStyle name="SAPBEXHLevel1X 7 5" xfId="15137" xr:uid="{00000000-0005-0000-0000-0000806D0000}"/>
    <cellStyle name="SAPBEXHLevel1X 7 5 2" xfId="28972" xr:uid="{00000000-0005-0000-0000-0000816D0000}"/>
    <cellStyle name="SAPBEXHLevel1X 7 6" xfId="21293" xr:uid="{00000000-0005-0000-0000-0000826D0000}"/>
    <cellStyle name="SAPBEXHLevel1X 7 6 2" xfId="34756" xr:uid="{00000000-0005-0000-0000-0000836D0000}"/>
    <cellStyle name="SAPBEXHLevel1X 7 7" xfId="27045" xr:uid="{00000000-0005-0000-0000-0000846D0000}"/>
    <cellStyle name="SAPBEXHLevel1X 7 8" xfId="10845" xr:uid="{00000000-0005-0000-0000-0000856D0000}"/>
    <cellStyle name="SAPBEXHLevel1X 8" xfId="17032" xr:uid="{00000000-0005-0000-0000-0000866D0000}"/>
    <cellStyle name="SAPBEXHLevel1X 8 2" xfId="22878" xr:uid="{00000000-0005-0000-0000-0000876D0000}"/>
    <cellStyle name="SAPBEXHLevel1X 8 2 2" xfId="36341" xr:uid="{00000000-0005-0000-0000-0000886D0000}"/>
    <cellStyle name="SAPBEXHLevel1X 8 3" xfId="30559" xr:uid="{00000000-0005-0000-0000-0000896D0000}"/>
    <cellStyle name="SAPBEXHLevel1X 9" xfId="18036" xr:uid="{00000000-0005-0000-0000-00008A6D0000}"/>
    <cellStyle name="SAPBEXHLevel1X 9 2" xfId="23840" xr:uid="{00000000-0005-0000-0000-00008B6D0000}"/>
    <cellStyle name="SAPBEXHLevel1X 9 3" xfId="31537" xr:uid="{00000000-0005-0000-0000-00008C6D0000}"/>
    <cellStyle name="SAPBEXHLevel1X_SAP EC_Data ENVIRONMENTAL BackEnd V4 (BI)" xfId="640" xr:uid="{00000000-0005-0000-0000-00008D6D0000}"/>
    <cellStyle name="SAPBEXHLevel2" xfId="399" xr:uid="{00000000-0005-0000-0000-00008E6D0000}"/>
    <cellStyle name="SAPBEXHLevel2 10" xfId="37381" xr:uid="{00000000-0005-0000-0000-00008F6D0000}"/>
    <cellStyle name="SAPBEXHLevel2 2" xfId="641" xr:uid="{00000000-0005-0000-0000-0000906D0000}"/>
    <cellStyle name="SAPBEXHLevel2 2 2" xfId="990" xr:uid="{00000000-0005-0000-0000-0000916D0000}"/>
    <cellStyle name="SAPBEXHLevel2 2 2 2" xfId="5131" xr:uid="{00000000-0005-0000-0000-0000926D0000}"/>
    <cellStyle name="SAPBEXHLevel2 2 2 2 2" xfId="5719" xr:uid="{00000000-0005-0000-0000-0000936D0000}"/>
    <cellStyle name="SAPBEXHLevel2 2 2 2 2 2" xfId="6806" xr:uid="{00000000-0005-0000-0000-0000946D0000}"/>
    <cellStyle name="SAPBEXHLevel2 2 2 2 2 2 2" xfId="20128" xr:uid="{00000000-0005-0000-0000-0000956D0000}"/>
    <cellStyle name="SAPBEXHLevel2 2 2 2 2 2 2 2" xfId="25898" xr:uid="{00000000-0005-0000-0000-0000966D0000}"/>
    <cellStyle name="SAPBEXHLevel2 2 2 2 2 2 2 3" xfId="33601" xr:uid="{00000000-0005-0000-0000-0000976D0000}"/>
    <cellStyle name="SAPBEXHLevel2 2 2 2 2 2 3" xfId="17477" xr:uid="{00000000-0005-0000-0000-0000986D0000}"/>
    <cellStyle name="SAPBEXHLevel2 2 2 2 2 2 3 2" xfId="23301" xr:uid="{00000000-0005-0000-0000-0000996D0000}"/>
    <cellStyle name="SAPBEXHLevel2 2 2 2 2 2 3 2 2" xfId="36764" xr:uid="{00000000-0005-0000-0000-00009A6D0000}"/>
    <cellStyle name="SAPBEXHLevel2 2 2 2 2 2 3 3" xfId="30989" xr:uid="{00000000-0005-0000-0000-00009B6D0000}"/>
    <cellStyle name="SAPBEXHLevel2 2 2 2 2 2 4" xfId="16634" xr:uid="{00000000-0005-0000-0000-00009C6D0000}"/>
    <cellStyle name="SAPBEXHLevel2 2 2 2 2 2 4 2" xfId="30221" xr:uid="{00000000-0005-0000-0000-00009D6D0000}"/>
    <cellStyle name="SAPBEXHLevel2 2 2 2 2 2 5" xfId="22544" xr:uid="{00000000-0005-0000-0000-00009E6D0000}"/>
    <cellStyle name="SAPBEXHLevel2 2 2 2 2 2 5 2" xfId="36007" xr:uid="{00000000-0005-0000-0000-00009F6D0000}"/>
    <cellStyle name="SAPBEXHLevel2 2 2 2 2 2 6" xfId="28296" xr:uid="{00000000-0005-0000-0000-0000A06D0000}"/>
    <cellStyle name="SAPBEXHLevel2 2 2 2 2 3" xfId="19178" xr:uid="{00000000-0005-0000-0000-0000A16D0000}"/>
    <cellStyle name="SAPBEXHLevel2 2 2 2 2 3 2" xfId="24949" xr:uid="{00000000-0005-0000-0000-0000A26D0000}"/>
    <cellStyle name="SAPBEXHLevel2 2 2 2 2 3 3" xfId="32651" xr:uid="{00000000-0005-0000-0000-0000A36D0000}"/>
    <cellStyle name="SAPBEXHLevel2 2 2 2 2 4" xfId="17962" xr:uid="{00000000-0005-0000-0000-0000A46D0000}"/>
    <cellStyle name="SAPBEXHLevel2 2 2 2 2 4 2" xfId="23771" xr:uid="{00000000-0005-0000-0000-0000A56D0000}"/>
    <cellStyle name="SAPBEXHLevel2 2 2 2 2 4 2 2" xfId="37234" xr:uid="{00000000-0005-0000-0000-0000A66D0000}"/>
    <cellStyle name="SAPBEXHLevel2 2 2 2 2 4 3" xfId="31466" xr:uid="{00000000-0005-0000-0000-0000A76D0000}"/>
    <cellStyle name="SAPBEXHLevel2 2 2 2 2 5" xfId="15548" xr:uid="{00000000-0005-0000-0000-0000A86D0000}"/>
    <cellStyle name="SAPBEXHLevel2 2 2 2 2 5 2" xfId="29323" xr:uid="{00000000-0005-0000-0000-0000A96D0000}"/>
    <cellStyle name="SAPBEXHLevel2 2 2 2 2 6" xfId="21645" xr:uid="{00000000-0005-0000-0000-0000AA6D0000}"/>
    <cellStyle name="SAPBEXHLevel2 2 2 2 2 6 2" xfId="35108" xr:uid="{00000000-0005-0000-0000-0000AB6D0000}"/>
    <cellStyle name="SAPBEXHLevel2 2 2 2 2 7" xfId="27397" xr:uid="{00000000-0005-0000-0000-0000AC6D0000}"/>
    <cellStyle name="SAPBEXHLevel2 2 2 2 3" xfId="5891" xr:uid="{00000000-0005-0000-0000-0000AD6D0000}"/>
    <cellStyle name="SAPBEXHLevel2 2 2 2 3 2" xfId="6978" xr:uid="{00000000-0005-0000-0000-0000AE6D0000}"/>
    <cellStyle name="SAPBEXHLevel2 2 2 2 3 2 2" xfId="20274" xr:uid="{00000000-0005-0000-0000-0000AF6D0000}"/>
    <cellStyle name="SAPBEXHLevel2 2 2 2 3 2 2 2" xfId="26044" xr:uid="{00000000-0005-0000-0000-0000B06D0000}"/>
    <cellStyle name="SAPBEXHLevel2 2 2 2 3 2 2 3" xfId="33747" xr:uid="{00000000-0005-0000-0000-0000B16D0000}"/>
    <cellStyle name="SAPBEXHLevel2 2 2 2 3 2 3" xfId="20380" xr:uid="{00000000-0005-0000-0000-0000B26D0000}"/>
    <cellStyle name="SAPBEXHLevel2 2 2 2 3 2 3 2" xfId="26150" xr:uid="{00000000-0005-0000-0000-0000B36D0000}"/>
    <cellStyle name="SAPBEXHLevel2 2 2 2 3 2 3 3" xfId="33853" xr:uid="{00000000-0005-0000-0000-0000B46D0000}"/>
    <cellStyle name="SAPBEXHLevel2 2 2 2 3 2 4" xfId="16806" xr:uid="{00000000-0005-0000-0000-0000B56D0000}"/>
    <cellStyle name="SAPBEXHLevel2 2 2 2 3 2 4 2" xfId="30359" xr:uid="{00000000-0005-0000-0000-0000B66D0000}"/>
    <cellStyle name="SAPBEXHLevel2 2 2 2 3 2 5" xfId="22682" xr:uid="{00000000-0005-0000-0000-0000B76D0000}"/>
    <cellStyle name="SAPBEXHLevel2 2 2 2 3 2 5 2" xfId="36145" xr:uid="{00000000-0005-0000-0000-0000B86D0000}"/>
    <cellStyle name="SAPBEXHLevel2 2 2 2 3 2 6" xfId="28434" xr:uid="{00000000-0005-0000-0000-0000B96D0000}"/>
    <cellStyle name="SAPBEXHLevel2 2 2 2 3 3" xfId="19325" xr:uid="{00000000-0005-0000-0000-0000BA6D0000}"/>
    <cellStyle name="SAPBEXHLevel2 2 2 2 3 3 2" xfId="25096" xr:uid="{00000000-0005-0000-0000-0000BB6D0000}"/>
    <cellStyle name="SAPBEXHLevel2 2 2 2 3 3 3" xfId="32798" xr:uid="{00000000-0005-0000-0000-0000BC6D0000}"/>
    <cellStyle name="SAPBEXHLevel2 2 2 2 3 4" xfId="18363" xr:uid="{00000000-0005-0000-0000-0000BD6D0000}"/>
    <cellStyle name="SAPBEXHLevel2 2 2 2 3 4 2" xfId="24143" xr:uid="{00000000-0005-0000-0000-0000BE6D0000}"/>
    <cellStyle name="SAPBEXHLevel2 2 2 2 3 4 3" xfId="31844" xr:uid="{00000000-0005-0000-0000-0000BF6D0000}"/>
    <cellStyle name="SAPBEXHLevel2 2 2 2 3 5" xfId="15720" xr:uid="{00000000-0005-0000-0000-0000C06D0000}"/>
    <cellStyle name="SAPBEXHLevel2 2 2 2 3 5 2" xfId="29461" xr:uid="{00000000-0005-0000-0000-0000C16D0000}"/>
    <cellStyle name="SAPBEXHLevel2 2 2 2 3 6" xfId="21783" xr:uid="{00000000-0005-0000-0000-0000C26D0000}"/>
    <cellStyle name="SAPBEXHLevel2 2 2 2 3 6 2" xfId="35246" xr:uid="{00000000-0005-0000-0000-0000C36D0000}"/>
    <cellStyle name="SAPBEXHLevel2 2 2 2 3 7" xfId="27535" xr:uid="{00000000-0005-0000-0000-0000C46D0000}"/>
    <cellStyle name="SAPBEXHLevel2 2 2 2 4" xfId="6223" xr:uid="{00000000-0005-0000-0000-0000C56D0000}"/>
    <cellStyle name="SAPBEXHLevel2 2 2 2 4 2" xfId="19614" xr:uid="{00000000-0005-0000-0000-0000C66D0000}"/>
    <cellStyle name="SAPBEXHLevel2 2 2 2 4 2 2" xfId="25384" xr:uid="{00000000-0005-0000-0000-0000C76D0000}"/>
    <cellStyle name="SAPBEXHLevel2 2 2 2 4 2 3" xfId="33087" xr:uid="{00000000-0005-0000-0000-0000C86D0000}"/>
    <cellStyle name="SAPBEXHLevel2 2 2 2 4 3" xfId="18386" xr:uid="{00000000-0005-0000-0000-0000C96D0000}"/>
    <cellStyle name="SAPBEXHLevel2 2 2 2 4 3 2" xfId="24165" xr:uid="{00000000-0005-0000-0000-0000CA6D0000}"/>
    <cellStyle name="SAPBEXHLevel2 2 2 2 4 3 3" xfId="31866" xr:uid="{00000000-0005-0000-0000-0000CB6D0000}"/>
    <cellStyle name="SAPBEXHLevel2 2 2 2 4 4" xfId="16052" xr:uid="{00000000-0005-0000-0000-0000CC6D0000}"/>
    <cellStyle name="SAPBEXHLevel2 2 2 2 4 4 2" xfId="29734" xr:uid="{00000000-0005-0000-0000-0000CD6D0000}"/>
    <cellStyle name="SAPBEXHLevel2 2 2 2 4 5" xfId="22056" xr:uid="{00000000-0005-0000-0000-0000CE6D0000}"/>
    <cellStyle name="SAPBEXHLevel2 2 2 2 4 5 2" xfId="35519" xr:uid="{00000000-0005-0000-0000-0000CF6D0000}"/>
    <cellStyle name="SAPBEXHLevel2 2 2 2 4 6" xfId="27808" xr:uid="{00000000-0005-0000-0000-0000D06D0000}"/>
    <cellStyle name="SAPBEXHLevel2 2 2 2 5" xfId="18662" xr:uid="{00000000-0005-0000-0000-0000D16D0000}"/>
    <cellStyle name="SAPBEXHLevel2 2 2 2 5 2" xfId="24434" xr:uid="{00000000-0005-0000-0000-0000D26D0000}"/>
    <cellStyle name="SAPBEXHLevel2 2 2 2 5 3" xfId="32136" xr:uid="{00000000-0005-0000-0000-0000D36D0000}"/>
    <cellStyle name="SAPBEXHLevel2 2 2 2 6" xfId="20766" xr:uid="{00000000-0005-0000-0000-0000D46D0000}"/>
    <cellStyle name="SAPBEXHLevel2 2 2 2 6 2" xfId="26529" xr:uid="{00000000-0005-0000-0000-0000D56D0000}"/>
    <cellStyle name="SAPBEXHLevel2 2 2 2 6 3" xfId="34234" xr:uid="{00000000-0005-0000-0000-0000D66D0000}"/>
    <cellStyle name="SAPBEXHLevel2 2 2 2 7" xfId="14961" xr:uid="{00000000-0005-0000-0000-0000D76D0000}"/>
    <cellStyle name="SAPBEXHLevel2 2 2 2 7 2" xfId="28834" xr:uid="{00000000-0005-0000-0000-0000D86D0000}"/>
    <cellStyle name="SAPBEXHLevel2 2 2 2 8" xfId="21155" xr:uid="{00000000-0005-0000-0000-0000D96D0000}"/>
    <cellStyle name="SAPBEXHLevel2 2 2 2 8 2" xfId="34618" xr:uid="{00000000-0005-0000-0000-0000DA6D0000}"/>
    <cellStyle name="SAPBEXHLevel2 2 2 2 9" xfId="26909" xr:uid="{00000000-0005-0000-0000-0000DB6D0000}"/>
    <cellStyle name="SAPBEXHLevel2 2 2 3" xfId="5357" xr:uid="{00000000-0005-0000-0000-0000DC6D0000}"/>
    <cellStyle name="SAPBEXHLevel2 2 2 3 2" xfId="6444" xr:uid="{00000000-0005-0000-0000-0000DD6D0000}"/>
    <cellStyle name="SAPBEXHLevel2 2 2 3 2 2" xfId="19809" xr:uid="{00000000-0005-0000-0000-0000DE6D0000}"/>
    <cellStyle name="SAPBEXHLevel2 2 2 3 2 2 2" xfId="25579" xr:uid="{00000000-0005-0000-0000-0000DF6D0000}"/>
    <cellStyle name="SAPBEXHLevel2 2 2 3 2 2 3" xfId="33282" xr:uid="{00000000-0005-0000-0000-0000E06D0000}"/>
    <cellStyle name="SAPBEXHLevel2 2 2 3 2 3" xfId="20524" xr:uid="{00000000-0005-0000-0000-0000E16D0000}"/>
    <cellStyle name="SAPBEXHLevel2 2 2 3 2 3 2" xfId="26289" xr:uid="{00000000-0005-0000-0000-0000E26D0000}"/>
    <cellStyle name="SAPBEXHLevel2 2 2 3 2 3 3" xfId="33993" xr:uid="{00000000-0005-0000-0000-0000E36D0000}"/>
    <cellStyle name="SAPBEXHLevel2 2 2 3 2 4" xfId="16273" xr:uid="{00000000-0005-0000-0000-0000E46D0000}"/>
    <cellStyle name="SAPBEXHLevel2 2 2 3 2 4 2" xfId="29919" xr:uid="{00000000-0005-0000-0000-0000E56D0000}"/>
    <cellStyle name="SAPBEXHLevel2 2 2 3 2 5" xfId="22241" xr:uid="{00000000-0005-0000-0000-0000E66D0000}"/>
    <cellStyle name="SAPBEXHLevel2 2 2 3 2 5 2" xfId="35704" xr:uid="{00000000-0005-0000-0000-0000E76D0000}"/>
    <cellStyle name="SAPBEXHLevel2 2 2 3 2 6" xfId="27993" xr:uid="{00000000-0005-0000-0000-0000E86D0000}"/>
    <cellStyle name="SAPBEXHLevel2 2 2 3 3" xfId="18858" xr:uid="{00000000-0005-0000-0000-0000E96D0000}"/>
    <cellStyle name="SAPBEXHLevel2 2 2 3 3 2" xfId="24630" xr:uid="{00000000-0005-0000-0000-0000EA6D0000}"/>
    <cellStyle name="SAPBEXHLevel2 2 2 3 3 3" xfId="32332" xr:uid="{00000000-0005-0000-0000-0000EB6D0000}"/>
    <cellStyle name="SAPBEXHLevel2 2 2 3 4" xfId="19416" xr:uid="{00000000-0005-0000-0000-0000EC6D0000}"/>
    <cellStyle name="SAPBEXHLevel2 2 2 3 4 2" xfId="25187" xr:uid="{00000000-0005-0000-0000-0000ED6D0000}"/>
    <cellStyle name="SAPBEXHLevel2 2 2 3 4 3" xfId="32889" xr:uid="{00000000-0005-0000-0000-0000EE6D0000}"/>
    <cellStyle name="SAPBEXHLevel2 2 2 3 5" xfId="15187" xr:uid="{00000000-0005-0000-0000-0000EF6D0000}"/>
    <cellStyle name="SAPBEXHLevel2 2 2 3 5 2" xfId="29021" xr:uid="{00000000-0005-0000-0000-0000F06D0000}"/>
    <cellStyle name="SAPBEXHLevel2 2 2 3 6" xfId="21342" xr:uid="{00000000-0005-0000-0000-0000F16D0000}"/>
    <cellStyle name="SAPBEXHLevel2 2 2 3 6 2" xfId="34805" xr:uid="{00000000-0005-0000-0000-0000F26D0000}"/>
    <cellStyle name="SAPBEXHLevel2 2 2 3 7" xfId="27094" xr:uid="{00000000-0005-0000-0000-0000F36D0000}"/>
    <cellStyle name="SAPBEXHLevel2 2 2 4" xfId="5412" xr:uid="{00000000-0005-0000-0000-0000F46D0000}"/>
    <cellStyle name="SAPBEXHLevel2 2 2 4 2" xfId="6499" xr:uid="{00000000-0005-0000-0000-0000F56D0000}"/>
    <cellStyle name="SAPBEXHLevel2 2 2 4 2 2" xfId="19863" xr:uid="{00000000-0005-0000-0000-0000F66D0000}"/>
    <cellStyle name="SAPBEXHLevel2 2 2 4 2 2 2" xfId="25633" xr:uid="{00000000-0005-0000-0000-0000F76D0000}"/>
    <cellStyle name="SAPBEXHLevel2 2 2 4 2 2 3" xfId="33336" xr:uid="{00000000-0005-0000-0000-0000F86D0000}"/>
    <cellStyle name="SAPBEXHLevel2 2 2 4 2 3" xfId="18164" xr:uid="{00000000-0005-0000-0000-0000F96D0000}"/>
    <cellStyle name="SAPBEXHLevel2 2 2 4 2 3 2" xfId="23962" xr:uid="{00000000-0005-0000-0000-0000FA6D0000}"/>
    <cellStyle name="SAPBEXHLevel2 2 2 4 2 3 3" xfId="31660" xr:uid="{00000000-0005-0000-0000-0000FB6D0000}"/>
    <cellStyle name="SAPBEXHLevel2 2 2 4 2 4" xfId="16328" xr:uid="{00000000-0005-0000-0000-0000FC6D0000}"/>
    <cellStyle name="SAPBEXHLevel2 2 2 4 2 4 2" xfId="29973" xr:uid="{00000000-0005-0000-0000-0000FD6D0000}"/>
    <cellStyle name="SAPBEXHLevel2 2 2 4 2 5" xfId="22295" xr:uid="{00000000-0005-0000-0000-0000FE6D0000}"/>
    <cellStyle name="SAPBEXHLevel2 2 2 4 2 5 2" xfId="35758" xr:uid="{00000000-0005-0000-0000-0000FF6D0000}"/>
    <cellStyle name="SAPBEXHLevel2 2 2 4 2 6" xfId="28047" xr:uid="{00000000-0005-0000-0000-0000006E0000}"/>
    <cellStyle name="SAPBEXHLevel2 2 2 4 3" xfId="18912" xr:uid="{00000000-0005-0000-0000-0000016E0000}"/>
    <cellStyle name="SAPBEXHLevel2 2 2 4 3 2" xfId="24684" xr:uid="{00000000-0005-0000-0000-0000026E0000}"/>
    <cellStyle name="SAPBEXHLevel2 2 2 4 3 3" xfId="32386" xr:uid="{00000000-0005-0000-0000-0000036E0000}"/>
    <cellStyle name="SAPBEXHLevel2 2 2 4 4" xfId="19496" xr:uid="{00000000-0005-0000-0000-0000046E0000}"/>
    <cellStyle name="SAPBEXHLevel2 2 2 4 4 2" xfId="25266" xr:uid="{00000000-0005-0000-0000-0000056E0000}"/>
    <cellStyle name="SAPBEXHLevel2 2 2 4 4 3" xfId="32969" xr:uid="{00000000-0005-0000-0000-0000066E0000}"/>
    <cellStyle name="SAPBEXHLevel2 2 2 4 5" xfId="15242" xr:uid="{00000000-0005-0000-0000-0000076E0000}"/>
    <cellStyle name="SAPBEXHLevel2 2 2 4 5 2" xfId="29075" xr:uid="{00000000-0005-0000-0000-0000086E0000}"/>
    <cellStyle name="SAPBEXHLevel2 2 2 4 6" xfId="21396" xr:uid="{00000000-0005-0000-0000-0000096E0000}"/>
    <cellStyle name="SAPBEXHLevel2 2 2 4 6 2" xfId="34859" xr:uid="{00000000-0005-0000-0000-00000A6E0000}"/>
    <cellStyle name="SAPBEXHLevel2 2 2 4 7" xfId="27148" xr:uid="{00000000-0005-0000-0000-00000B6E0000}"/>
    <cellStyle name="SAPBEXHLevel2 2 2 5" xfId="17281" xr:uid="{00000000-0005-0000-0000-00000C6E0000}"/>
    <cellStyle name="SAPBEXHLevel2 2 2 5 2" xfId="23111" xr:uid="{00000000-0005-0000-0000-00000D6E0000}"/>
    <cellStyle name="SAPBEXHLevel2 2 2 5 2 2" xfId="36574" xr:uid="{00000000-0005-0000-0000-00000E6E0000}"/>
    <cellStyle name="SAPBEXHLevel2 2 2 5 3" xfId="30798" xr:uid="{00000000-0005-0000-0000-00000F6E0000}"/>
    <cellStyle name="SAPBEXHLevel2 2 2 6" xfId="20648" xr:uid="{00000000-0005-0000-0000-0000106E0000}"/>
    <cellStyle name="SAPBEXHLevel2 2 2 6 2" xfId="26411" xr:uid="{00000000-0005-0000-0000-0000116E0000}"/>
    <cellStyle name="SAPBEXHLevel2 2 2 6 3" xfId="34116" xr:uid="{00000000-0005-0000-0000-0000126E0000}"/>
    <cellStyle name="SAPBEXHLevel2 2 2 7" xfId="11984" xr:uid="{00000000-0005-0000-0000-0000136E0000}"/>
    <cellStyle name="SAPBEXHLevel2 2 2 7 2" xfId="28523" xr:uid="{00000000-0005-0000-0000-0000146E0000}"/>
    <cellStyle name="SAPBEXHLevel2 2 3" xfId="5097" xr:uid="{00000000-0005-0000-0000-0000156E0000}"/>
    <cellStyle name="SAPBEXHLevel2 2 3 10" xfId="10701" xr:uid="{00000000-0005-0000-0000-0000166E0000}"/>
    <cellStyle name="SAPBEXHLevel2 2 3 2" xfId="5685" xr:uid="{00000000-0005-0000-0000-0000176E0000}"/>
    <cellStyle name="SAPBEXHLevel2 2 3 2 2" xfId="6772" xr:uid="{00000000-0005-0000-0000-0000186E0000}"/>
    <cellStyle name="SAPBEXHLevel2 2 3 2 2 2" xfId="20094" xr:uid="{00000000-0005-0000-0000-0000196E0000}"/>
    <cellStyle name="SAPBEXHLevel2 2 3 2 2 2 2" xfId="25864" xr:uid="{00000000-0005-0000-0000-00001A6E0000}"/>
    <cellStyle name="SAPBEXHLevel2 2 3 2 2 2 3" xfId="33567" xr:uid="{00000000-0005-0000-0000-00001B6E0000}"/>
    <cellStyle name="SAPBEXHLevel2 2 3 2 2 3" xfId="19413" xr:uid="{00000000-0005-0000-0000-00001C6E0000}"/>
    <cellStyle name="SAPBEXHLevel2 2 3 2 2 3 2" xfId="25184" xr:uid="{00000000-0005-0000-0000-00001D6E0000}"/>
    <cellStyle name="SAPBEXHLevel2 2 3 2 2 3 3" xfId="32886" xr:uid="{00000000-0005-0000-0000-00001E6E0000}"/>
    <cellStyle name="SAPBEXHLevel2 2 3 2 2 4" xfId="16600" xr:uid="{00000000-0005-0000-0000-00001F6E0000}"/>
    <cellStyle name="SAPBEXHLevel2 2 3 2 2 4 2" xfId="30187" xr:uid="{00000000-0005-0000-0000-0000206E0000}"/>
    <cellStyle name="SAPBEXHLevel2 2 3 2 2 5" xfId="22510" xr:uid="{00000000-0005-0000-0000-0000216E0000}"/>
    <cellStyle name="SAPBEXHLevel2 2 3 2 2 5 2" xfId="35973" xr:uid="{00000000-0005-0000-0000-0000226E0000}"/>
    <cellStyle name="SAPBEXHLevel2 2 3 2 2 6" xfId="28262" xr:uid="{00000000-0005-0000-0000-0000236E0000}"/>
    <cellStyle name="SAPBEXHLevel2 2 3 2 2 7" xfId="11722" xr:uid="{00000000-0005-0000-0000-0000246E0000}"/>
    <cellStyle name="SAPBEXHLevel2 2 3 2 3" xfId="19144" xr:uid="{00000000-0005-0000-0000-0000256E0000}"/>
    <cellStyle name="SAPBEXHLevel2 2 3 2 3 2" xfId="24915" xr:uid="{00000000-0005-0000-0000-0000266E0000}"/>
    <cellStyle name="SAPBEXHLevel2 2 3 2 3 3" xfId="32617" xr:uid="{00000000-0005-0000-0000-0000276E0000}"/>
    <cellStyle name="SAPBEXHLevel2 2 3 2 4" xfId="16980" xr:uid="{00000000-0005-0000-0000-0000286E0000}"/>
    <cellStyle name="SAPBEXHLevel2 2 3 2 4 2" xfId="22830" xr:uid="{00000000-0005-0000-0000-0000296E0000}"/>
    <cellStyle name="SAPBEXHLevel2 2 3 2 4 2 2" xfId="36293" xr:uid="{00000000-0005-0000-0000-00002A6E0000}"/>
    <cellStyle name="SAPBEXHLevel2 2 3 2 4 3" xfId="30508" xr:uid="{00000000-0005-0000-0000-00002B6E0000}"/>
    <cellStyle name="SAPBEXHLevel2 2 3 2 5" xfId="15514" xr:uid="{00000000-0005-0000-0000-00002C6E0000}"/>
    <cellStyle name="SAPBEXHLevel2 2 3 2 5 2" xfId="29289" xr:uid="{00000000-0005-0000-0000-00002D6E0000}"/>
    <cellStyle name="SAPBEXHLevel2 2 3 2 6" xfId="21611" xr:uid="{00000000-0005-0000-0000-00002E6E0000}"/>
    <cellStyle name="SAPBEXHLevel2 2 3 2 6 2" xfId="35074" xr:uid="{00000000-0005-0000-0000-00002F6E0000}"/>
    <cellStyle name="SAPBEXHLevel2 2 3 2 7" xfId="27363" xr:uid="{00000000-0005-0000-0000-0000306E0000}"/>
    <cellStyle name="SAPBEXHLevel2 2 3 2 8" xfId="11061" xr:uid="{00000000-0005-0000-0000-0000316E0000}"/>
    <cellStyle name="SAPBEXHLevel2 2 3 3" xfId="5857" xr:uid="{00000000-0005-0000-0000-0000326E0000}"/>
    <cellStyle name="SAPBEXHLevel2 2 3 3 2" xfId="6944" xr:uid="{00000000-0005-0000-0000-0000336E0000}"/>
    <cellStyle name="SAPBEXHLevel2 2 3 3 2 2" xfId="20240" xr:uid="{00000000-0005-0000-0000-0000346E0000}"/>
    <cellStyle name="SAPBEXHLevel2 2 3 3 2 2 2" xfId="26010" xr:uid="{00000000-0005-0000-0000-0000356E0000}"/>
    <cellStyle name="SAPBEXHLevel2 2 3 3 2 2 3" xfId="33713" xr:uid="{00000000-0005-0000-0000-0000366E0000}"/>
    <cellStyle name="SAPBEXHLevel2 2 3 3 2 3" xfId="17062" xr:uid="{00000000-0005-0000-0000-0000376E0000}"/>
    <cellStyle name="SAPBEXHLevel2 2 3 3 2 3 2" xfId="22904" xr:uid="{00000000-0005-0000-0000-0000386E0000}"/>
    <cellStyle name="SAPBEXHLevel2 2 3 3 2 3 2 2" xfId="36367" xr:uid="{00000000-0005-0000-0000-0000396E0000}"/>
    <cellStyle name="SAPBEXHLevel2 2 3 3 2 3 3" xfId="30585" xr:uid="{00000000-0005-0000-0000-00003A6E0000}"/>
    <cellStyle name="SAPBEXHLevel2 2 3 3 2 4" xfId="16772" xr:uid="{00000000-0005-0000-0000-00003B6E0000}"/>
    <cellStyle name="SAPBEXHLevel2 2 3 3 2 4 2" xfId="30325" xr:uid="{00000000-0005-0000-0000-00003C6E0000}"/>
    <cellStyle name="SAPBEXHLevel2 2 3 3 2 5" xfId="22648" xr:uid="{00000000-0005-0000-0000-00003D6E0000}"/>
    <cellStyle name="SAPBEXHLevel2 2 3 3 2 5 2" xfId="36111" xr:uid="{00000000-0005-0000-0000-00003E6E0000}"/>
    <cellStyle name="SAPBEXHLevel2 2 3 3 2 6" xfId="28400" xr:uid="{00000000-0005-0000-0000-00003F6E0000}"/>
    <cellStyle name="SAPBEXHLevel2 2 3 3 2 7" xfId="11823" xr:uid="{00000000-0005-0000-0000-0000406E0000}"/>
    <cellStyle name="SAPBEXHLevel2 2 3 3 3" xfId="19291" xr:uid="{00000000-0005-0000-0000-0000416E0000}"/>
    <cellStyle name="SAPBEXHLevel2 2 3 3 3 2" xfId="25062" xr:uid="{00000000-0005-0000-0000-0000426E0000}"/>
    <cellStyle name="SAPBEXHLevel2 2 3 3 3 3" xfId="32764" xr:uid="{00000000-0005-0000-0000-0000436E0000}"/>
    <cellStyle name="SAPBEXHLevel2 2 3 3 4" xfId="18564" xr:uid="{00000000-0005-0000-0000-0000446E0000}"/>
    <cellStyle name="SAPBEXHLevel2 2 3 3 4 2" xfId="24337" xr:uid="{00000000-0005-0000-0000-0000456E0000}"/>
    <cellStyle name="SAPBEXHLevel2 2 3 3 4 3" xfId="32038" xr:uid="{00000000-0005-0000-0000-0000466E0000}"/>
    <cellStyle name="SAPBEXHLevel2 2 3 3 5" xfId="15686" xr:uid="{00000000-0005-0000-0000-0000476E0000}"/>
    <cellStyle name="SAPBEXHLevel2 2 3 3 5 2" xfId="29427" xr:uid="{00000000-0005-0000-0000-0000486E0000}"/>
    <cellStyle name="SAPBEXHLevel2 2 3 3 6" xfId="21749" xr:uid="{00000000-0005-0000-0000-0000496E0000}"/>
    <cellStyle name="SAPBEXHLevel2 2 3 3 6 2" xfId="35212" xr:uid="{00000000-0005-0000-0000-00004A6E0000}"/>
    <cellStyle name="SAPBEXHLevel2 2 3 3 7" xfId="27501" xr:uid="{00000000-0005-0000-0000-00004B6E0000}"/>
    <cellStyle name="SAPBEXHLevel2 2 3 3 8" xfId="11162" xr:uid="{00000000-0005-0000-0000-00004C6E0000}"/>
    <cellStyle name="SAPBEXHLevel2 2 3 4" xfId="6189" xr:uid="{00000000-0005-0000-0000-00004D6E0000}"/>
    <cellStyle name="SAPBEXHLevel2 2 3 4 2" xfId="19580" xr:uid="{00000000-0005-0000-0000-00004E6E0000}"/>
    <cellStyle name="SAPBEXHLevel2 2 3 4 2 2" xfId="25350" xr:uid="{00000000-0005-0000-0000-00004F6E0000}"/>
    <cellStyle name="SAPBEXHLevel2 2 3 4 2 3" xfId="33053" xr:uid="{00000000-0005-0000-0000-0000506E0000}"/>
    <cellStyle name="SAPBEXHLevel2 2 3 4 3" xfId="17566" xr:uid="{00000000-0005-0000-0000-0000516E0000}"/>
    <cellStyle name="SAPBEXHLevel2 2 3 4 3 2" xfId="23386" xr:uid="{00000000-0005-0000-0000-0000526E0000}"/>
    <cellStyle name="SAPBEXHLevel2 2 3 4 3 2 2" xfId="36849" xr:uid="{00000000-0005-0000-0000-0000536E0000}"/>
    <cellStyle name="SAPBEXHLevel2 2 3 4 3 3" xfId="31075" xr:uid="{00000000-0005-0000-0000-0000546E0000}"/>
    <cellStyle name="SAPBEXHLevel2 2 3 4 4" xfId="16018" xr:uid="{00000000-0005-0000-0000-0000556E0000}"/>
    <cellStyle name="SAPBEXHLevel2 2 3 4 4 2" xfId="29700" xr:uid="{00000000-0005-0000-0000-0000566E0000}"/>
    <cellStyle name="SAPBEXHLevel2 2 3 4 5" xfId="22022" xr:uid="{00000000-0005-0000-0000-0000576E0000}"/>
    <cellStyle name="SAPBEXHLevel2 2 3 4 5 2" xfId="35485" xr:uid="{00000000-0005-0000-0000-0000586E0000}"/>
    <cellStyle name="SAPBEXHLevel2 2 3 4 6" xfId="27774" xr:uid="{00000000-0005-0000-0000-0000596E0000}"/>
    <cellStyle name="SAPBEXHLevel2 2 3 4 7" xfId="11364" xr:uid="{00000000-0005-0000-0000-00005A6E0000}"/>
    <cellStyle name="SAPBEXHLevel2 2 3 5" xfId="18628" xr:uid="{00000000-0005-0000-0000-00005B6E0000}"/>
    <cellStyle name="SAPBEXHLevel2 2 3 5 2" xfId="24400" xr:uid="{00000000-0005-0000-0000-00005C6E0000}"/>
    <cellStyle name="SAPBEXHLevel2 2 3 5 3" xfId="32102" xr:uid="{00000000-0005-0000-0000-00005D6E0000}"/>
    <cellStyle name="SAPBEXHLevel2 2 3 6" xfId="17464" xr:uid="{00000000-0005-0000-0000-00005E6E0000}"/>
    <cellStyle name="SAPBEXHLevel2 2 3 6 2" xfId="23288" xr:uid="{00000000-0005-0000-0000-00005F6E0000}"/>
    <cellStyle name="SAPBEXHLevel2 2 3 6 2 2" xfId="36751" xr:uid="{00000000-0005-0000-0000-0000606E0000}"/>
    <cellStyle name="SAPBEXHLevel2 2 3 6 3" xfId="30976" xr:uid="{00000000-0005-0000-0000-0000616E0000}"/>
    <cellStyle name="SAPBEXHLevel2 2 3 7" xfId="14927" xr:uid="{00000000-0005-0000-0000-0000626E0000}"/>
    <cellStyle name="SAPBEXHLevel2 2 3 7 2" xfId="28800" xr:uid="{00000000-0005-0000-0000-0000636E0000}"/>
    <cellStyle name="SAPBEXHLevel2 2 3 8" xfId="21121" xr:uid="{00000000-0005-0000-0000-0000646E0000}"/>
    <cellStyle name="SAPBEXHLevel2 2 3 8 2" xfId="34584" xr:uid="{00000000-0005-0000-0000-0000656E0000}"/>
    <cellStyle name="SAPBEXHLevel2 2 3 9" xfId="26875" xr:uid="{00000000-0005-0000-0000-0000666E0000}"/>
    <cellStyle name="SAPBEXHLevel2 2 4" xfId="5314" xr:uid="{00000000-0005-0000-0000-0000676E0000}"/>
    <cellStyle name="SAPBEXHLevel2 2 4 2" xfId="6401" xr:uid="{00000000-0005-0000-0000-0000686E0000}"/>
    <cellStyle name="SAPBEXHLevel2 2 4 2 2" xfId="19767" xr:uid="{00000000-0005-0000-0000-0000696E0000}"/>
    <cellStyle name="SAPBEXHLevel2 2 4 2 2 2" xfId="25537" xr:uid="{00000000-0005-0000-0000-00006A6E0000}"/>
    <cellStyle name="SAPBEXHLevel2 2 4 2 2 3" xfId="33240" xr:uid="{00000000-0005-0000-0000-00006B6E0000}"/>
    <cellStyle name="SAPBEXHLevel2 2 4 2 3" xfId="17856" xr:uid="{00000000-0005-0000-0000-00006C6E0000}"/>
    <cellStyle name="SAPBEXHLevel2 2 4 2 3 2" xfId="23668" xr:uid="{00000000-0005-0000-0000-00006D6E0000}"/>
    <cellStyle name="SAPBEXHLevel2 2 4 2 3 2 2" xfId="37131" xr:uid="{00000000-0005-0000-0000-00006E6E0000}"/>
    <cellStyle name="SAPBEXHLevel2 2 4 2 3 3" xfId="31360" xr:uid="{00000000-0005-0000-0000-00006F6E0000}"/>
    <cellStyle name="SAPBEXHLevel2 2 4 2 4" xfId="16230" xr:uid="{00000000-0005-0000-0000-0000706E0000}"/>
    <cellStyle name="SAPBEXHLevel2 2 4 2 4 2" xfId="29877" xr:uid="{00000000-0005-0000-0000-0000716E0000}"/>
    <cellStyle name="SAPBEXHLevel2 2 4 2 5" xfId="22199" xr:uid="{00000000-0005-0000-0000-0000726E0000}"/>
    <cellStyle name="SAPBEXHLevel2 2 4 2 5 2" xfId="35662" xr:uid="{00000000-0005-0000-0000-0000736E0000}"/>
    <cellStyle name="SAPBEXHLevel2 2 4 2 6" xfId="27951" xr:uid="{00000000-0005-0000-0000-0000746E0000}"/>
    <cellStyle name="SAPBEXHLevel2 2 4 2 7" xfId="11513" xr:uid="{00000000-0005-0000-0000-0000756E0000}"/>
    <cellStyle name="SAPBEXHLevel2 2 4 3" xfId="18815" xr:uid="{00000000-0005-0000-0000-0000766E0000}"/>
    <cellStyle name="SAPBEXHLevel2 2 4 3 2" xfId="24587" xr:uid="{00000000-0005-0000-0000-0000776E0000}"/>
    <cellStyle name="SAPBEXHLevel2 2 4 3 3" xfId="32289" xr:uid="{00000000-0005-0000-0000-0000786E0000}"/>
    <cellStyle name="SAPBEXHLevel2 2 4 4" xfId="17558" xr:uid="{00000000-0005-0000-0000-0000796E0000}"/>
    <cellStyle name="SAPBEXHLevel2 2 4 4 2" xfId="23379" xr:uid="{00000000-0005-0000-0000-00007A6E0000}"/>
    <cellStyle name="SAPBEXHLevel2 2 4 4 2 2" xfId="36842" xr:uid="{00000000-0005-0000-0000-00007B6E0000}"/>
    <cellStyle name="SAPBEXHLevel2 2 4 4 3" xfId="31067" xr:uid="{00000000-0005-0000-0000-00007C6E0000}"/>
    <cellStyle name="SAPBEXHLevel2 2 4 5" xfId="15144" xr:uid="{00000000-0005-0000-0000-00007D6E0000}"/>
    <cellStyle name="SAPBEXHLevel2 2 4 5 2" xfId="28979" xr:uid="{00000000-0005-0000-0000-00007E6E0000}"/>
    <cellStyle name="SAPBEXHLevel2 2 4 6" xfId="21300" xr:uid="{00000000-0005-0000-0000-00007F6E0000}"/>
    <cellStyle name="SAPBEXHLevel2 2 4 6 2" xfId="34763" xr:uid="{00000000-0005-0000-0000-0000806E0000}"/>
    <cellStyle name="SAPBEXHLevel2 2 4 7" xfId="27052" xr:uid="{00000000-0005-0000-0000-0000816E0000}"/>
    <cellStyle name="SAPBEXHLevel2 2 4 8" xfId="10852" xr:uid="{00000000-0005-0000-0000-0000826E0000}"/>
    <cellStyle name="SAPBEXHLevel2 2 5" xfId="5422" xr:uid="{00000000-0005-0000-0000-0000836E0000}"/>
    <cellStyle name="SAPBEXHLevel2 2 5 2" xfId="6509" xr:uid="{00000000-0005-0000-0000-0000846E0000}"/>
    <cellStyle name="SAPBEXHLevel2 2 5 2 2" xfId="19869" xr:uid="{00000000-0005-0000-0000-0000856E0000}"/>
    <cellStyle name="SAPBEXHLevel2 2 5 2 2 2" xfId="25639" xr:uid="{00000000-0005-0000-0000-0000866E0000}"/>
    <cellStyle name="SAPBEXHLevel2 2 5 2 2 3" xfId="33342" xr:uid="{00000000-0005-0000-0000-0000876E0000}"/>
    <cellStyle name="SAPBEXHLevel2 2 5 2 3" xfId="17531" xr:uid="{00000000-0005-0000-0000-0000886E0000}"/>
    <cellStyle name="SAPBEXHLevel2 2 5 2 3 2" xfId="23352" xr:uid="{00000000-0005-0000-0000-0000896E0000}"/>
    <cellStyle name="SAPBEXHLevel2 2 5 2 3 2 2" xfId="36815" xr:uid="{00000000-0005-0000-0000-00008A6E0000}"/>
    <cellStyle name="SAPBEXHLevel2 2 5 2 3 3" xfId="31040" xr:uid="{00000000-0005-0000-0000-00008B6E0000}"/>
    <cellStyle name="SAPBEXHLevel2 2 5 2 4" xfId="16338" xr:uid="{00000000-0005-0000-0000-00008C6E0000}"/>
    <cellStyle name="SAPBEXHLevel2 2 5 2 4 2" xfId="29977" xr:uid="{00000000-0005-0000-0000-00008D6E0000}"/>
    <cellStyle name="SAPBEXHLevel2 2 5 2 5" xfId="22299" xr:uid="{00000000-0005-0000-0000-00008E6E0000}"/>
    <cellStyle name="SAPBEXHLevel2 2 5 2 5 2" xfId="35762" xr:uid="{00000000-0005-0000-0000-00008F6E0000}"/>
    <cellStyle name="SAPBEXHLevel2 2 5 2 6" xfId="28051" xr:uid="{00000000-0005-0000-0000-0000906E0000}"/>
    <cellStyle name="SAPBEXHLevel2 2 5 2 7" xfId="11571" xr:uid="{00000000-0005-0000-0000-0000916E0000}"/>
    <cellStyle name="SAPBEXHLevel2 2 5 3" xfId="18917" xr:uid="{00000000-0005-0000-0000-0000926E0000}"/>
    <cellStyle name="SAPBEXHLevel2 2 5 3 2" xfId="24689" xr:uid="{00000000-0005-0000-0000-0000936E0000}"/>
    <cellStyle name="SAPBEXHLevel2 2 5 3 3" xfId="32391" xr:uid="{00000000-0005-0000-0000-0000946E0000}"/>
    <cellStyle name="SAPBEXHLevel2 2 5 4" xfId="20373" xr:uid="{00000000-0005-0000-0000-0000956E0000}"/>
    <cellStyle name="SAPBEXHLevel2 2 5 4 2" xfId="26143" xr:uid="{00000000-0005-0000-0000-0000966E0000}"/>
    <cellStyle name="SAPBEXHLevel2 2 5 4 3" xfId="33846" xr:uid="{00000000-0005-0000-0000-0000976E0000}"/>
    <cellStyle name="SAPBEXHLevel2 2 5 5" xfId="15252" xr:uid="{00000000-0005-0000-0000-0000986E0000}"/>
    <cellStyle name="SAPBEXHLevel2 2 5 5 2" xfId="29079" xr:uid="{00000000-0005-0000-0000-0000996E0000}"/>
    <cellStyle name="SAPBEXHLevel2 2 5 6" xfId="21400" xr:uid="{00000000-0005-0000-0000-00009A6E0000}"/>
    <cellStyle name="SAPBEXHLevel2 2 5 6 2" xfId="34863" xr:uid="{00000000-0005-0000-0000-00009B6E0000}"/>
    <cellStyle name="SAPBEXHLevel2 2 5 7" xfId="27152" xr:uid="{00000000-0005-0000-0000-00009C6E0000}"/>
    <cellStyle name="SAPBEXHLevel2 2 5 8" xfId="10910" xr:uid="{00000000-0005-0000-0000-00009D6E0000}"/>
    <cellStyle name="SAPBEXHLevel2 2 6" xfId="17144" xr:uid="{00000000-0005-0000-0000-00009E6E0000}"/>
    <cellStyle name="SAPBEXHLevel2 2 6 2" xfId="22985" xr:uid="{00000000-0005-0000-0000-00009F6E0000}"/>
    <cellStyle name="SAPBEXHLevel2 2 6 2 2" xfId="36448" xr:uid="{00000000-0005-0000-0000-0000A06E0000}"/>
    <cellStyle name="SAPBEXHLevel2 2 6 3" xfId="30666" xr:uid="{00000000-0005-0000-0000-0000A16E0000}"/>
    <cellStyle name="SAPBEXHLevel2 2 7" xfId="20428" xr:uid="{00000000-0005-0000-0000-0000A26E0000}"/>
    <cellStyle name="SAPBEXHLevel2 2 7 2" xfId="26196" xr:uid="{00000000-0005-0000-0000-0000A36E0000}"/>
    <cellStyle name="SAPBEXHLevel2 2 7 3" xfId="33900" xr:uid="{00000000-0005-0000-0000-0000A46E0000}"/>
    <cellStyle name="SAPBEXHLevel2 2 8" xfId="11994" xr:uid="{00000000-0005-0000-0000-0000A56E0000}"/>
    <cellStyle name="SAPBEXHLevel2 2 8 2" xfId="28532" xr:uid="{00000000-0005-0000-0000-0000A66E0000}"/>
    <cellStyle name="SAPBEXHLevel2 3" xfId="907" xr:uid="{00000000-0005-0000-0000-0000A76E0000}"/>
    <cellStyle name="SAPBEXHLevel2 3 2" xfId="5118" xr:uid="{00000000-0005-0000-0000-0000A86E0000}"/>
    <cellStyle name="SAPBEXHLevel2 3 2 2" xfId="5706" xr:uid="{00000000-0005-0000-0000-0000A96E0000}"/>
    <cellStyle name="SAPBEXHLevel2 3 2 2 2" xfId="6793" xr:uid="{00000000-0005-0000-0000-0000AA6E0000}"/>
    <cellStyle name="SAPBEXHLevel2 3 2 2 2 2" xfId="20115" xr:uid="{00000000-0005-0000-0000-0000AB6E0000}"/>
    <cellStyle name="SAPBEXHLevel2 3 2 2 2 2 2" xfId="25885" xr:uid="{00000000-0005-0000-0000-0000AC6E0000}"/>
    <cellStyle name="SAPBEXHLevel2 3 2 2 2 2 3" xfId="33588" xr:uid="{00000000-0005-0000-0000-0000AD6E0000}"/>
    <cellStyle name="SAPBEXHLevel2 3 2 2 2 3" xfId="18253" xr:uid="{00000000-0005-0000-0000-0000AE6E0000}"/>
    <cellStyle name="SAPBEXHLevel2 3 2 2 2 3 2" xfId="24039" xr:uid="{00000000-0005-0000-0000-0000AF6E0000}"/>
    <cellStyle name="SAPBEXHLevel2 3 2 2 2 3 3" xfId="31740" xr:uid="{00000000-0005-0000-0000-0000B06E0000}"/>
    <cellStyle name="SAPBEXHLevel2 3 2 2 2 4" xfId="16621" xr:uid="{00000000-0005-0000-0000-0000B16E0000}"/>
    <cellStyle name="SAPBEXHLevel2 3 2 2 2 4 2" xfId="30208" xr:uid="{00000000-0005-0000-0000-0000B26E0000}"/>
    <cellStyle name="SAPBEXHLevel2 3 2 2 2 5" xfId="22531" xr:uid="{00000000-0005-0000-0000-0000B36E0000}"/>
    <cellStyle name="SAPBEXHLevel2 3 2 2 2 5 2" xfId="35994" xr:uid="{00000000-0005-0000-0000-0000B46E0000}"/>
    <cellStyle name="SAPBEXHLevel2 3 2 2 2 6" xfId="28283" xr:uid="{00000000-0005-0000-0000-0000B56E0000}"/>
    <cellStyle name="SAPBEXHLevel2 3 2 2 3" xfId="19165" xr:uid="{00000000-0005-0000-0000-0000B66E0000}"/>
    <cellStyle name="SAPBEXHLevel2 3 2 2 3 2" xfId="24936" xr:uid="{00000000-0005-0000-0000-0000B76E0000}"/>
    <cellStyle name="SAPBEXHLevel2 3 2 2 3 3" xfId="32638" xr:uid="{00000000-0005-0000-0000-0000B86E0000}"/>
    <cellStyle name="SAPBEXHLevel2 3 2 2 4" xfId="20892" xr:uid="{00000000-0005-0000-0000-0000B96E0000}"/>
    <cellStyle name="SAPBEXHLevel2 3 2 2 4 2" xfId="26652" xr:uid="{00000000-0005-0000-0000-0000BA6E0000}"/>
    <cellStyle name="SAPBEXHLevel2 3 2 2 4 3" xfId="34357" xr:uid="{00000000-0005-0000-0000-0000BB6E0000}"/>
    <cellStyle name="SAPBEXHLevel2 3 2 2 5" xfId="15535" xr:uid="{00000000-0005-0000-0000-0000BC6E0000}"/>
    <cellStyle name="SAPBEXHLevel2 3 2 2 5 2" xfId="29310" xr:uid="{00000000-0005-0000-0000-0000BD6E0000}"/>
    <cellStyle name="SAPBEXHLevel2 3 2 2 6" xfId="21632" xr:uid="{00000000-0005-0000-0000-0000BE6E0000}"/>
    <cellStyle name="SAPBEXHLevel2 3 2 2 6 2" xfId="35095" xr:uid="{00000000-0005-0000-0000-0000BF6E0000}"/>
    <cellStyle name="SAPBEXHLevel2 3 2 2 7" xfId="27384" xr:uid="{00000000-0005-0000-0000-0000C06E0000}"/>
    <cellStyle name="SAPBEXHLevel2 3 2 3" xfId="5878" xr:uid="{00000000-0005-0000-0000-0000C16E0000}"/>
    <cellStyle name="SAPBEXHLevel2 3 2 3 2" xfId="6965" xr:uid="{00000000-0005-0000-0000-0000C26E0000}"/>
    <cellStyle name="SAPBEXHLevel2 3 2 3 2 2" xfId="20261" xr:uid="{00000000-0005-0000-0000-0000C36E0000}"/>
    <cellStyle name="SAPBEXHLevel2 3 2 3 2 2 2" xfId="26031" xr:uid="{00000000-0005-0000-0000-0000C46E0000}"/>
    <cellStyle name="SAPBEXHLevel2 3 2 3 2 2 3" xfId="33734" xr:uid="{00000000-0005-0000-0000-0000C56E0000}"/>
    <cellStyle name="SAPBEXHLevel2 3 2 3 2 3" xfId="17352" xr:uid="{00000000-0005-0000-0000-0000C66E0000}"/>
    <cellStyle name="SAPBEXHLevel2 3 2 3 2 3 2" xfId="23181" xr:uid="{00000000-0005-0000-0000-0000C76E0000}"/>
    <cellStyle name="SAPBEXHLevel2 3 2 3 2 3 2 2" xfId="36644" xr:uid="{00000000-0005-0000-0000-0000C86E0000}"/>
    <cellStyle name="SAPBEXHLevel2 3 2 3 2 3 3" xfId="30868" xr:uid="{00000000-0005-0000-0000-0000C96E0000}"/>
    <cellStyle name="SAPBEXHLevel2 3 2 3 2 4" xfId="16793" xr:uid="{00000000-0005-0000-0000-0000CA6E0000}"/>
    <cellStyle name="SAPBEXHLevel2 3 2 3 2 4 2" xfId="30346" xr:uid="{00000000-0005-0000-0000-0000CB6E0000}"/>
    <cellStyle name="SAPBEXHLevel2 3 2 3 2 5" xfId="22669" xr:uid="{00000000-0005-0000-0000-0000CC6E0000}"/>
    <cellStyle name="SAPBEXHLevel2 3 2 3 2 5 2" xfId="36132" xr:uid="{00000000-0005-0000-0000-0000CD6E0000}"/>
    <cellStyle name="SAPBEXHLevel2 3 2 3 2 6" xfId="28421" xr:uid="{00000000-0005-0000-0000-0000CE6E0000}"/>
    <cellStyle name="SAPBEXHLevel2 3 2 3 3" xfId="19312" xr:uid="{00000000-0005-0000-0000-0000CF6E0000}"/>
    <cellStyle name="SAPBEXHLevel2 3 2 3 3 2" xfId="25083" xr:uid="{00000000-0005-0000-0000-0000D06E0000}"/>
    <cellStyle name="SAPBEXHLevel2 3 2 3 3 3" xfId="32785" xr:uid="{00000000-0005-0000-0000-0000D16E0000}"/>
    <cellStyle name="SAPBEXHLevel2 3 2 3 4" xfId="16940" xr:uid="{00000000-0005-0000-0000-0000D26E0000}"/>
    <cellStyle name="SAPBEXHLevel2 3 2 3 4 2" xfId="22791" xr:uid="{00000000-0005-0000-0000-0000D36E0000}"/>
    <cellStyle name="SAPBEXHLevel2 3 2 3 4 2 2" xfId="36254" xr:uid="{00000000-0005-0000-0000-0000D46E0000}"/>
    <cellStyle name="SAPBEXHLevel2 3 2 3 4 3" xfId="30469" xr:uid="{00000000-0005-0000-0000-0000D56E0000}"/>
    <cellStyle name="SAPBEXHLevel2 3 2 3 5" xfId="15707" xr:uid="{00000000-0005-0000-0000-0000D66E0000}"/>
    <cellStyle name="SAPBEXHLevel2 3 2 3 5 2" xfId="29448" xr:uid="{00000000-0005-0000-0000-0000D76E0000}"/>
    <cellStyle name="SAPBEXHLevel2 3 2 3 6" xfId="21770" xr:uid="{00000000-0005-0000-0000-0000D86E0000}"/>
    <cellStyle name="SAPBEXHLevel2 3 2 3 6 2" xfId="35233" xr:uid="{00000000-0005-0000-0000-0000D96E0000}"/>
    <cellStyle name="SAPBEXHLevel2 3 2 3 7" xfId="27522" xr:uid="{00000000-0005-0000-0000-0000DA6E0000}"/>
    <cellStyle name="SAPBEXHLevel2 3 2 4" xfId="6210" xr:uid="{00000000-0005-0000-0000-0000DB6E0000}"/>
    <cellStyle name="SAPBEXHLevel2 3 2 4 2" xfId="19601" xr:uid="{00000000-0005-0000-0000-0000DC6E0000}"/>
    <cellStyle name="SAPBEXHLevel2 3 2 4 2 2" xfId="25371" xr:uid="{00000000-0005-0000-0000-0000DD6E0000}"/>
    <cellStyle name="SAPBEXHLevel2 3 2 4 2 3" xfId="33074" xr:uid="{00000000-0005-0000-0000-0000DE6E0000}"/>
    <cellStyle name="SAPBEXHLevel2 3 2 4 3" xfId="20871" xr:uid="{00000000-0005-0000-0000-0000DF6E0000}"/>
    <cellStyle name="SAPBEXHLevel2 3 2 4 3 2" xfId="26631" xr:uid="{00000000-0005-0000-0000-0000E06E0000}"/>
    <cellStyle name="SAPBEXHLevel2 3 2 4 3 3" xfId="34336" xr:uid="{00000000-0005-0000-0000-0000E16E0000}"/>
    <cellStyle name="SAPBEXHLevel2 3 2 4 4" xfId="16039" xr:uid="{00000000-0005-0000-0000-0000E26E0000}"/>
    <cellStyle name="SAPBEXHLevel2 3 2 4 4 2" xfId="29721" xr:uid="{00000000-0005-0000-0000-0000E36E0000}"/>
    <cellStyle name="SAPBEXHLevel2 3 2 4 5" xfId="22043" xr:uid="{00000000-0005-0000-0000-0000E46E0000}"/>
    <cellStyle name="SAPBEXHLevel2 3 2 4 5 2" xfId="35506" xr:uid="{00000000-0005-0000-0000-0000E56E0000}"/>
    <cellStyle name="SAPBEXHLevel2 3 2 4 6" xfId="27795" xr:uid="{00000000-0005-0000-0000-0000E66E0000}"/>
    <cellStyle name="SAPBEXHLevel2 3 2 5" xfId="18649" xr:uid="{00000000-0005-0000-0000-0000E76E0000}"/>
    <cellStyle name="SAPBEXHLevel2 3 2 5 2" xfId="24421" xr:uid="{00000000-0005-0000-0000-0000E86E0000}"/>
    <cellStyle name="SAPBEXHLevel2 3 2 5 3" xfId="32123" xr:uid="{00000000-0005-0000-0000-0000E96E0000}"/>
    <cellStyle name="SAPBEXHLevel2 3 2 6" xfId="18460" xr:uid="{00000000-0005-0000-0000-0000EA6E0000}"/>
    <cellStyle name="SAPBEXHLevel2 3 2 6 2" xfId="24235" xr:uid="{00000000-0005-0000-0000-0000EB6E0000}"/>
    <cellStyle name="SAPBEXHLevel2 3 2 6 3" xfId="31936" xr:uid="{00000000-0005-0000-0000-0000EC6E0000}"/>
    <cellStyle name="SAPBEXHLevel2 3 2 7" xfId="14948" xr:uid="{00000000-0005-0000-0000-0000ED6E0000}"/>
    <cellStyle name="SAPBEXHLevel2 3 2 7 2" xfId="28821" xr:uid="{00000000-0005-0000-0000-0000EE6E0000}"/>
    <cellStyle name="SAPBEXHLevel2 3 2 8" xfId="21142" xr:uid="{00000000-0005-0000-0000-0000EF6E0000}"/>
    <cellStyle name="SAPBEXHLevel2 3 2 8 2" xfId="34605" xr:uid="{00000000-0005-0000-0000-0000F06E0000}"/>
    <cellStyle name="SAPBEXHLevel2 3 2 9" xfId="26896" xr:uid="{00000000-0005-0000-0000-0000F16E0000}"/>
    <cellStyle name="SAPBEXHLevel2 3 3" xfId="5340" xr:uid="{00000000-0005-0000-0000-0000F26E0000}"/>
    <cellStyle name="SAPBEXHLevel2 3 3 2" xfId="6427" xr:uid="{00000000-0005-0000-0000-0000F36E0000}"/>
    <cellStyle name="SAPBEXHLevel2 3 3 2 2" xfId="19792" xr:uid="{00000000-0005-0000-0000-0000F46E0000}"/>
    <cellStyle name="SAPBEXHLevel2 3 3 2 2 2" xfId="25562" xr:uid="{00000000-0005-0000-0000-0000F56E0000}"/>
    <cellStyle name="SAPBEXHLevel2 3 3 2 2 3" xfId="33265" xr:uid="{00000000-0005-0000-0000-0000F66E0000}"/>
    <cellStyle name="SAPBEXHLevel2 3 3 2 3" xfId="16913" xr:uid="{00000000-0005-0000-0000-0000F76E0000}"/>
    <cellStyle name="SAPBEXHLevel2 3 3 2 3 2" xfId="22771" xr:uid="{00000000-0005-0000-0000-0000F86E0000}"/>
    <cellStyle name="SAPBEXHLevel2 3 3 2 3 2 2" xfId="36234" xr:uid="{00000000-0005-0000-0000-0000F96E0000}"/>
    <cellStyle name="SAPBEXHLevel2 3 3 2 3 3" xfId="30449" xr:uid="{00000000-0005-0000-0000-0000FA6E0000}"/>
    <cellStyle name="SAPBEXHLevel2 3 3 2 4" xfId="16256" xr:uid="{00000000-0005-0000-0000-0000FB6E0000}"/>
    <cellStyle name="SAPBEXHLevel2 3 3 2 4 2" xfId="29902" xr:uid="{00000000-0005-0000-0000-0000FC6E0000}"/>
    <cellStyle name="SAPBEXHLevel2 3 3 2 5" xfId="22224" xr:uid="{00000000-0005-0000-0000-0000FD6E0000}"/>
    <cellStyle name="SAPBEXHLevel2 3 3 2 5 2" xfId="35687" xr:uid="{00000000-0005-0000-0000-0000FE6E0000}"/>
    <cellStyle name="SAPBEXHLevel2 3 3 2 6" xfId="27976" xr:uid="{00000000-0005-0000-0000-0000FF6E0000}"/>
    <cellStyle name="SAPBEXHLevel2 3 3 3" xfId="18841" xr:uid="{00000000-0005-0000-0000-0000006F0000}"/>
    <cellStyle name="SAPBEXHLevel2 3 3 3 2" xfId="24613" xr:uid="{00000000-0005-0000-0000-0000016F0000}"/>
    <cellStyle name="SAPBEXHLevel2 3 3 3 3" xfId="32315" xr:uid="{00000000-0005-0000-0000-0000026F0000}"/>
    <cellStyle name="SAPBEXHLevel2 3 3 4" xfId="17548" xr:uid="{00000000-0005-0000-0000-0000036F0000}"/>
    <cellStyle name="SAPBEXHLevel2 3 3 4 2" xfId="23369" xr:uid="{00000000-0005-0000-0000-0000046F0000}"/>
    <cellStyle name="SAPBEXHLevel2 3 3 4 2 2" xfId="36832" xr:uid="{00000000-0005-0000-0000-0000056F0000}"/>
    <cellStyle name="SAPBEXHLevel2 3 3 4 3" xfId="31057" xr:uid="{00000000-0005-0000-0000-0000066F0000}"/>
    <cellStyle name="SAPBEXHLevel2 3 3 5" xfId="15170" xr:uid="{00000000-0005-0000-0000-0000076F0000}"/>
    <cellStyle name="SAPBEXHLevel2 3 3 5 2" xfId="29004" xr:uid="{00000000-0005-0000-0000-0000086F0000}"/>
    <cellStyle name="SAPBEXHLevel2 3 3 6" xfId="21325" xr:uid="{00000000-0005-0000-0000-0000096F0000}"/>
    <cellStyle name="SAPBEXHLevel2 3 3 6 2" xfId="34788" xr:uid="{00000000-0005-0000-0000-00000A6F0000}"/>
    <cellStyle name="SAPBEXHLevel2 3 3 7" xfId="27077" xr:uid="{00000000-0005-0000-0000-00000B6F0000}"/>
    <cellStyle name="SAPBEXHLevel2 3 4" xfId="5451" xr:uid="{00000000-0005-0000-0000-00000C6F0000}"/>
    <cellStyle name="SAPBEXHLevel2 3 4 2" xfId="6538" xr:uid="{00000000-0005-0000-0000-00000D6F0000}"/>
    <cellStyle name="SAPBEXHLevel2 3 4 2 2" xfId="19896" xr:uid="{00000000-0005-0000-0000-00000E6F0000}"/>
    <cellStyle name="SAPBEXHLevel2 3 4 2 2 2" xfId="25666" xr:uid="{00000000-0005-0000-0000-00000F6F0000}"/>
    <cellStyle name="SAPBEXHLevel2 3 4 2 2 3" xfId="33369" xr:uid="{00000000-0005-0000-0000-0000106F0000}"/>
    <cellStyle name="SAPBEXHLevel2 3 4 2 3" xfId="17429" xr:uid="{00000000-0005-0000-0000-0000116F0000}"/>
    <cellStyle name="SAPBEXHLevel2 3 4 2 3 2" xfId="23254" xr:uid="{00000000-0005-0000-0000-0000126F0000}"/>
    <cellStyle name="SAPBEXHLevel2 3 4 2 3 2 2" xfId="36717" xr:uid="{00000000-0005-0000-0000-0000136F0000}"/>
    <cellStyle name="SAPBEXHLevel2 3 4 2 3 3" xfId="30942" xr:uid="{00000000-0005-0000-0000-0000146F0000}"/>
    <cellStyle name="SAPBEXHLevel2 3 4 2 4" xfId="16367" xr:uid="{00000000-0005-0000-0000-0000156F0000}"/>
    <cellStyle name="SAPBEXHLevel2 3 4 2 4 2" xfId="30004" xr:uid="{00000000-0005-0000-0000-0000166F0000}"/>
    <cellStyle name="SAPBEXHLevel2 3 4 2 5" xfId="22326" xr:uid="{00000000-0005-0000-0000-0000176F0000}"/>
    <cellStyle name="SAPBEXHLevel2 3 4 2 5 2" xfId="35789" xr:uid="{00000000-0005-0000-0000-0000186F0000}"/>
    <cellStyle name="SAPBEXHLevel2 3 4 2 6" xfId="28078" xr:uid="{00000000-0005-0000-0000-0000196F0000}"/>
    <cellStyle name="SAPBEXHLevel2 3 4 3" xfId="18945" xr:uid="{00000000-0005-0000-0000-00001A6F0000}"/>
    <cellStyle name="SAPBEXHLevel2 3 4 3 2" xfId="24717" xr:uid="{00000000-0005-0000-0000-00001B6F0000}"/>
    <cellStyle name="SAPBEXHLevel2 3 4 3 3" xfId="32419" xr:uid="{00000000-0005-0000-0000-00001C6F0000}"/>
    <cellStyle name="SAPBEXHLevel2 3 4 4" xfId="17072" xr:uid="{00000000-0005-0000-0000-00001D6F0000}"/>
    <cellStyle name="SAPBEXHLevel2 3 4 4 2" xfId="22914" xr:uid="{00000000-0005-0000-0000-00001E6F0000}"/>
    <cellStyle name="SAPBEXHLevel2 3 4 4 2 2" xfId="36377" xr:uid="{00000000-0005-0000-0000-00001F6F0000}"/>
    <cellStyle name="SAPBEXHLevel2 3 4 4 3" xfId="30595" xr:uid="{00000000-0005-0000-0000-0000206F0000}"/>
    <cellStyle name="SAPBEXHLevel2 3 4 5" xfId="15281" xr:uid="{00000000-0005-0000-0000-0000216F0000}"/>
    <cellStyle name="SAPBEXHLevel2 3 4 5 2" xfId="29106" xr:uid="{00000000-0005-0000-0000-0000226F0000}"/>
    <cellStyle name="SAPBEXHLevel2 3 4 6" xfId="21427" xr:uid="{00000000-0005-0000-0000-0000236F0000}"/>
    <cellStyle name="SAPBEXHLevel2 3 4 6 2" xfId="34890" xr:uid="{00000000-0005-0000-0000-0000246F0000}"/>
    <cellStyle name="SAPBEXHLevel2 3 4 7" xfId="27179" xr:uid="{00000000-0005-0000-0000-0000256F0000}"/>
    <cellStyle name="SAPBEXHLevel2 3 5" xfId="17249" xr:uid="{00000000-0005-0000-0000-0000266F0000}"/>
    <cellStyle name="SAPBEXHLevel2 3 5 2" xfId="23083" xr:uid="{00000000-0005-0000-0000-0000276F0000}"/>
    <cellStyle name="SAPBEXHLevel2 3 5 2 2" xfId="36546" xr:uid="{00000000-0005-0000-0000-0000286F0000}"/>
    <cellStyle name="SAPBEXHLevel2 3 5 3" xfId="30768" xr:uid="{00000000-0005-0000-0000-0000296F0000}"/>
    <cellStyle name="SAPBEXHLevel2 3 6" xfId="20858" xr:uid="{00000000-0005-0000-0000-00002A6F0000}"/>
    <cellStyle name="SAPBEXHLevel2 3 6 2" xfId="26618" xr:uid="{00000000-0005-0000-0000-00002B6F0000}"/>
    <cellStyle name="SAPBEXHLevel2 3 6 3" xfId="34323" xr:uid="{00000000-0005-0000-0000-00002C6F0000}"/>
    <cellStyle name="SAPBEXHLevel2 3 7" xfId="12447" xr:uid="{00000000-0005-0000-0000-00002D6F0000}"/>
    <cellStyle name="SAPBEXHLevel2 3 7 2" xfId="28593" xr:uid="{00000000-0005-0000-0000-00002E6F0000}"/>
    <cellStyle name="SAPBEXHLevel2 4" xfId="4579" xr:uid="{00000000-0005-0000-0000-00002F6F0000}"/>
    <cellStyle name="SAPBEXHLevel2 4 2" xfId="5235" xr:uid="{00000000-0005-0000-0000-0000306F0000}"/>
    <cellStyle name="SAPBEXHLevel2 4 2 2" xfId="5957" xr:uid="{00000000-0005-0000-0000-0000316F0000}"/>
    <cellStyle name="SAPBEXHLevel2 4 2 2 2" xfId="7044" xr:uid="{00000000-0005-0000-0000-0000326F0000}"/>
    <cellStyle name="SAPBEXHLevel2 4 2 2 2 2" xfId="20340" xr:uid="{00000000-0005-0000-0000-0000336F0000}"/>
    <cellStyle name="SAPBEXHLevel2 4 2 2 2 2 2" xfId="26110" xr:uid="{00000000-0005-0000-0000-0000346F0000}"/>
    <cellStyle name="SAPBEXHLevel2 4 2 2 2 2 3" xfId="33813" xr:uid="{00000000-0005-0000-0000-0000356F0000}"/>
    <cellStyle name="SAPBEXHLevel2 4 2 2 2 3" xfId="17878" xr:uid="{00000000-0005-0000-0000-0000366F0000}"/>
    <cellStyle name="SAPBEXHLevel2 4 2 2 2 3 2" xfId="23689" xr:uid="{00000000-0005-0000-0000-0000376F0000}"/>
    <cellStyle name="SAPBEXHLevel2 4 2 2 2 3 2 2" xfId="37152" xr:uid="{00000000-0005-0000-0000-0000386F0000}"/>
    <cellStyle name="SAPBEXHLevel2 4 2 2 2 3 3" xfId="31382" xr:uid="{00000000-0005-0000-0000-0000396F0000}"/>
    <cellStyle name="SAPBEXHLevel2 4 2 2 2 4" xfId="16872" xr:uid="{00000000-0005-0000-0000-00003A6F0000}"/>
    <cellStyle name="SAPBEXHLevel2 4 2 2 2 4 2" xfId="30425" xr:uid="{00000000-0005-0000-0000-00003B6F0000}"/>
    <cellStyle name="SAPBEXHLevel2 4 2 2 2 5" xfId="22748" xr:uid="{00000000-0005-0000-0000-00003C6F0000}"/>
    <cellStyle name="SAPBEXHLevel2 4 2 2 2 5 2" xfId="36211" xr:uid="{00000000-0005-0000-0000-00003D6F0000}"/>
    <cellStyle name="SAPBEXHLevel2 4 2 2 2 6" xfId="28500" xr:uid="{00000000-0005-0000-0000-00003E6F0000}"/>
    <cellStyle name="SAPBEXHLevel2 4 2 2 3" xfId="19391" xr:uid="{00000000-0005-0000-0000-00003F6F0000}"/>
    <cellStyle name="SAPBEXHLevel2 4 2 2 3 2" xfId="25162" xr:uid="{00000000-0005-0000-0000-0000406F0000}"/>
    <cellStyle name="SAPBEXHLevel2 4 2 2 3 3" xfId="32864" xr:uid="{00000000-0005-0000-0000-0000416F0000}"/>
    <cellStyle name="SAPBEXHLevel2 4 2 2 4" xfId="18211" xr:uid="{00000000-0005-0000-0000-0000426F0000}"/>
    <cellStyle name="SAPBEXHLevel2 4 2 2 4 2" xfId="24005" xr:uid="{00000000-0005-0000-0000-0000436F0000}"/>
    <cellStyle name="SAPBEXHLevel2 4 2 2 4 3" xfId="31704" xr:uid="{00000000-0005-0000-0000-0000446F0000}"/>
    <cellStyle name="SAPBEXHLevel2 4 2 2 5" xfId="15786" xr:uid="{00000000-0005-0000-0000-0000456F0000}"/>
    <cellStyle name="SAPBEXHLevel2 4 2 2 5 2" xfId="29527" xr:uid="{00000000-0005-0000-0000-0000466F0000}"/>
    <cellStyle name="SAPBEXHLevel2 4 2 2 6" xfId="21849" xr:uid="{00000000-0005-0000-0000-0000476F0000}"/>
    <cellStyle name="SAPBEXHLevel2 4 2 2 6 2" xfId="35312" xr:uid="{00000000-0005-0000-0000-0000486F0000}"/>
    <cellStyle name="SAPBEXHLevel2 4 2 2 7" xfId="27601" xr:uid="{00000000-0005-0000-0000-0000496F0000}"/>
    <cellStyle name="SAPBEXHLevel2 4 2 3" xfId="6322" xr:uid="{00000000-0005-0000-0000-00004A6F0000}"/>
    <cellStyle name="SAPBEXHLevel2 4 2 3 2" xfId="19689" xr:uid="{00000000-0005-0000-0000-00004B6F0000}"/>
    <cellStyle name="SAPBEXHLevel2 4 2 3 2 2" xfId="25459" xr:uid="{00000000-0005-0000-0000-00004C6F0000}"/>
    <cellStyle name="SAPBEXHLevel2 4 2 3 2 3" xfId="33162" xr:uid="{00000000-0005-0000-0000-00004D6F0000}"/>
    <cellStyle name="SAPBEXHLevel2 4 2 3 3" xfId="20688" xr:uid="{00000000-0005-0000-0000-00004E6F0000}"/>
    <cellStyle name="SAPBEXHLevel2 4 2 3 3 2" xfId="26451" xr:uid="{00000000-0005-0000-0000-00004F6F0000}"/>
    <cellStyle name="SAPBEXHLevel2 4 2 3 3 3" xfId="34156" xr:uid="{00000000-0005-0000-0000-0000506F0000}"/>
    <cellStyle name="SAPBEXHLevel2 4 2 3 4" xfId="16151" xr:uid="{00000000-0005-0000-0000-0000516F0000}"/>
    <cellStyle name="SAPBEXHLevel2 4 2 3 4 2" xfId="29800" xr:uid="{00000000-0005-0000-0000-0000526F0000}"/>
    <cellStyle name="SAPBEXHLevel2 4 2 3 5" xfId="22122" xr:uid="{00000000-0005-0000-0000-0000536F0000}"/>
    <cellStyle name="SAPBEXHLevel2 4 2 3 5 2" xfId="35585" xr:uid="{00000000-0005-0000-0000-0000546F0000}"/>
    <cellStyle name="SAPBEXHLevel2 4 2 3 6" xfId="27874" xr:uid="{00000000-0005-0000-0000-0000556F0000}"/>
    <cellStyle name="SAPBEXHLevel2 4 2 4" xfId="18738" xr:uid="{00000000-0005-0000-0000-0000566F0000}"/>
    <cellStyle name="SAPBEXHLevel2 4 2 4 2" xfId="24510" xr:uid="{00000000-0005-0000-0000-0000576F0000}"/>
    <cellStyle name="SAPBEXHLevel2 4 2 4 3" xfId="32212" xr:uid="{00000000-0005-0000-0000-0000586F0000}"/>
    <cellStyle name="SAPBEXHLevel2 4 2 5" xfId="17467" xr:uid="{00000000-0005-0000-0000-0000596F0000}"/>
    <cellStyle name="SAPBEXHLevel2 4 2 5 2" xfId="23291" xr:uid="{00000000-0005-0000-0000-00005A6F0000}"/>
    <cellStyle name="SAPBEXHLevel2 4 2 5 2 2" xfId="36754" xr:uid="{00000000-0005-0000-0000-00005B6F0000}"/>
    <cellStyle name="SAPBEXHLevel2 4 2 5 3" xfId="30979" xr:uid="{00000000-0005-0000-0000-00005C6F0000}"/>
    <cellStyle name="SAPBEXHLevel2 4 2 6" xfId="15065" xr:uid="{00000000-0005-0000-0000-00005D6F0000}"/>
    <cellStyle name="SAPBEXHLevel2 4 2 6 2" xfId="28902" xr:uid="{00000000-0005-0000-0000-00005E6F0000}"/>
    <cellStyle name="SAPBEXHLevel2 4 2 7" xfId="21223" xr:uid="{00000000-0005-0000-0000-00005F6F0000}"/>
    <cellStyle name="SAPBEXHLevel2 4 2 7 2" xfId="34686" xr:uid="{00000000-0005-0000-0000-0000606F0000}"/>
    <cellStyle name="SAPBEXHLevel2 4 2 8" xfId="26975" xr:uid="{00000000-0005-0000-0000-0000616F0000}"/>
    <cellStyle name="SAPBEXHLevel2 4 3" xfId="5425" xr:uid="{00000000-0005-0000-0000-0000626F0000}"/>
    <cellStyle name="SAPBEXHLevel2 4 3 2" xfId="6512" xr:uid="{00000000-0005-0000-0000-0000636F0000}"/>
    <cellStyle name="SAPBEXHLevel2 4 3 2 2" xfId="19872" xr:uid="{00000000-0005-0000-0000-0000646F0000}"/>
    <cellStyle name="SAPBEXHLevel2 4 3 2 2 2" xfId="25642" xr:uid="{00000000-0005-0000-0000-0000656F0000}"/>
    <cellStyle name="SAPBEXHLevel2 4 3 2 2 3" xfId="33345" xr:uid="{00000000-0005-0000-0000-0000666F0000}"/>
    <cellStyle name="SAPBEXHLevel2 4 3 2 3" xfId="17789" xr:uid="{00000000-0005-0000-0000-0000676F0000}"/>
    <cellStyle name="SAPBEXHLevel2 4 3 2 3 2" xfId="23604" xr:uid="{00000000-0005-0000-0000-0000686F0000}"/>
    <cellStyle name="SAPBEXHLevel2 4 3 2 3 2 2" xfId="37067" xr:uid="{00000000-0005-0000-0000-0000696F0000}"/>
    <cellStyle name="SAPBEXHLevel2 4 3 2 3 3" xfId="31295" xr:uid="{00000000-0005-0000-0000-00006A6F0000}"/>
    <cellStyle name="SAPBEXHLevel2 4 3 2 4" xfId="16341" xr:uid="{00000000-0005-0000-0000-00006B6F0000}"/>
    <cellStyle name="SAPBEXHLevel2 4 3 2 4 2" xfId="29980" xr:uid="{00000000-0005-0000-0000-00006C6F0000}"/>
    <cellStyle name="SAPBEXHLevel2 4 3 2 5" xfId="22302" xr:uid="{00000000-0005-0000-0000-00006D6F0000}"/>
    <cellStyle name="SAPBEXHLevel2 4 3 2 5 2" xfId="35765" xr:uid="{00000000-0005-0000-0000-00006E6F0000}"/>
    <cellStyle name="SAPBEXHLevel2 4 3 2 6" xfId="28054" xr:uid="{00000000-0005-0000-0000-00006F6F0000}"/>
    <cellStyle name="SAPBEXHLevel2 4 3 3" xfId="18920" xr:uid="{00000000-0005-0000-0000-0000706F0000}"/>
    <cellStyle name="SAPBEXHLevel2 4 3 3 2" xfId="24692" xr:uid="{00000000-0005-0000-0000-0000716F0000}"/>
    <cellStyle name="SAPBEXHLevel2 4 3 3 3" xfId="32394" xr:uid="{00000000-0005-0000-0000-0000726F0000}"/>
    <cellStyle name="SAPBEXHLevel2 4 3 4" xfId="17435" xr:uid="{00000000-0005-0000-0000-0000736F0000}"/>
    <cellStyle name="SAPBEXHLevel2 4 3 4 2" xfId="23260" xr:uid="{00000000-0005-0000-0000-0000746F0000}"/>
    <cellStyle name="SAPBEXHLevel2 4 3 4 2 2" xfId="36723" xr:uid="{00000000-0005-0000-0000-0000756F0000}"/>
    <cellStyle name="SAPBEXHLevel2 4 3 4 3" xfId="30948" xr:uid="{00000000-0005-0000-0000-0000766F0000}"/>
    <cellStyle name="SAPBEXHLevel2 4 3 5" xfId="15255" xr:uid="{00000000-0005-0000-0000-0000776F0000}"/>
    <cellStyle name="SAPBEXHLevel2 4 3 5 2" xfId="29082" xr:uid="{00000000-0005-0000-0000-0000786F0000}"/>
    <cellStyle name="SAPBEXHLevel2 4 3 6" xfId="21403" xr:uid="{00000000-0005-0000-0000-0000796F0000}"/>
    <cellStyle name="SAPBEXHLevel2 4 3 6 2" xfId="34866" xr:uid="{00000000-0005-0000-0000-00007A6F0000}"/>
    <cellStyle name="SAPBEXHLevel2 4 3 7" xfId="27155" xr:uid="{00000000-0005-0000-0000-00007B6F0000}"/>
    <cellStyle name="SAPBEXHLevel2 4 4" xfId="6066" xr:uid="{00000000-0005-0000-0000-00007C6F0000}"/>
    <cellStyle name="SAPBEXHLevel2 4 4 2" xfId="19473" xr:uid="{00000000-0005-0000-0000-00007D6F0000}"/>
    <cellStyle name="SAPBEXHLevel2 4 4 2 2" xfId="25243" xr:uid="{00000000-0005-0000-0000-00007E6F0000}"/>
    <cellStyle name="SAPBEXHLevel2 4 4 2 3" xfId="32946" xr:uid="{00000000-0005-0000-0000-00007F6F0000}"/>
    <cellStyle name="SAPBEXHLevel2 4 4 3" xfId="17842" xr:uid="{00000000-0005-0000-0000-0000806F0000}"/>
    <cellStyle name="SAPBEXHLevel2 4 4 3 2" xfId="23654" xr:uid="{00000000-0005-0000-0000-0000816F0000}"/>
    <cellStyle name="SAPBEXHLevel2 4 4 3 2 2" xfId="37117" xr:uid="{00000000-0005-0000-0000-0000826F0000}"/>
    <cellStyle name="SAPBEXHLevel2 4 4 3 3" xfId="31346" xr:uid="{00000000-0005-0000-0000-0000836F0000}"/>
    <cellStyle name="SAPBEXHLevel2 4 4 4" xfId="15895" xr:uid="{00000000-0005-0000-0000-0000846F0000}"/>
    <cellStyle name="SAPBEXHLevel2 4 4 4 2" xfId="29598" xr:uid="{00000000-0005-0000-0000-0000856F0000}"/>
    <cellStyle name="SAPBEXHLevel2 4 4 5" xfId="21920" xr:uid="{00000000-0005-0000-0000-0000866F0000}"/>
    <cellStyle name="SAPBEXHLevel2 4 4 5 2" xfId="35383" xr:uid="{00000000-0005-0000-0000-0000876F0000}"/>
    <cellStyle name="SAPBEXHLevel2 4 4 6" xfId="27672" xr:uid="{00000000-0005-0000-0000-0000886F0000}"/>
    <cellStyle name="SAPBEXHLevel2 4 5" xfId="18396" xr:uid="{00000000-0005-0000-0000-0000896F0000}"/>
    <cellStyle name="SAPBEXHLevel2 4 5 2" xfId="24175" xr:uid="{00000000-0005-0000-0000-00008A6F0000}"/>
    <cellStyle name="SAPBEXHLevel2 4 5 3" xfId="31876" xr:uid="{00000000-0005-0000-0000-00008B6F0000}"/>
    <cellStyle name="SAPBEXHLevel2 4 6" xfId="17226" xr:uid="{00000000-0005-0000-0000-00008C6F0000}"/>
    <cellStyle name="SAPBEXHLevel2 4 6 2" xfId="23062" xr:uid="{00000000-0005-0000-0000-00008D6F0000}"/>
    <cellStyle name="SAPBEXHLevel2 4 6 2 2" xfId="36525" xr:uid="{00000000-0005-0000-0000-00008E6F0000}"/>
    <cellStyle name="SAPBEXHLevel2 4 6 3" xfId="30745" xr:uid="{00000000-0005-0000-0000-00008F6F0000}"/>
    <cellStyle name="SAPBEXHLevel2 4 7" xfId="14630" xr:uid="{00000000-0005-0000-0000-0000906F0000}"/>
    <cellStyle name="SAPBEXHLevel2 4 7 2" xfId="28678" xr:uid="{00000000-0005-0000-0000-0000916F0000}"/>
    <cellStyle name="SAPBEXHLevel2 4 8" xfId="21020" xr:uid="{00000000-0005-0000-0000-0000926F0000}"/>
    <cellStyle name="SAPBEXHLevel2 4 8 2" xfId="34483" xr:uid="{00000000-0005-0000-0000-0000936F0000}"/>
    <cellStyle name="SAPBEXHLevel2 4 9" xfId="26774" xr:uid="{00000000-0005-0000-0000-0000946F0000}"/>
    <cellStyle name="SAPBEXHLevel2 5" xfId="5306" xr:uid="{00000000-0005-0000-0000-0000956F0000}"/>
    <cellStyle name="SAPBEXHLevel2 5 2" xfId="6393" xr:uid="{00000000-0005-0000-0000-0000966F0000}"/>
    <cellStyle name="SAPBEXHLevel2 5 2 2" xfId="19759" xr:uid="{00000000-0005-0000-0000-0000976F0000}"/>
    <cellStyle name="SAPBEXHLevel2 5 2 2 2" xfId="25529" xr:uid="{00000000-0005-0000-0000-0000986F0000}"/>
    <cellStyle name="SAPBEXHLevel2 5 2 2 3" xfId="33232" xr:uid="{00000000-0005-0000-0000-0000996F0000}"/>
    <cellStyle name="SAPBEXHLevel2 5 2 3" xfId="18545" xr:uid="{00000000-0005-0000-0000-00009A6F0000}"/>
    <cellStyle name="SAPBEXHLevel2 5 2 3 2" xfId="24318" xr:uid="{00000000-0005-0000-0000-00009B6F0000}"/>
    <cellStyle name="SAPBEXHLevel2 5 2 3 3" xfId="32019" xr:uid="{00000000-0005-0000-0000-00009C6F0000}"/>
    <cellStyle name="SAPBEXHLevel2 5 2 4" xfId="16222" xr:uid="{00000000-0005-0000-0000-00009D6F0000}"/>
    <cellStyle name="SAPBEXHLevel2 5 2 4 2" xfId="29869" xr:uid="{00000000-0005-0000-0000-00009E6F0000}"/>
    <cellStyle name="SAPBEXHLevel2 5 2 5" xfId="22191" xr:uid="{00000000-0005-0000-0000-00009F6F0000}"/>
    <cellStyle name="SAPBEXHLevel2 5 2 5 2" xfId="35654" xr:uid="{00000000-0005-0000-0000-0000A06F0000}"/>
    <cellStyle name="SAPBEXHLevel2 5 2 6" xfId="27943" xr:uid="{00000000-0005-0000-0000-0000A16F0000}"/>
    <cellStyle name="SAPBEXHLevel2 5 2 7" xfId="11505" xr:uid="{00000000-0005-0000-0000-0000A26F0000}"/>
    <cellStyle name="SAPBEXHLevel2 5 3" xfId="18807" xr:uid="{00000000-0005-0000-0000-0000A36F0000}"/>
    <cellStyle name="SAPBEXHLevel2 5 3 2" xfId="24579" xr:uid="{00000000-0005-0000-0000-0000A46F0000}"/>
    <cellStyle name="SAPBEXHLevel2 5 3 3" xfId="32281" xr:uid="{00000000-0005-0000-0000-0000A56F0000}"/>
    <cellStyle name="SAPBEXHLevel2 5 4" xfId="17212" xr:uid="{00000000-0005-0000-0000-0000A66F0000}"/>
    <cellStyle name="SAPBEXHLevel2 5 4 2" xfId="23048" xr:uid="{00000000-0005-0000-0000-0000A76F0000}"/>
    <cellStyle name="SAPBEXHLevel2 5 4 2 2" xfId="36511" xr:uid="{00000000-0005-0000-0000-0000A86F0000}"/>
    <cellStyle name="SAPBEXHLevel2 5 4 3" xfId="30731" xr:uid="{00000000-0005-0000-0000-0000A96F0000}"/>
    <cellStyle name="SAPBEXHLevel2 5 5" xfId="15136" xr:uid="{00000000-0005-0000-0000-0000AA6F0000}"/>
    <cellStyle name="SAPBEXHLevel2 5 5 2" xfId="28971" xr:uid="{00000000-0005-0000-0000-0000AB6F0000}"/>
    <cellStyle name="SAPBEXHLevel2 5 6" xfId="21292" xr:uid="{00000000-0005-0000-0000-0000AC6F0000}"/>
    <cellStyle name="SAPBEXHLevel2 5 6 2" xfId="34755" xr:uid="{00000000-0005-0000-0000-0000AD6F0000}"/>
    <cellStyle name="SAPBEXHLevel2 5 7" xfId="27044" xr:uid="{00000000-0005-0000-0000-0000AE6F0000}"/>
    <cellStyle name="SAPBEXHLevel2 5 8" xfId="10844" xr:uid="{00000000-0005-0000-0000-0000AF6F0000}"/>
    <cellStyle name="SAPBEXHLevel2 6" xfId="17033" xr:uid="{00000000-0005-0000-0000-0000B06F0000}"/>
    <cellStyle name="SAPBEXHLevel2 6 2" xfId="22879" xr:uid="{00000000-0005-0000-0000-0000B16F0000}"/>
    <cellStyle name="SAPBEXHLevel2 6 2 2" xfId="36342" xr:uid="{00000000-0005-0000-0000-0000B26F0000}"/>
    <cellStyle name="SAPBEXHLevel2 6 3" xfId="30560" xr:uid="{00000000-0005-0000-0000-0000B36F0000}"/>
    <cellStyle name="SAPBEXHLevel2 7" xfId="20497" xr:uid="{00000000-0005-0000-0000-0000B46F0000}"/>
    <cellStyle name="SAPBEXHLevel2 7 2" xfId="26264" xr:uid="{00000000-0005-0000-0000-0000B56F0000}"/>
    <cellStyle name="SAPBEXHLevel2 7 3" xfId="33968" xr:uid="{00000000-0005-0000-0000-0000B66F0000}"/>
    <cellStyle name="SAPBEXHLevel2 8" xfId="12003" xr:uid="{00000000-0005-0000-0000-0000B76F0000}"/>
    <cellStyle name="SAPBEXHLevel2 8 2" xfId="28540" xr:uid="{00000000-0005-0000-0000-0000B86F0000}"/>
    <cellStyle name="SAPBEXHLevel2 9" xfId="7284" xr:uid="{00000000-0005-0000-0000-0000B96F0000}"/>
    <cellStyle name="SAPBEXHLevel2X" xfId="400" xr:uid="{00000000-0005-0000-0000-0000BA6F0000}"/>
    <cellStyle name="SAPBEXHLevel2X 10" xfId="12115" xr:uid="{00000000-0005-0000-0000-0000BB6F0000}"/>
    <cellStyle name="SAPBEXHLevel2X 10 2" xfId="28561" xr:uid="{00000000-0005-0000-0000-0000BC6F0000}"/>
    <cellStyle name="SAPBEXHLevel2X 11" xfId="7285" xr:uid="{00000000-0005-0000-0000-0000BD6F0000}"/>
    <cellStyle name="SAPBEXHLevel2X 12" xfId="37382" xr:uid="{00000000-0005-0000-0000-0000BE6F0000}"/>
    <cellStyle name="SAPBEXHLevel2X 2" xfId="642" xr:uid="{00000000-0005-0000-0000-0000BF6F0000}"/>
    <cellStyle name="SAPBEXHLevel2X 2 2" xfId="991" xr:uid="{00000000-0005-0000-0000-0000C06F0000}"/>
    <cellStyle name="SAPBEXHLevel2X 2 2 2" xfId="5132" xr:uid="{00000000-0005-0000-0000-0000C16F0000}"/>
    <cellStyle name="SAPBEXHLevel2X 2 2 2 2" xfId="5720" xr:uid="{00000000-0005-0000-0000-0000C26F0000}"/>
    <cellStyle name="SAPBEXHLevel2X 2 2 2 2 2" xfId="6807" xr:uid="{00000000-0005-0000-0000-0000C36F0000}"/>
    <cellStyle name="SAPBEXHLevel2X 2 2 2 2 2 2" xfId="20129" xr:uid="{00000000-0005-0000-0000-0000C46F0000}"/>
    <cellStyle name="SAPBEXHLevel2X 2 2 2 2 2 2 2" xfId="25899" xr:uid="{00000000-0005-0000-0000-0000C56F0000}"/>
    <cellStyle name="SAPBEXHLevel2X 2 2 2 2 2 2 3" xfId="33602" xr:uid="{00000000-0005-0000-0000-0000C66F0000}"/>
    <cellStyle name="SAPBEXHLevel2X 2 2 2 2 2 3" xfId="17485" xr:uid="{00000000-0005-0000-0000-0000C76F0000}"/>
    <cellStyle name="SAPBEXHLevel2X 2 2 2 2 2 3 2" xfId="23308" xr:uid="{00000000-0005-0000-0000-0000C86F0000}"/>
    <cellStyle name="SAPBEXHLevel2X 2 2 2 2 2 3 2 2" xfId="36771" xr:uid="{00000000-0005-0000-0000-0000C96F0000}"/>
    <cellStyle name="SAPBEXHLevel2X 2 2 2 2 2 3 3" xfId="30996" xr:uid="{00000000-0005-0000-0000-0000CA6F0000}"/>
    <cellStyle name="SAPBEXHLevel2X 2 2 2 2 2 4" xfId="16635" xr:uid="{00000000-0005-0000-0000-0000CB6F0000}"/>
    <cellStyle name="SAPBEXHLevel2X 2 2 2 2 2 4 2" xfId="30222" xr:uid="{00000000-0005-0000-0000-0000CC6F0000}"/>
    <cellStyle name="SAPBEXHLevel2X 2 2 2 2 2 5" xfId="22545" xr:uid="{00000000-0005-0000-0000-0000CD6F0000}"/>
    <cellStyle name="SAPBEXHLevel2X 2 2 2 2 2 5 2" xfId="36008" xr:uid="{00000000-0005-0000-0000-0000CE6F0000}"/>
    <cellStyle name="SAPBEXHLevel2X 2 2 2 2 2 6" xfId="28297" xr:uid="{00000000-0005-0000-0000-0000CF6F0000}"/>
    <cellStyle name="SAPBEXHLevel2X 2 2 2 2 3" xfId="19179" xr:uid="{00000000-0005-0000-0000-0000D06F0000}"/>
    <cellStyle name="SAPBEXHLevel2X 2 2 2 2 3 2" xfId="24950" xr:uid="{00000000-0005-0000-0000-0000D16F0000}"/>
    <cellStyle name="SAPBEXHLevel2X 2 2 2 2 3 3" xfId="32652" xr:uid="{00000000-0005-0000-0000-0000D26F0000}"/>
    <cellStyle name="SAPBEXHLevel2X 2 2 2 2 4" xfId="17421" xr:uid="{00000000-0005-0000-0000-0000D36F0000}"/>
    <cellStyle name="SAPBEXHLevel2X 2 2 2 2 4 2" xfId="23247" xr:uid="{00000000-0005-0000-0000-0000D46F0000}"/>
    <cellStyle name="SAPBEXHLevel2X 2 2 2 2 4 2 2" xfId="36710" xr:uid="{00000000-0005-0000-0000-0000D56F0000}"/>
    <cellStyle name="SAPBEXHLevel2X 2 2 2 2 4 3" xfId="30935" xr:uid="{00000000-0005-0000-0000-0000D66F0000}"/>
    <cellStyle name="SAPBEXHLevel2X 2 2 2 2 5" xfId="15549" xr:uid="{00000000-0005-0000-0000-0000D76F0000}"/>
    <cellStyle name="SAPBEXHLevel2X 2 2 2 2 5 2" xfId="29324" xr:uid="{00000000-0005-0000-0000-0000D86F0000}"/>
    <cellStyle name="SAPBEXHLevel2X 2 2 2 2 6" xfId="21646" xr:uid="{00000000-0005-0000-0000-0000D96F0000}"/>
    <cellStyle name="SAPBEXHLevel2X 2 2 2 2 6 2" xfId="35109" xr:uid="{00000000-0005-0000-0000-0000DA6F0000}"/>
    <cellStyle name="SAPBEXHLevel2X 2 2 2 2 7" xfId="27398" xr:uid="{00000000-0005-0000-0000-0000DB6F0000}"/>
    <cellStyle name="SAPBEXHLevel2X 2 2 2 3" xfId="5892" xr:uid="{00000000-0005-0000-0000-0000DC6F0000}"/>
    <cellStyle name="SAPBEXHLevel2X 2 2 2 3 2" xfId="6979" xr:uid="{00000000-0005-0000-0000-0000DD6F0000}"/>
    <cellStyle name="SAPBEXHLevel2X 2 2 2 3 2 2" xfId="20275" xr:uid="{00000000-0005-0000-0000-0000DE6F0000}"/>
    <cellStyle name="SAPBEXHLevel2X 2 2 2 3 2 2 2" xfId="26045" xr:uid="{00000000-0005-0000-0000-0000DF6F0000}"/>
    <cellStyle name="SAPBEXHLevel2X 2 2 2 3 2 2 3" xfId="33748" xr:uid="{00000000-0005-0000-0000-0000E06F0000}"/>
    <cellStyle name="SAPBEXHLevel2X 2 2 2 3 2 3" xfId="17939" xr:uid="{00000000-0005-0000-0000-0000E16F0000}"/>
    <cellStyle name="SAPBEXHLevel2X 2 2 2 3 2 3 2" xfId="23748" xr:uid="{00000000-0005-0000-0000-0000E26F0000}"/>
    <cellStyle name="SAPBEXHLevel2X 2 2 2 3 2 3 2 2" xfId="37211" xr:uid="{00000000-0005-0000-0000-0000E36F0000}"/>
    <cellStyle name="SAPBEXHLevel2X 2 2 2 3 2 3 3" xfId="31443" xr:uid="{00000000-0005-0000-0000-0000E46F0000}"/>
    <cellStyle name="SAPBEXHLevel2X 2 2 2 3 2 4" xfId="16807" xr:uid="{00000000-0005-0000-0000-0000E56F0000}"/>
    <cellStyle name="SAPBEXHLevel2X 2 2 2 3 2 4 2" xfId="30360" xr:uid="{00000000-0005-0000-0000-0000E66F0000}"/>
    <cellStyle name="SAPBEXHLevel2X 2 2 2 3 2 5" xfId="22683" xr:uid="{00000000-0005-0000-0000-0000E76F0000}"/>
    <cellStyle name="SAPBEXHLevel2X 2 2 2 3 2 5 2" xfId="36146" xr:uid="{00000000-0005-0000-0000-0000E86F0000}"/>
    <cellStyle name="SAPBEXHLevel2X 2 2 2 3 2 6" xfId="28435" xr:uid="{00000000-0005-0000-0000-0000E96F0000}"/>
    <cellStyle name="SAPBEXHLevel2X 2 2 2 3 3" xfId="19326" xr:uid="{00000000-0005-0000-0000-0000EA6F0000}"/>
    <cellStyle name="SAPBEXHLevel2X 2 2 2 3 3 2" xfId="25097" xr:uid="{00000000-0005-0000-0000-0000EB6F0000}"/>
    <cellStyle name="SAPBEXHLevel2X 2 2 2 3 3 3" xfId="32799" xr:uid="{00000000-0005-0000-0000-0000EC6F0000}"/>
    <cellStyle name="SAPBEXHLevel2X 2 2 2 3 4" xfId="20620" xr:uid="{00000000-0005-0000-0000-0000ED6F0000}"/>
    <cellStyle name="SAPBEXHLevel2X 2 2 2 3 4 2" xfId="26384" xr:uid="{00000000-0005-0000-0000-0000EE6F0000}"/>
    <cellStyle name="SAPBEXHLevel2X 2 2 2 3 4 3" xfId="34089" xr:uid="{00000000-0005-0000-0000-0000EF6F0000}"/>
    <cellStyle name="SAPBEXHLevel2X 2 2 2 3 5" xfId="15721" xr:uid="{00000000-0005-0000-0000-0000F06F0000}"/>
    <cellStyle name="SAPBEXHLevel2X 2 2 2 3 5 2" xfId="29462" xr:uid="{00000000-0005-0000-0000-0000F16F0000}"/>
    <cellStyle name="SAPBEXHLevel2X 2 2 2 3 6" xfId="21784" xr:uid="{00000000-0005-0000-0000-0000F26F0000}"/>
    <cellStyle name="SAPBEXHLevel2X 2 2 2 3 6 2" xfId="35247" xr:uid="{00000000-0005-0000-0000-0000F36F0000}"/>
    <cellStyle name="SAPBEXHLevel2X 2 2 2 3 7" xfId="27536" xr:uid="{00000000-0005-0000-0000-0000F46F0000}"/>
    <cellStyle name="SAPBEXHLevel2X 2 2 2 4" xfId="6224" xr:uid="{00000000-0005-0000-0000-0000F56F0000}"/>
    <cellStyle name="SAPBEXHLevel2X 2 2 2 4 2" xfId="19615" xr:uid="{00000000-0005-0000-0000-0000F66F0000}"/>
    <cellStyle name="SAPBEXHLevel2X 2 2 2 4 2 2" xfId="25385" xr:uid="{00000000-0005-0000-0000-0000F76F0000}"/>
    <cellStyle name="SAPBEXHLevel2X 2 2 2 4 2 3" xfId="33088" xr:uid="{00000000-0005-0000-0000-0000F86F0000}"/>
    <cellStyle name="SAPBEXHLevel2X 2 2 2 4 3" xfId="17466" xr:uid="{00000000-0005-0000-0000-0000F96F0000}"/>
    <cellStyle name="SAPBEXHLevel2X 2 2 2 4 3 2" xfId="23290" xr:uid="{00000000-0005-0000-0000-0000FA6F0000}"/>
    <cellStyle name="SAPBEXHLevel2X 2 2 2 4 3 2 2" xfId="36753" xr:uid="{00000000-0005-0000-0000-0000FB6F0000}"/>
    <cellStyle name="SAPBEXHLevel2X 2 2 2 4 3 3" xfId="30978" xr:uid="{00000000-0005-0000-0000-0000FC6F0000}"/>
    <cellStyle name="SAPBEXHLevel2X 2 2 2 4 4" xfId="16053" xr:uid="{00000000-0005-0000-0000-0000FD6F0000}"/>
    <cellStyle name="SAPBEXHLevel2X 2 2 2 4 4 2" xfId="29735" xr:uid="{00000000-0005-0000-0000-0000FE6F0000}"/>
    <cellStyle name="SAPBEXHLevel2X 2 2 2 4 5" xfId="22057" xr:uid="{00000000-0005-0000-0000-0000FF6F0000}"/>
    <cellStyle name="SAPBEXHLevel2X 2 2 2 4 5 2" xfId="35520" xr:uid="{00000000-0005-0000-0000-000000700000}"/>
    <cellStyle name="SAPBEXHLevel2X 2 2 2 4 6" xfId="27809" xr:uid="{00000000-0005-0000-0000-000001700000}"/>
    <cellStyle name="SAPBEXHLevel2X 2 2 2 5" xfId="18663" xr:uid="{00000000-0005-0000-0000-000002700000}"/>
    <cellStyle name="SAPBEXHLevel2X 2 2 2 5 2" xfId="24435" xr:uid="{00000000-0005-0000-0000-000003700000}"/>
    <cellStyle name="SAPBEXHLevel2X 2 2 2 5 3" xfId="32137" xr:uid="{00000000-0005-0000-0000-000004700000}"/>
    <cellStyle name="SAPBEXHLevel2X 2 2 2 6" xfId="17506" xr:uid="{00000000-0005-0000-0000-000005700000}"/>
    <cellStyle name="SAPBEXHLevel2X 2 2 2 6 2" xfId="23329" xr:uid="{00000000-0005-0000-0000-000006700000}"/>
    <cellStyle name="SAPBEXHLevel2X 2 2 2 6 2 2" xfId="36792" xr:uid="{00000000-0005-0000-0000-000007700000}"/>
    <cellStyle name="SAPBEXHLevel2X 2 2 2 6 3" xfId="31017" xr:uid="{00000000-0005-0000-0000-000008700000}"/>
    <cellStyle name="SAPBEXHLevel2X 2 2 2 7" xfId="14962" xr:uid="{00000000-0005-0000-0000-000009700000}"/>
    <cellStyle name="SAPBEXHLevel2X 2 2 2 7 2" xfId="28835" xr:uid="{00000000-0005-0000-0000-00000A700000}"/>
    <cellStyle name="SAPBEXHLevel2X 2 2 2 8" xfId="21156" xr:uid="{00000000-0005-0000-0000-00000B700000}"/>
    <cellStyle name="SAPBEXHLevel2X 2 2 2 8 2" xfId="34619" xr:uid="{00000000-0005-0000-0000-00000C700000}"/>
    <cellStyle name="SAPBEXHLevel2X 2 2 2 9" xfId="26910" xr:uid="{00000000-0005-0000-0000-00000D700000}"/>
    <cellStyle name="SAPBEXHLevel2X 2 2 3" xfId="5358" xr:uid="{00000000-0005-0000-0000-00000E700000}"/>
    <cellStyle name="SAPBEXHLevel2X 2 2 3 2" xfId="6445" xr:uid="{00000000-0005-0000-0000-00000F700000}"/>
    <cellStyle name="SAPBEXHLevel2X 2 2 3 2 2" xfId="19810" xr:uid="{00000000-0005-0000-0000-000010700000}"/>
    <cellStyle name="SAPBEXHLevel2X 2 2 3 2 2 2" xfId="25580" xr:uid="{00000000-0005-0000-0000-000011700000}"/>
    <cellStyle name="SAPBEXHLevel2X 2 2 3 2 2 3" xfId="33283" xr:uid="{00000000-0005-0000-0000-000012700000}"/>
    <cellStyle name="SAPBEXHLevel2X 2 2 3 2 3" xfId="20426" xr:uid="{00000000-0005-0000-0000-000013700000}"/>
    <cellStyle name="SAPBEXHLevel2X 2 2 3 2 3 2" xfId="26194" xr:uid="{00000000-0005-0000-0000-000014700000}"/>
    <cellStyle name="SAPBEXHLevel2X 2 2 3 2 3 3" xfId="33898" xr:uid="{00000000-0005-0000-0000-000015700000}"/>
    <cellStyle name="SAPBEXHLevel2X 2 2 3 2 4" xfId="16274" xr:uid="{00000000-0005-0000-0000-000016700000}"/>
    <cellStyle name="SAPBEXHLevel2X 2 2 3 2 4 2" xfId="29920" xr:uid="{00000000-0005-0000-0000-000017700000}"/>
    <cellStyle name="SAPBEXHLevel2X 2 2 3 2 5" xfId="22242" xr:uid="{00000000-0005-0000-0000-000018700000}"/>
    <cellStyle name="SAPBEXHLevel2X 2 2 3 2 5 2" xfId="35705" xr:uid="{00000000-0005-0000-0000-000019700000}"/>
    <cellStyle name="SAPBEXHLevel2X 2 2 3 2 6" xfId="27994" xr:uid="{00000000-0005-0000-0000-00001A700000}"/>
    <cellStyle name="SAPBEXHLevel2X 2 2 3 3" xfId="18859" xr:uid="{00000000-0005-0000-0000-00001B700000}"/>
    <cellStyle name="SAPBEXHLevel2X 2 2 3 3 2" xfId="24631" xr:uid="{00000000-0005-0000-0000-00001C700000}"/>
    <cellStyle name="SAPBEXHLevel2X 2 2 3 3 3" xfId="32333" xr:uid="{00000000-0005-0000-0000-00001D700000}"/>
    <cellStyle name="SAPBEXHLevel2X 2 2 3 4" xfId="17403" xr:uid="{00000000-0005-0000-0000-00001E700000}"/>
    <cellStyle name="SAPBEXHLevel2X 2 2 3 4 2" xfId="23229" xr:uid="{00000000-0005-0000-0000-00001F700000}"/>
    <cellStyle name="SAPBEXHLevel2X 2 2 3 4 2 2" xfId="36692" xr:uid="{00000000-0005-0000-0000-000020700000}"/>
    <cellStyle name="SAPBEXHLevel2X 2 2 3 4 3" xfId="30917" xr:uid="{00000000-0005-0000-0000-000021700000}"/>
    <cellStyle name="SAPBEXHLevel2X 2 2 3 5" xfId="15188" xr:uid="{00000000-0005-0000-0000-000022700000}"/>
    <cellStyle name="SAPBEXHLevel2X 2 2 3 5 2" xfId="29022" xr:uid="{00000000-0005-0000-0000-000023700000}"/>
    <cellStyle name="SAPBEXHLevel2X 2 2 3 6" xfId="21343" xr:uid="{00000000-0005-0000-0000-000024700000}"/>
    <cellStyle name="SAPBEXHLevel2X 2 2 3 6 2" xfId="34806" xr:uid="{00000000-0005-0000-0000-000025700000}"/>
    <cellStyle name="SAPBEXHLevel2X 2 2 3 7" xfId="27095" xr:uid="{00000000-0005-0000-0000-000026700000}"/>
    <cellStyle name="SAPBEXHLevel2X 2 2 4" xfId="5384" xr:uid="{00000000-0005-0000-0000-000027700000}"/>
    <cellStyle name="SAPBEXHLevel2X 2 2 4 2" xfId="6471" xr:uid="{00000000-0005-0000-0000-000028700000}"/>
    <cellStyle name="SAPBEXHLevel2X 2 2 4 2 2" xfId="19836" xr:uid="{00000000-0005-0000-0000-000029700000}"/>
    <cellStyle name="SAPBEXHLevel2X 2 2 4 2 2 2" xfId="25606" xr:uid="{00000000-0005-0000-0000-00002A700000}"/>
    <cellStyle name="SAPBEXHLevel2X 2 2 4 2 2 3" xfId="33309" xr:uid="{00000000-0005-0000-0000-00002B700000}"/>
    <cellStyle name="SAPBEXHLevel2X 2 2 4 2 3" xfId="16987" xr:uid="{00000000-0005-0000-0000-00002C700000}"/>
    <cellStyle name="SAPBEXHLevel2X 2 2 4 2 3 2" xfId="22836" xr:uid="{00000000-0005-0000-0000-00002D700000}"/>
    <cellStyle name="SAPBEXHLevel2X 2 2 4 2 3 2 2" xfId="36299" xr:uid="{00000000-0005-0000-0000-00002E700000}"/>
    <cellStyle name="SAPBEXHLevel2X 2 2 4 2 3 3" xfId="30515" xr:uid="{00000000-0005-0000-0000-00002F700000}"/>
    <cellStyle name="SAPBEXHLevel2X 2 2 4 2 4" xfId="16300" xr:uid="{00000000-0005-0000-0000-000030700000}"/>
    <cellStyle name="SAPBEXHLevel2X 2 2 4 2 4 2" xfId="29946" xr:uid="{00000000-0005-0000-0000-000031700000}"/>
    <cellStyle name="SAPBEXHLevel2X 2 2 4 2 5" xfId="22268" xr:uid="{00000000-0005-0000-0000-000032700000}"/>
    <cellStyle name="SAPBEXHLevel2X 2 2 4 2 5 2" xfId="35731" xr:uid="{00000000-0005-0000-0000-000033700000}"/>
    <cellStyle name="SAPBEXHLevel2X 2 2 4 2 6" xfId="28020" xr:uid="{00000000-0005-0000-0000-000034700000}"/>
    <cellStyle name="SAPBEXHLevel2X 2 2 4 3" xfId="18885" xr:uid="{00000000-0005-0000-0000-000035700000}"/>
    <cellStyle name="SAPBEXHLevel2X 2 2 4 3 2" xfId="24657" xr:uid="{00000000-0005-0000-0000-000036700000}"/>
    <cellStyle name="SAPBEXHLevel2X 2 2 4 3 3" xfId="32359" xr:uid="{00000000-0005-0000-0000-000037700000}"/>
    <cellStyle name="SAPBEXHLevel2X 2 2 4 4" xfId="19990" xr:uid="{00000000-0005-0000-0000-000038700000}"/>
    <cellStyle name="SAPBEXHLevel2X 2 2 4 4 2" xfId="25760" xr:uid="{00000000-0005-0000-0000-000039700000}"/>
    <cellStyle name="SAPBEXHLevel2X 2 2 4 4 3" xfId="33463" xr:uid="{00000000-0005-0000-0000-00003A700000}"/>
    <cellStyle name="SAPBEXHLevel2X 2 2 4 5" xfId="15214" xr:uid="{00000000-0005-0000-0000-00003B700000}"/>
    <cellStyle name="SAPBEXHLevel2X 2 2 4 5 2" xfId="29048" xr:uid="{00000000-0005-0000-0000-00003C700000}"/>
    <cellStyle name="SAPBEXHLevel2X 2 2 4 6" xfId="21369" xr:uid="{00000000-0005-0000-0000-00003D700000}"/>
    <cellStyle name="SAPBEXHLevel2X 2 2 4 6 2" xfId="34832" xr:uid="{00000000-0005-0000-0000-00003E700000}"/>
    <cellStyle name="SAPBEXHLevel2X 2 2 4 7" xfId="27121" xr:uid="{00000000-0005-0000-0000-00003F700000}"/>
    <cellStyle name="SAPBEXHLevel2X 2 2 5" xfId="17282" xr:uid="{00000000-0005-0000-0000-000040700000}"/>
    <cellStyle name="SAPBEXHLevel2X 2 2 5 2" xfId="23112" xr:uid="{00000000-0005-0000-0000-000041700000}"/>
    <cellStyle name="SAPBEXHLevel2X 2 2 5 2 2" xfId="36575" xr:uid="{00000000-0005-0000-0000-000042700000}"/>
    <cellStyle name="SAPBEXHLevel2X 2 2 5 3" xfId="30799" xr:uid="{00000000-0005-0000-0000-000043700000}"/>
    <cellStyle name="SAPBEXHLevel2X 2 2 6" xfId="17202" xr:uid="{00000000-0005-0000-0000-000044700000}"/>
    <cellStyle name="SAPBEXHLevel2X 2 2 6 2" xfId="23040" xr:uid="{00000000-0005-0000-0000-000045700000}"/>
    <cellStyle name="SAPBEXHLevel2X 2 2 6 2 2" xfId="36503" xr:uid="{00000000-0005-0000-0000-000046700000}"/>
    <cellStyle name="SAPBEXHLevel2X 2 2 6 3" xfId="30723" xr:uid="{00000000-0005-0000-0000-000047700000}"/>
    <cellStyle name="SAPBEXHLevel2X 2 2 7" xfId="14243" xr:uid="{00000000-0005-0000-0000-000048700000}"/>
    <cellStyle name="SAPBEXHLevel2X 2 2 7 2" xfId="28630" xr:uid="{00000000-0005-0000-0000-000049700000}"/>
    <cellStyle name="SAPBEXHLevel2X 2 3" xfId="5098" xr:uid="{00000000-0005-0000-0000-00004A700000}"/>
    <cellStyle name="SAPBEXHLevel2X 2 3 10" xfId="10702" xr:uid="{00000000-0005-0000-0000-00004B700000}"/>
    <cellStyle name="SAPBEXHLevel2X 2 3 2" xfId="5686" xr:uid="{00000000-0005-0000-0000-00004C700000}"/>
    <cellStyle name="SAPBEXHLevel2X 2 3 2 2" xfId="6773" xr:uid="{00000000-0005-0000-0000-00004D700000}"/>
    <cellStyle name="SAPBEXHLevel2X 2 3 2 2 2" xfId="20095" xr:uid="{00000000-0005-0000-0000-00004E700000}"/>
    <cellStyle name="SAPBEXHLevel2X 2 3 2 2 2 2" xfId="25865" xr:uid="{00000000-0005-0000-0000-00004F700000}"/>
    <cellStyle name="SAPBEXHLevel2X 2 3 2 2 2 3" xfId="33568" xr:uid="{00000000-0005-0000-0000-000050700000}"/>
    <cellStyle name="SAPBEXHLevel2X 2 3 2 2 3" xfId="17513" xr:uid="{00000000-0005-0000-0000-000051700000}"/>
    <cellStyle name="SAPBEXHLevel2X 2 3 2 2 3 2" xfId="23335" xr:uid="{00000000-0005-0000-0000-000052700000}"/>
    <cellStyle name="SAPBEXHLevel2X 2 3 2 2 3 2 2" xfId="36798" xr:uid="{00000000-0005-0000-0000-000053700000}"/>
    <cellStyle name="SAPBEXHLevel2X 2 3 2 2 3 3" xfId="31023" xr:uid="{00000000-0005-0000-0000-000054700000}"/>
    <cellStyle name="SAPBEXHLevel2X 2 3 2 2 4" xfId="16601" xr:uid="{00000000-0005-0000-0000-000055700000}"/>
    <cellStyle name="SAPBEXHLevel2X 2 3 2 2 4 2" xfId="30188" xr:uid="{00000000-0005-0000-0000-000056700000}"/>
    <cellStyle name="SAPBEXHLevel2X 2 3 2 2 5" xfId="22511" xr:uid="{00000000-0005-0000-0000-000057700000}"/>
    <cellStyle name="SAPBEXHLevel2X 2 3 2 2 5 2" xfId="35974" xr:uid="{00000000-0005-0000-0000-000058700000}"/>
    <cellStyle name="SAPBEXHLevel2X 2 3 2 2 6" xfId="28263" xr:uid="{00000000-0005-0000-0000-000059700000}"/>
    <cellStyle name="SAPBEXHLevel2X 2 3 2 2 7" xfId="11723" xr:uid="{00000000-0005-0000-0000-00005A700000}"/>
    <cellStyle name="SAPBEXHLevel2X 2 3 2 3" xfId="19145" xr:uid="{00000000-0005-0000-0000-00005B700000}"/>
    <cellStyle name="SAPBEXHLevel2X 2 3 2 3 2" xfId="24916" xr:uid="{00000000-0005-0000-0000-00005C700000}"/>
    <cellStyle name="SAPBEXHLevel2X 2 3 2 3 3" xfId="32618" xr:uid="{00000000-0005-0000-0000-00005D700000}"/>
    <cellStyle name="SAPBEXHLevel2X 2 3 2 4" xfId="17767" xr:uid="{00000000-0005-0000-0000-00005E700000}"/>
    <cellStyle name="SAPBEXHLevel2X 2 3 2 4 2" xfId="23582" xr:uid="{00000000-0005-0000-0000-00005F700000}"/>
    <cellStyle name="SAPBEXHLevel2X 2 3 2 4 2 2" xfId="37045" xr:uid="{00000000-0005-0000-0000-000060700000}"/>
    <cellStyle name="SAPBEXHLevel2X 2 3 2 4 3" xfId="31273" xr:uid="{00000000-0005-0000-0000-000061700000}"/>
    <cellStyle name="SAPBEXHLevel2X 2 3 2 5" xfId="15515" xr:uid="{00000000-0005-0000-0000-000062700000}"/>
    <cellStyle name="SAPBEXHLevel2X 2 3 2 5 2" xfId="29290" xr:uid="{00000000-0005-0000-0000-000063700000}"/>
    <cellStyle name="SAPBEXHLevel2X 2 3 2 6" xfId="21612" xr:uid="{00000000-0005-0000-0000-000064700000}"/>
    <cellStyle name="SAPBEXHLevel2X 2 3 2 6 2" xfId="35075" xr:uid="{00000000-0005-0000-0000-000065700000}"/>
    <cellStyle name="SAPBEXHLevel2X 2 3 2 7" xfId="27364" xr:uid="{00000000-0005-0000-0000-000066700000}"/>
    <cellStyle name="SAPBEXHLevel2X 2 3 2 8" xfId="11062" xr:uid="{00000000-0005-0000-0000-000067700000}"/>
    <cellStyle name="SAPBEXHLevel2X 2 3 3" xfId="5858" xr:uid="{00000000-0005-0000-0000-000068700000}"/>
    <cellStyle name="SAPBEXHLevel2X 2 3 3 2" xfId="6945" xr:uid="{00000000-0005-0000-0000-000069700000}"/>
    <cellStyle name="SAPBEXHLevel2X 2 3 3 2 2" xfId="20241" xr:uid="{00000000-0005-0000-0000-00006A700000}"/>
    <cellStyle name="SAPBEXHLevel2X 2 3 3 2 2 2" xfId="26011" xr:uid="{00000000-0005-0000-0000-00006B700000}"/>
    <cellStyle name="SAPBEXHLevel2X 2 3 3 2 2 3" xfId="33714" xr:uid="{00000000-0005-0000-0000-00006C700000}"/>
    <cellStyle name="SAPBEXHLevel2X 2 3 3 2 3" xfId="17705" xr:uid="{00000000-0005-0000-0000-00006D700000}"/>
    <cellStyle name="SAPBEXHLevel2X 2 3 3 2 3 2" xfId="23520" xr:uid="{00000000-0005-0000-0000-00006E700000}"/>
    <cellStyle name="SAPBEXHLevel2X 2 3 3 2 3 2 2" xfId="36983" xr:uid="{00000000-0005-0000-0000-00006F700000}"/>
    <cellStyle name="SAPBEXHLevel2X 2 3 3 2 3 3" xfId="31211" xr:uid="{00000000-0005-0000-0000-000070700000}"/>
    <cellStyle name="SAPBEXHLevel2X 2 3 3 2 4" xfId="16773" xr:uid="{00000000-0005-0000-0000-000071700000}"/>
    <cellStyle name="SAPBEXHLevel2X 2 3 3 2 4 2" xfId="30326" xr:uid="{00000000-0005-0000-0000-000072700000}"/>
    <cellStyle name="SAPBEXHLevel2X 2 3 3 2 5" xfId="22649" xr:uid="{00000000-0005-0000-0000-000073700000}"/>
    <cellStyle name="SAPBEXHLevel2X 2 3 3 2 5 2" xfId="36112" xr:uid="{00000000-0005-0000-0000-000074700000}"/>
    <cellStyle name="SAPBEXHLevel2X 2 3 3 2 6" xfId="28401" xr:uid="{00000000-0005-0000-0000-000075700000}"/>
    <cellStyle name="SAPBEXHLevel2X 2 3 3 2 7" xfId="11824" xr:uid="{00000000-0005-0000-0000-000076700000}"/>
    <cellStyle name="SAPBEXHLevel2X 2 3 3 3" xfId="19292" xr:uid="{00000000-0005-0000-0000-000077700000}"/>
    <cellStyle name="SAPBEXHLevel2X 2 3 3 3 2" xfId="25063" xr:uid="{00000000-0005-0000-0000-000078700000}"/>
    <cellStyle name="SAPBEXHLevel2X 2 3 3 3 3" xfId="32765" xr:uid="{00000000-0005-0000-0000-000079700000}"/>
    <cellStyle name="SAPBEXHLevel2X 2 3 3 4" xfId="19495" xr:uid="{00000000-0005-0000-0000-00007A700000}"/>
    <cellStyle name="SAPBEXHLevel2X 2 3 3 4 2" xfId="25265" xr:uid="{00000000-0005-0000-0000-00007B700000}"/>
    <cellStyle name="SAPBEXHLevel2X 2 3 3 4 3" xfId="32968" xr:uid="{00000000-0005-0000-0000-00007C700000}"/>
    <cellStyle name="SAPBEXHLevel2X 2 3 3 5" xfId="15687" xr:uid="{00000000-0005-0000-0000-00007D700000}"/>
    <cellStyle name="SAPBEXHLevel2X 2 3 3 5 2" xfId="29428" xr:uid="{00000000-0005-0000-0000-00007E700000}"/>
    <cellStyle name="SAPBEXHLevel2X 2 3 3 6" xfId="21750" xr:uid="{00000000-0005-0000-0000-00007F700000}"/>
    <cellStyle name="SAPBEXHLevel2X 2 3 3 6 2" xfId="35213" xr:uid="{00000000-0005-0000-0000-000080700000}"/>
    <cellStyle name="SAPBEXHLevel2X 2 3 3 7" xfId="27502" xr:uid="{00000000-0005-0000-0000-000081700000}"/>
    <cellStyle name="SAPBEXHLevel2X 2 3 3 8" xfId="11163" xr:uid="{00000000-0005-0000-0000-000082700000}"/>
    <cellStyle name="SAPBEXHLevel2X 2 3 4" xfId="6190" xr:uid="{00000000-0005-0000-0000-000083700000}"/>
    <cellStyle name="SAPBEXHLevel2X 2 3 4 2" xfId="19581" xr:uid="{00000000-0005-0000-0000-000084700000}"/>
    <cellStyle name="SAPBEXHLevel2X 2 3 4 2 2" xfId="25351" xr:uid="{00000000-0005-0000-0000-000085700000}"/>
    <cellStyle name="SAPBEXHLevel2X 2 3 4 2 3" xfId="33054" xr:uid="{00000000-0005-0000-0000-000086700000}"/>
    <cellStyle name="SAPBEXHLevel2X 2 3 4 3" xfId="20165" xr:uid="{00000000-0005-0000-0000-000087700000}"/>
    <cellStyle name="SAPBEXHLevel2X 2 3 4 3 2" xfId="25935" xr:uid="{00000000-0005-0000-0000-000088700000}"/>
    <cellStyle name="SAPBEXHLevel2X 2 3 4 3 3" xfId="33638" xr:uid="{00000000-0005-0000-0000-000089700000}"/>
    <cellStyle name="SAPBEXHLevel2X 2 3 4 4" xfId="16019" xr:uid="{00000000-0005-0000-0000-00008A700000}"/>
    <cellStyle name="SAPBEXHLevel2X 2 3 4 4 2" xfId="29701" xr:uid="{00000000-0005-0000-0000-00008B700000}"/>
    <cellStyle name="SAPBEXHLevel2X 2 3 4 5" xfId="22023" xr:uid="{00000000-0005-0000-0000-00008C700000}"/>
    <cellStyle name="SAPBEXHLevel2X 2 3 4 5 2" xfId="35486" xr:uid="{00000000-0005-0000-0000-00008D700000}"/>
    <cellStyle name="SAPBEXHLevel2X 2 3 4 6" xfId="27775" xr:uid="{00000000-0005-0000-0000-00008E700000}"/>
    <cellStyle name="SAPBEXHLevel2X 2 3 4 7" xfId="11365" xr:uid="{00000000-0005-0000-0000-00008F700000}"/>
    <cellStyle name="SAPBEXHLevel2X 2 3 5" xfId="18629" xr:uid="{00000000-0005-0000-0000-000090700000}"/>
    <cellStyle name="SAPBEXHLevel2X 2 3 5 2" xfId="24401" xr:uid="{00000000-0005-0000-0000-000091700000}"/>
    <cellStyle name="SAPBEXHLevel2X 2 3 5 3" xfId="32103" xr:uid="{00000000-0005-0000-0000-000092700000}"/>
    <cellStyle name="SAPBEXHLevel2X 2 3 6" xfId="20628" xr:uid="{00000000-0005-0000-0000-000093700000}"/>
    <cellStyle name="SAPBEXHLevel2X 2 3 6 2" xfId="26392" xr:uid="{00000000-0005-0000-0000-000094700000}"/>
    <cellStyle name="SAPBEXHLevel2X 2 3 6 3" xfId="34097" xr:uid="{00000000-0005-0000-0000-000095700000}"/>
    <cellStyle name="SAPBEXHLevel2X 2 3 7" xfId="14928" xr:uid="{00000000-0005-0000-0000-000096700000}"/>
    <cellStyle name="SAPBEXHLevel2X 2 3 7 2" xfId="28801" xr:uid="{00000000-0005-0000-0000-000097700000}"/>
    <cellStyle name="SAPBEXHLevel2X 2 3 8" xfId="21122" xr:uid="{00000000-0005-0000-0000-000098700000}"/>
    <cellStyle name="SAPBEXHLevel2X 2 3 8 2" xfId="34585" xr:uid="{00000000-0005-0000-0000-000099700000}"/>
    <cellStyle name="SAPBEXHLevel2X 2 3 9" xfId="26876" xr:uid="{00000000-0005-0000-0000-00009A700000}"/>
    <cellStyle name="SAPBEXHLevel2X 2 4" xfId="5315" xr:uid="{00000000-0005-0000-0000-00009B700000}"/>
    <cellStyle name="SAPBEXHLevel2X 2 4 2" xfId="6402" xr:uid="{00000000-0005-0000-0000-00009C700000}"/>
    <cellStyle name="SAPBEXHLevel2X 2 4 2 2" xfId="19768" xr:uid="{00000000-0005-0000-0000-00009D700000}"/>
    <cellStyle name="SAPBEXHLevel2X 2 4 2 2 2" xfId="25538" xr:uid="{00000000-0005-0000-0000-00009E700000}"/>
    <cellStyle name="SAPBEXHLevel2X 2 4 2 2 3" xfId="33241" xr:uid="{00000000-0005-0000-0000-00009F700000}"/>
    <cellStyle name="SAPBEXHLevel2X 2 4 2 3" xfId="17390" xr:uid="{00000000-0005-0000-0000-0000A0700000}"/>
    <cellStyle name="SAPBEXHLevel2X 2 4 2 3 2" xfId="23216" xr:uid="{00000000-0005-0000-0000-0000A1700000}"/>
    <cellStyle name="SAPBEXHLevel2X 2 4 2 3 2 2" xfId="36679" xr:uid="{00000000-0005-0000-0000-0000A2700000}"/>
    <cellStyle name="SAPBEXHLevel2X 2 4 2 3 3" xfId="30904" xr:uid="{00000000-0005-0000-0000-0000A3700000}"/>
    <cellStyle name="SAPBEXHLevel2X 2 4 2 4" xfId="16231" xr:uid="{00000000-0005-0000-0000-0000A4700000}"/>
    <cellStyle name="SAPBEXHLevel2X 2 4 2 4 2" xfId="29878" xr:uid="{00000000-0005-0000-0000-0000A5700000}"/>
    <cellStyle name="SAPBEXHLevel2X 2 4 2 5" xfId="22200" xr:uid="{00000000-0005-0000-0000-0000A6700000}"/>
    <cellStyle name="SAPBEXHLevel2X 2 4 2 5 2" xfId="35663" xr:uid="{00000000-0005-0000-0000-0000A7700000}"/>
    <cellStyle name="SAPBEXHLevel2X 2 4 2 6" xfId="27952" xr:uid="{00000000-0005-0000-0000-0000A8700000}"/>
    <cellStyle name="SAPBEXHLevel2X 2 4 2 7" xfId="11514" xr:uid="{00000000-0005-0000-0000-0000A9700000}"/>
    <cellStyle name="SAPBEXHLevel2X 2 4 3" xfId="18816" xr:uid="{00000000-0005-0000-0000-0000AA700000}"/>
    <cellStyle name="SAPBEXHLevel2X 2 4 3 2" xfId="24588" xr:uid="{00000000-0005-0000-0000-0000AB700000}"/>
    <cellStyle name="SAPBEXHLevel2X 2 4 3 3" xfId="32290" xr:uid="{00000000-0005-0000-0000-0000AC700000}"/>
    <cellStyle name="SAPBEXHLevel2X 2 4 4" xfId="17316" xr:uid="{00000000-0005-0000-0000-0000AD700000}"/>
    <cellStyle name="SAPBEXHLevel2X 2 4 4 2" xfId="23145" xr:uid="{00000000-0005-0000-0000-0000AE700000}"/>
    <cellStyle name="SAPBEXHLevel2X 2 4 4 2 2" xfId="36608" xr:uid="{00000000-0005-0000-0000-0000AF700000}"/>
    <cellStyle name="SAPBEXHLevel2X 2 4 4 3" xfId="30832" xr:uid="{00000000-0005-0000-0000-0000B0700000}"/>
    <cellStyle name="SAPBEXHLevel2X 2 4 5" xfId="15145" xr:uid="{00000000-0005-0000-0000-0000B1700000}"/>
    <cellStyle name="SAPBEXHLevel2X 2 4 5 2" xfId="28980" xr:uid="{00000000-0005-0000-0000-0000B2700000}"/>
    <cellStyle name="SAPBEXHLevel2X 2 4 6" xfId="21301" xr:uid="{00000000-0005-0000-0000-0000B3700000}"/>
    <cellStyle name="SAPBEXHLevel2X 2 4 6 2" xfId="34764" xr:uid="{00000000-0005-0000-0000-0000B4700000}"/>
    <cellStyle name="SAPBEXHLevel2X 2 4 7" xfId="27053" xr:uid="{00000000-0005-0000-0000-0000B5700000}"/>
    <cellStyle name="SAPBEXHLevel2X 2 4 8" xfId="10853" xr:uid="{00000000-0005-0000-0000-0000B6700000}"/>
    <cellStyle name="SAPBEXHLevel2X 2 5" xfId="5456" xr:uid="{00000000-0005-0000-0000-0000B7700000}"/>
    <cellStyle name="SAPBEXHLevel2X 2 5 2" xfId="6543" xr:uid="{00000000-0005-0000-0000-0000B8700000}"/>
    <cellStyle name="SAPBEXHLevel2X 2 5 2 2" xfId="19901" xr:uid="{00000000-0005-0000-0000-0000B9700000}"/>
    <cellStyle name="SAPBEXHLevel2X 2 5 2 2 2" xfId="25671" xr:uid="{00000000-0005-0000-0000-0000BA700000}"/>
    <cellStyle name="SAPBEXHLevel2X 2 5 2 2 3" xfId="33374" xr:uid="{00000000-0005-0000-0000-0000BB700000}"/>
    <cellStyle name="SAPBEXHLevel2X 2 5 2 3" xfId="17898" xr:uid="{00000000-0005-0000-0000-0000BC700000}"/>
    <cellStyle name="SAPBEXHLevel2X 2 5 2 3 2" xfId="23708" xr:uid="{00000000-0005-0000-0000-0000BD700000}"/>
    <cellStyle name="SAPBEXHLevel2X 2 5 2 3 2 2" xfId="37171" xr:uid="{00000000-0005-0000-0000-0000BE700000}"/>
    <cellStyle name="SAPBEXHLevel2X 2 5 2 3 3" xfId="31402" xr:uid="{00000000-0005-0000-0000-0000BF700000}"/>
    <cellStyle name="SAPBEXHLevel2X 2 5 2 4" xfId="16372" xr:uid="{00000000-0005-0000-0000-0000C0700000}"/>
    <cellStyle name="SAPBEXHLevel2X 2 5 2 4 2" xfId="30008" xr:uid="{00000000-0005-0000-0000-0000C1700000}"/>
    <cellStyle name="SAPBEXHLevel2X 2 5 2 5" xfId="22330" xr:uid="{00000000-0005-0000-0000-0000C2700000}"/>
    <cellStyle name="SAPBEXHLevel2X 2 5 2 5 2" xfId="35793" xr:uid="{00000000-0005-0000-0000-0000C3700000}"/>
    <cellStyle name="SAPBEXHLevel2X 2 5 2 6" xfId="28082" xr:uid="{00000000-0005-0000-0000-0000C4700000}"/>
    <cellStyle name="SAPBEXHLevel2X 2 5 2 7" xfId="11592" xr:uid="{00000000-0005-0000-0000-0000C5700000}"/>
    <cellStyle name="SAPBEXHLevel2X 2 5 3" xfId="18950" xr:uid="{00000000-0005-0000-0000-0000C6700000}"/>
    <cellStyle name="SAPBEXHLevel2X 2 5 3 2" xfId="24722" xr:uid="{00000000-0005-0000-0000-0000C7700000}"/>
    <cellStyle name="SAPBEXHLevel2X 2 5 3 3" xfId="32424" xr:uid="{00000000-0005-0000-0000-0000C8700000}"/>
    <cellStyle name="SAPBEXHLevel2X 2 5 4" xfId="20711" xr:uid="{00000000-0005-0000-0000-0000C9700000}"/>
    <cellStyle name="SAPBEXHLevel2X 2 5 4 2" xfId="26474" xr:uid="{00000000-0005-0000-0000-0000CA700000}"/>
    <cellStyle name="SAPBEXHLevel2X 2 5 4 3" xfId="34179" xr:uid="{00000000-0005-0000-0000-0000CB700000}"/>
    <cellStyle name="SAPBEXHLevel2X 2 5 5" xfId="15286" xr:uid="{00000000-0005-0000-0000-0000CC700000}"/>
    <cellStyle name="SAPBEXHLevel2X 2 5 5 2" xfId="29110" xr:uid="{00000000-0005-0000-0000-0000CD700000}"/>
    <cellStyle name="SAPBEXHLevel2X 2 5 6" xfId="21431" xr:uid="{00000000-0005-0000-0000-0000CE700000}"/>
    <cellStyle name="SAPBEXHLevel2X 2 5 6 2" xfId="34894" xr:uid="{00000000-0005-0000-0000-0000CF700000}"/>
    <cellStyle name="SAPBEXHLevel2X 2 5 7" xfId="27183" xr:uid="{00000000-0005-0000-0000-0000D0700000}"/>
    <cellStyle name="SAPBEXHLevel2X 2 5 8" xfId="10931" xr:uid="{00000000-0005-0000-0000-0000D1700000}"/>
    <cellStyle name="SAPBEXHLevel2X 2 6" xfId="17145" xr:uid="{00000000-0005-0000-0000-0000D2700000}"/>
    <cellStyle name="SAPBEXHLevel2X 2 6 2" xfId="22986" xr:uid="{00000000-0005-0000-0000-0000D3700000}"/>
    <cellStyle name="SAPBEXHLevel2X 2 6 2 2" xfId="36449" xr:uid="{00000000-0005-0000-0000-0000D4700000}"/>
    <cellStyle name="SAPBEXHLevel2X 2 6 3" xfId="30667" xr:uid="{00000000-0005-0000-0000-0000D5700000}"/>
    <cellStyle name="SAPBEXHLevel2X 2 7" xfId="18137" xr:uid="{00000000-0005-0000-0000-0000D6700000}"/>
    <cellStyle name="SAPBEXHLevel2X 2 7 2" xfId="23937" xr:uid="{00000000-0005-0000-0000-0000D7700000}"/>
    <cellStyle name="SAPBEXHLevel2X 2 7 3" xfId="31634" xr:uid="{00000000-0005-0000-0000-0000D8700000}"/>
    <cellStyle name="SAPBEXHLevel2X 2 8" xfId="14853" xr:uid="{00000000-0005-0000-0000-0000D9700000}"/>
    <cellStyle name="SAPBEXHLevel2X 2 8 2" xfId="28738" xr:uid="{00000000-0005-0000-0000-0000DA700000}"/>
    <cellStyle name="SAPBEXHLevel2X 3" xfId="908" xr:uid="{00000000-0005-0000-0000-0000DB700000}"/>
    <cellStyle name="SAPBEXHLevel2X 3 2" xfId="5119" xr:uid="{00000000-0005-0000-0000-0000DC700000}"/>
    <cellStyle name="SAPBEXHLevel2X 3 2 2" xfId="5707" xr:uid="{00000000-0005-0000-0000-0000DD700000}"/>
    <cellStyle name="SAPBEXHLevel2X 3 2 2 2" xfId="6794" xr:uid="{00000000-0005-0000-0000-0000DE700000}"/>
    <cellStyle name="SAPBEXHLevel2X 3 2 2 2 2" xfId="20116" xr:uid="{00000000-0005-0000-0000-0000DF700000}"/>
    <cellStyle name="SAPBEXHLevel2X 3 2 2 2 2 2" xfId="25886" xr:uid="{00000000-0005-0000-0000-0000E0700000}"/>
    <cellStyle name="SAPBEXHLevel2X 3 2 2 2 2 3" xfId="33589" xr:uid="{00000000-0005-0000-0000-0000E1700000}"/>
    <cellStyle name="SAPBEXHLevel2X 3 2 2 2 3" xfId="17756" xr:uid="{00000000-0005-0000-0000-0000E2700000}"/>
    <cellStyle name="SAPBEXHLevel2X 3 2 2 2 3 2" xfId="23571" xr:uid="{00000000-0005-0000-0000-0000E3700000}"/>
    <cellStyle name="SAPBEXHLevel2X 3 2 2 2 3 2 2" xfId="37034" xr:uid="{00000000-0005-0000-0000-0000E4700000}"/>
    <cellStyle name="SAPBEXHLevel2X 3 2 2 2 3 3" xfId="31262" xr:uid="{00000000-0005-0000-0000-0000E5700000}"/>
    <cellStyle name="SAPBEXHLevel2X 3 2 2 2 4" xfId="16622" xr:uid="{00000000-0005-0000-0000-0000E6700000}"/>
    <cellStyle name="SAPBEXHLevel2X 3 2 2 2 4 2" xfId="30209" xr:uid="{00000000-0005-0000-0000-0000E7700000}"/>
    <cellStyle name="SAPBEXHLevel2X 3 2 2 2 5" xfId="22532" xr:uid="{00000000-0005-0000-0000-0000E8700000}"/>
    <cellStyle name="SAPBEXHLevel2X 3 2 2 2 5 2" xfId="35995" xr:uid="{00000000-0005-0000-0000-0000E9700000}"/>
    <cellStyle name="SAPBEXHLevel2X 3 2 2 2 6" xfId="28284" xr:uid="{00000000-0005-0000-0000-0000EA700000}"/>
    <cellStyle name="SAPBEXHLevel2X 3 2 2 3" xfId="19166" xr:uid="{00000000-0005-0000-0000-0000EB700000}"/>
    <cellStyle name="SAPBEXHLevel2X 3 2 2 3 2" xfId="24937" xr:uid="{00000000-0005-0000-0000-0000EC700000}"/>
    <cellStyle name="SAPBEXHLevel2X 3 2 2 3 3" xfId="32639" xr:uid="{00000000-0005-0000-0000-0000ED700000}"/>
    <cellStyle name="SAPBEXHLevel2X 3 2 2 4" xfId="18234" xr:uid="{00000000-0005-0000-0000-0000EE700000}"/>
    <cellStyle name="SAPBEXHLevel2X 3 2 2 4 2" xfId="24023" xr:uid="{00000000-0005-0000-0000-0000EF700000}"/>
    <cellStyle name="SAPBEXHLevel2X 3 2 2 4 3" xfId="31723" xr:uid="{00000000-0005-0000-0000-0000F0700000}"/>
    <cellStyle name="SAPBEXHLevel2X 3 2 2 5" xfId="15536" xr:uid="{00000000-0005-0000-0000-0000F1700000}"/>
    <cellStyle name="SAPBEXHLevel2X 3 2 2 5 2" xfId="29311" xr:uid="{00000000-0005-0000-0000-0000F2700000}"/>
    <cellStyle name="SAPBEXHLevel2X 3 2 2 6" xfId="21633" xr:uid="{00000000-0005-0000-0000-0000F3700000}"/>
    <cellStyle name="SAPBEXHLevel2X 3 2 2 6 2" xfId="35096" xr:uid="{00000000-0005-0000-0000-0000F4700000}"/>
    <cellStyle name="SAPBEXHLevel2X 3 2 2 7" xfId="27385" xr:uid="{00000000-0005-0000-0000-0000F5700000}"/>
    <cellStyle name="SAPBEXHLevel2X 3 2 3" xfId="5879" xr:uid="{00000000-0005-0000-0000-0000F6700000}"/>
    <cellStyle name="SAPBEXHLevel2X 3 2 3 2" xfId="6966" xr:uid="{00000000-0005-0000-0000-0000F7700000}"/>
    <cellStyle name="SAPBEXHLevel2X 3 2 3 2 2" xfId="20262" xr:uid="{00000000-0005-0000-0000-0000F8700000}"/>
    <cellStyle name="SAPBEXHLevel2X 3 2 3 2 2 2" xfId="26032" xr:uid="{00000000-0005-0000-0000-0000F9700000}"/>
    <cellStyle name="SAPBEXHLevel2X 3 2 3 2 2 3" xfId="33735" xr:uid="{00000000-0005-0000-0000-0000FA700000}"/>
    <cellStyle name="SAPBEXHLevel2X 3 2 3 2 3" xfId="17706" xr:uid="{00000000-0005-0000-0000-0000FB700000}"/>
    <cellStyle name="SAPBEXHLevel2X 3 2 3 2 3 2" xfId="23521" xr:uid="{00000000-0005-0000-0000-0000FC700000}"/>
    <cellStyle name="SAPBEXHLevel2X 3 2 3 2 3 2 2" xfId="36984" xr:uid="{00000000-0005-0000-0000-0000FD700000}"/>
    <cellStyle name="SAPBEXHLevel2X 3 2 3 2 3 3" xfId="31212" xr:uid="{00000000-0005-0000-0000-0000FE700000}"/>
    <cellStyle name="SAPBEXHLevel2X 3 2 3 2 4" xfId="16794" xr:uid="{00000000-0005-0000-0000-0000FF700000}"/>
    <cellStyle name="SAPBEXHLevel2X 3 2 3 2 4 2" xfId="30347" xr:uid="{00000000-0005-0000-0000-000000710000}"/>
    <cellStyle name="SAPBEXHLevel2X 3 2 3 2 5" xfId="22670" xr:uid="{00000000-0005-0000-0000-000001710000}"/>
    <cellStyle name="SAPBEXHLevel2X 3 2 3 2 5 2" xfId="36133" xr:uid="{00000000-0005-0000-0000-000002710000}"/>
    <cellStyle name="SAPBEXHLevel2X 3 2 3 2 6" xfId="28422" xr:uid="{00000000-0005-0000-0000-000003710000}"/>
    <cellStyle name="SAPBEXHLevel2X 3 2 3 3" xfId="19313" xr:uid="{00000000-0005-0000-0000-000004710000}"/>
    <cellStyle name="SAPBEXHLevel2X 3 2 3 3 2" xfId="25084" xr:uid="{00000000-0005-0000-0000-000005710000}"/>
    <cellStyle name="SAPBEXHLevel2X 3 2 3 3 3" xfId="32786" xr:uid="{00000000-0005-0000-0000-000006710000}"/>
    <cellStyle name="SAPBEXHLevel2X 3 2 3 4" xfId="18372" xr:uid="{00000000-0005-0000-0000-000007710000}"/>
    <cellStyle name="SAPBEXHLevel2X 3 2 3 4 2" xfId="24151" xr:uid="{00000000-0005-0000-0000-000008710000}"/>
    <cellStyle name="SAPBEXHLevel2X 3 2 3 4 3" xfId="31852" xr:uid="{00000000-0005-0000-0000-000009710000}"/>
    <cellStyle name="SAPBEXHLevel2X 3 2 3 5" xfId="15708" xr:uid="{00000000-0005-0000-0000-00000A710000}"/>
    <cellStyle name="SAPBEXHLevel2X 3 2 3 5 2" xfId="29449" xr:uid="{00000000-0005-0000-0000-00000B710000}"/>
    <cellStyle name="SAPBEXHLevel2X 3 2 3 6" xfId="21771" xr:uid="{00000000-0005-0000-0000-00000C710000}"/>
    <cellStyle name="SAPBEXHLevel2X 3 2 3 6 2" xfId="35234" xr:uid="{00000000-0005-0000-0000-00000D710000}"/>
    <cellStyle name="SAPBEXHLevel2X 3 2 3 7" xfId="27523" xr:uid="{00000000-0005-0000-0000-00000E710000}"/>
    <cellStyle name="SAPBEXHLevel2X 3 2 4" xfId="6211" xr:uid="{00000000-0005-0000-0000-00000F710000}"/>
    <cellStyle name="SAPBEXHLevel2X 3 2 4 2" xfId="19602" xr:uid="{00000000-0005-0000-0000-000010710000}"/>
    <cellStyle name="SAPBEXHLevel2X 3 2 4 2 2" xfId="25372" xr:uid="{00000000-0005-0000-0000-000011710000}"/>
    <cellStyle name="SAPBEXHLevel2X 3 2 4 2 3" xfId="33075" xr:uid="{00000000-0005-0000-0000-000012710000}"/>
    <cellStyle name="SAPBEXHLevel2X 3 2 4 3" xfId="17230" xr:uid="{00000000-0005-0000-0000-000013710000}"/>
    <cellStyle name="SAPBEXHLevel2X 3 2 4 3 2" xfId="23066" xr:uid="{00000000-0005-0000-0000-000014710000}"/>
    <cellStyle name="SAPBEXHLevel2X 3 2 4 3 2 2" xfId="36529" xr:uid="{00000000-0005-0000-0000-000015710000}"/>
    <cellStyle name="SAPBEXHLevel2X 3 2 4 3 3" xfId="30749" xr:uid="{00000000-0005-0000-0000-000016710000}"/>
    <cellStyle name="SAPBEXHLevel2X 3 2 4 4" xfId="16040" xr:uid="{00000000-0005-0000-0000-000017710000}"/>
    <cellStyle name="SAPBEXHLevel2X 3 2 4 4 2" xfId="29722" xr:uid="{00000000-0005-0000-0000-000018710000}"/>
    <cellStyle name="SAPBEXHLevel2X 3 2 4 5" xfId="22044" xr:uid="{00000000-0005-0000-0000-000019710000}"/>
    <cellStyle name="SAPBEXHLevel2X 3 2 4 5 2" xfId="35507" xr:uid="{00000000-0005-0000-0000-00001A710000}"/>
    <cellStyle name="SAPBEXHLevel2X 3 2 4 6" xfId="27796" xr:uid="{00000000-0005-0000-0000-00001B710000}"/>
    <cellStyle name="SAPBEXHLevel2X 3 2 5" xfId="18650" xr:uid="{00000000-0005-0000-0000-00001C710000}"/>
    <cellStyle name="SAPBEXHLevel2X 3 2 5 2" xfId="24422" xr:uid="{00000000-0005-0000-0000-00001D710000}"/>
    <cellStyle name="SAPBEXHLevel2X 3 2 5 3" xfId="32124" xr:uid="{00000000-0005-0000-0000-00001E710000}"/>
    <cellStyle name="SAPBEXHLevel2X 3 2 6" xfId="20640" xr:uid="{00000000-0005-0000-0000-00001F710000}"/>
    <cellStyle name="SAPBEXHLevel2X 3 2 6 2" xfId="26403" xr:uid="{00000000-0005-0000-0000-000020710000}"/>
    <cellStyle name="SAPBEXHLevel2X 3 2 6 3" xfId="34108" xr:uid="{00000000-0005-0000-0000-000021710000}"/>
    <cellStyle name="SAPBEXHLevel2X 3 2 7" xfId="14949" xr:uid="{00000000-0005-0000-0000-000022710000}"/>
    <cellStyle name="SAPBEXHLevel2X 3 2 7 2" xfId="28822" xr:uid="{00000000-0005-0000-0000-000023710000}"/>
    <cellStyle name="SAPBEXHLevel2X 3 2 8" xfId="21143" xr:uid="{00000000-0005-0000-0000-000024710000}"/>
    <cellStyle name="SAPBEXHLevel2X 3 2 8 2" xfId="34606" xr:uid="{00000000-0005-0000-0000-000025710000}"/>
    <cellStyle name="SAPBEXHLevel2X 3 2 9" xfId="26897" xr:uid="{00000000-0005-0000-0000-000026710000}"/>
    <cellStyle name="SAPBEXHLevel2X 3 3" xfId="5341" xr:uid="{00000000-0005-0000-0000-000027710000}"/>
    <cellStyle name="SAPBEXHLevel2X 3 3 2" xfId="6428" xr:uid="{00000000-0005-0000-0000-000028710000}"/>
    <cellStyle name="SAPBEXHLevel2X 3 3 2 2" xfId="19793" xr:uid="{00000000-0005-0000-0000-000029710000}"/>
    <cellStyle name="SAPBEXHLevel2X 3 3 2 2 2" xfId="25563" xr:uid="{00000000-0005-0000-0000-00002A710000}"/>
    <cellStyle name="SAPBEXHLevel2X 3 3 2 2 3" xfId="33266" xr:uid="{00000000-0005-0000-0000-00002B710000}"/>
    <cellStyle name="SAPBEXHLevel2X 3 3 2 3" xfId="17619" xr:uid="{00000000-0005-0000-0000-00002C710000}"/>
    <cellStyle name="SAPBEXHLevel2X 3 3 2 3 2" xfId="23437" xr:uid="{00000000-0005-0000-0000-00002D710000}"/>
    <cellStyle name="SAPBEXHLevel2X 3 3 2 3 2 2" xfId="36900" xr:uid="{00000000-0005-0000-0000-00002E710000}"/>
    <cellStyle name="SAPBEXHLevel2X 3 3 2 3 3" xfId="31127" xr:uid="{00000000-0005-0000-0000-00002F710000}"/>
    <cellStyle name="SAPBEXHLevel2X 3 3 2 4" xfId="16257" xr:uid="{00000000-0005-0000-0000-000030710000}"/>
    <cellStyle name="SAPBEXHLevel2X 3 3 2 4 2" xfId="29903" xr:uid="{00000000-0005-0000-0000-000031710000}"/>
    <cellStyle name="SAPBEXHLevel2X 3 3 2 5" xfId="22225" xr:uid="{00000000-0005-0000-0000-000032710000}"/>
    <cellStyle name="SAPBEXHLevel2X 3 3 2 5 2" xfId="35688" xr:uid="{00000000-0005-0000-0000-000033710000}"/>
    <cellStyle name="SAPBEXHLevel2X 3 3 2 6" xfId="27977" xr:uid="{00000000-0005-0000-0000-000034710000}"/>
    <cellStyle name="SAPBEXHLevel2X 3 3 3" xfId="18842" xr:uid="{00000000-0005-0000-0000-000035710000}"/>
    <cellStyle name="SAPBEXHLevel2X 3 3 3 2" xfId="24614" xr:uid="{00000000-0005-0000-0000-000036710000}"/>
    <cellStyle name="SAPBEXHLevel2X 3 3 3 3" xfId="32316" xr:uid="{00000000-0005-0000-0000-000037710000}"/>
    <cellStyle name="SAPBEXHLevel2X 3 3 4" xfId="17892" xr:uid="{00000000-0005-0000-0000-000038710000}"/>
    <cellStyle name="SAPBEXHLevel2X 3 3 4 2" xfId="23702" xr:uid="{00000000-0005-0000-0000-000039710000}"/>
    <cellStyle name="SAPBEXHLevel2X 3 3 4 2 2" xfId="37165" xr:uid="{00000000-0005-0000-0000-00003A710000}"/>
    <cellStyle name="SAPBEXHLevel2X 3 3 4 3" xfId="31396" xr:uid="{00000000-0005-0000-0000-00003B710000}"/>
    <cellStyle name="SAPBEXHLevel2X 3 3 5" xfId="15171" xr:uid="{00000000-0005-0000-0000-00003C710000}"/>
    <cellStyle name="SAPBEXHLevel2X 3 3 5 2" xfId="29005" xr:uid="{00000000-0005-0000-0000-00003D710000}"/>
    <cellStyle name="SAPBEXHLevel2X 3 3 6" xfId="21326" xr:uid="{00000000-0005-0000-0000-00003E710000}"/>
    <cellStyle name="SAPBEXHLevel2X 3 3 6 2" xfId="34789" xr:uid="{00000000-0005-0000-0000-00003F710000}"/>
    <cellStyle name="SAPBEXHLevel2X 3 3 7" xfId="27078" xr:uid="{00000000-0005-0000-0000-000040710000}"/>
    <cellStyle name="SAPBEXHLevel2X 3 4" xfId="5390" xr:uid="{00000000-0005-0000-0000-000041710000}"/>
    <cellStyle name="SAPBEXHLevel2X 3 4 2" xfId="6477" xr:uid="{00000000-0005-0000-0000-000042710000}"/>
    <cellStyle name="SAPBEXHLevel2X 3 4 2 2" xfId="19842" xr:uid="{00000000-0005-0000-0000-000043710000}"/>
    <cellStyle name="SAPBEXHLevel2X 3 4 2 2 2" xfId="25612" xr:uid="{00000000-0005-0000-0000-000044710000}"/>
    <cellStyle name="SAPBEXHLevel2X 3 4 2 2 3" xfId="33315" xr:uid="{00000000-0005-0000-0000-000045710000}"/>
    <cellStyle name="SAPBEXHLevel2X 3 4 2 3" xfId="17442" xr:uid="{00000000-0005-0000-0000-000046710000}"/>
    <cellStyle name="SAPBEXHLevel2X 3 4 2 3 2" xfId="23266" xr:uid="{00000000-0005-0000-0000-000047710000}"/>
    <cellStyle name="SAPBEXHLevel2X 3 4 2 3 2 2" xfId="36729" xr:uid="{00000000-0005-0000-0000-000048710000}"/>
    <cellStyle name="SAPBEXHLevel2X 3 4 2 3 3" xfId="30954" xr:uid="{00000000-0005-0000-0000-000049710000}"/>
    <cellStyle name="SAPBEXHLevel2X 3 4 2 4" xfId="16306" xr:uid="{00000000-0005-0000-0000-00004A710000}"/>
    <cellStyle name="SAPBEXHLevel2X 3 4 2 4 2" xfId="29952" xr:uid="{00000000-0005-0000-0000-00004B710000}"/>
    <cellStyle name="SAPBEXHLevel2X 3 4 2 5" xfId="22274" xr:uid="{00000000-0005-0000-0000-00004C710000}"/>
    <cellStyle name="SAPBEXHLevel2X 3 4 2 5 2" xfId="35737" xr:uid="{00000000-0005-0000-0000-00004D710000}"/>
    <cellStyle name="SAPBEXHLevel2X 3 4 2 6" xfId="28026" xr:uid="{00000000-0005-0000-0000-00004E710000}"/>
    <cellStyle name="SAPBEXHLevel2X 3 4 3" xfId="18891" xr:uid="{00000000-0005-0000-0000-00004F710000}"/>
    <cellStyle name="SAPBEXHLevel2X 3 4 3 2" xfId="24663" xr:uid="{00000000-0005-0000-0000-000050710000}"/>
    <cellStyle name="SAPBEXHLevel2X 3 4 3 3" xfId="32365" xr:uid="{00000000-0005-0000-0000-000051710000}"/>
    <cellStyle name="SAPBEXHLevel2X 3 4 4" xfId="20596" xr:uid="{00000000-0005-0000-0000-000052710000}"/>
    <cellStyle name="SAPBEXHLevel2X 3 4 4 2" xfId="26360" xr:uid="{00000000-0005-0000-0000-000053710000}"/>
    <cellStyle name="SAPBEXHLevel2X 3 4 4 3" xfId="34065" xr:uid="{00000000-0005-0000-0000-000054710000}"/>
    <cellStyle name="SAPBEXHLevel2X 3 4 5" xfId="15220" xr:uid="{00000000-0005-0000-0000-000055710000}"/>
    <cellStyle name="SAPBEXHLevel2X 3 4 5 2" xfId="29054" xr:uid="{00000000-0005-0000-0000-000056710000}"/>
    <cellStyle name="SAPBEXHLevel2X 3 4 6" xfId="21375" xr:uid="{00000000-0005-0000-0000-000057710000}"/>
    <cellStyle name="SAPBEXHLevel2X 3 4 6 2" xfId="34838" xr:uid="{00000000-0005-0000-0000-000058710000}"/>
    <cellStyle name="SAPBEXHLevel2X 3 4 7" xfId="27127" xr:uid="{00000000-0005-0000-0000-000059710000}"/>
    <cellStyle name="SAPBEXHLevel2X 3 5" xfId="17250" xr:uid="{00000000-0005-0000-0000-00005A710000}"/>
    <cellStyle name="SAPBEXHLevel2X 3 5 2" xfId="23084" xr:uid="{00000000-0005-0000-0000-00005B710000}"/>
    <cellStyle name="SAPBEXHLevel2X 3 5 2 2" xfId="36547" xr:uid="{00000000-0005-0000-0000-00005C710000}"/>
    <cellStyle name="SAPBEXHLevel2X 3 5 3" xfId="30769" xr:uid="{00000000-0005-0000-0000-00005D710000}"/>
    <cellStyle name="SAPBEXHLevel2X 3 6" xfId="17937" xr:uid="{00000000-0005-0000-0000-00005E710000}"/>
    <cellStyle name="SAPBEXHLevel2X 3 6 2" xfId="23746" xr:uid="{00000000-0005-0000-0000-00005F710000}"/>
    <cellStyle name="SAPBEXHLevel2X 3 6 2 2" xfId="37209" xr:uid="{00000000-0005-0000-0000-000060710000}"/>
    <cellStyle name="SAPBEXHLevel2X 3 6 3" xfId="31441" xr:uid="{00000000-0005-0000-0000-000061710000}"/>
    <cellStyle name="SAPBEXHLevel2X 3 7" xfId="14274" xr:uid="{00000000-0005-0000-0000-000062710000}"/>
    <cellStyle name="SAPBEXHLevel2X 3 7 2" xfId="28651" xr:uid="{00000000-0005-0000-0000-000063710000}"/>
    <cellStyle name="SAPBEXHLevel2X 4" xfId="4221" xr:uid="{00000000-0005-0000-0000-000064710000}"/>
    <cellStyle name="SAPBEXHLevel2X 4 2" xfId="5206" xr:uid="{00000000-0005-0000-0000-000065710000}"/>
    <cellStyle name="SAPBEXHLevel2X 4 2 2" xfId="5937" xr:uid="{00000000-0005-0000-0000-000066710000}"/>
    <cellStyle name="SAPBEXHLevel2X 4 2 2 2" xfId="7024" xr:uid="{00000000-0005-0000-0000-000067710000}"/>
    <cellStyle name="SAPBEXHLevel2X 4 2 2 2 2" xfId="20320" xr:uid="{00000000-0005-0000-0000-000068710000}"/>
    <cellStyle name="SAPBEXHLevel2X 4 2 2 2 2 2" xfId="26090" xr:uid="{00000000-0005-0000-0000-000069710000}"/>
    <cellStyle name="SAPBEXHLevel2X 4 2 2 2 2 3" xfId="33793" xr:uid="{00000000-0005-0000-0000-00006A710000}"/>
    <cellStyle name="SAPBEXHLevel2X 4 2 2 2 3" xfId="17690" xr:uid="{00000000-0005-0000-0000-00006B710000}"/>
    <cellStyle name="SAPBEXHLevel2X 4 2 2 2 3 2" xfId="23505" xr:uid="{00000000-0005-0000-0000-00006C710000}"/>
    <cellStyle name="SAPBEXHLevel2X 4 2 2 2 3 2 2" xfId="36968" xr:uid="{00000000-0005-0000-0000-00006D710000}"/>
    <cellStyle name="SAPBEXHLevel2X 4 2 2 2 3 3" xfId="31196" xr:uid="{00000000-0005-0000-0000-00006E710000}"/>
    <cellStyle name="SAPBEXHLevel2X 4 2 2 2 4" xfId="16852" xr:uid="{00000000-0005-0000-0000-00006F710000}"/>
    <cellStyle name="SAPBEXHLevel2X 4 2 2 2 4 2" xfId="30405" xr:uid="{00000000-0005-0000-0000-000070710000}"/>
    <cellStyle name="SAPBEXHLevel2X 4 2 2 2 5" xfId="22728" xr:uid="{00000000-0005-0000-0000-000071710000}"/>
    <cellStyle name="SAPBEXHLevel2X 4 2 2 2 5 2" xfId="36191" xr:uid="{00000000-0005-0000-0000-000072710000}"/>
    <cellStyle name="SAPBEXHLevel2X 4 2 2 2 6" xfId="28480" xr:uid="{00000000-0005-0000-0000-000073710000}"/>
    <cellStyle name="SAPBEXHLevel2X 4 2 2 3" xfId="19371" xr:uid="{00000000-0005-0000-0000-000074710000}"/>
    <cellStyle name="SAPBEXHLevel2X 4 2 2 3 2" xfId="25142" xr:uid="{00000000-0005-0000-0000-000075710000}"/>
    <cellStyle name="SAPBEXHLevel2X 4 2 2 3 3" xfId="32844" xr:uid="{00000000-0005-0000-0000-000076710000}"/>
    <cellStyle name="SAPBEXHLevel2X 4 2 2 4" xfId="17785" xr:uid="{00000000-0005-0000-0000-000077710000}"/>
    <cellStyle name="SAPBEXHLevel2X 4 2 2 4 2" xfId="23600" xr:uid="{00000000-0005-0000-0000-000078710000}"/>
    <cellStyle name="SAPBEXHLevel2X 4 2 2 4 2 2" xfId="37063" xr:uid="{00000000-0005-0000-0000-000079710000}"/>
    <cellStyle name="SAPBEXHLevel2X 4 2 2 4 3" xfId="31291" xr:uid="{00000000-0005-0000-0000-00007A710000}"/>
    <cellStyle name="SAPBEXHLevel2X 4 2 2 5" xfId="15766" xr:uid="{00000000-0005-0000-0000-00007B710000}"/>
    <cellStyle name="SAPBEXHLevel2X 4 2 2 5 2" xfId="29507" xr:uid="{00000000-0005-0000-0000-00007C710000}"/>
    <cellStyle name="SAPBEXHLevel2X 4 2 2 6" xfId="21829" xr:uid="{00000000-0005-0000-0000-00007D710000}"/>
    <cellStyle name="SAPBEXHLevel2X 4 2 2 6 2" xfId="35292" xr:uid="{00000000-0005-0000-0000-00007E710000}"/>
    <cellStyle name="SAPBEXHLevel2X 4 2 2 7" xfId="27581" xr:uid="{00000000-0005-0000-0000-00007F710000}"/>
    <cellStyle name="SAPBEXHLevel2X 4 2 3" xfId="6294" xr:uid="{00000000-0005-0000-0000-000080710000}"/>
    <cellStyle name="SAPBEXHLevel2X 4 2 3 2" xfId="19665" xr:uid="{00000000-0005-0000-0000-000081710000}"/>
    <cellStyle name="SAPBEXHLevel2X 4 2 3 2 2" xfId="25435" xr:uid="{00000000-0005-0000-0000-000082710000}"/>
    <cellStyle name="SAPBEXHLevel2X 4 2 3 2 3" xfId="33138" xr:uid="{00000000-0005-0000-0000-000083710000}"/>
    <cellStyle name="SAPBEXHLevel2X 4 2 3 3" xfId="18314" xr:uid="{00000000-0005-0000-0000-000084710000}"/>
    <cellStyle name="SAPBEXHLevel2X 4 2 3 3 2" xfId="24094" xr:uid="{00000000-0005-0000-0000-000085710000}"/>
    <cellStyle name="SAPBEXHLevel2X 4 2 3 3 3" xfId="31795" xr:uid="{00000000-0005-0000-0000-000086710000}"/>
    <cellStyle name="SAPBEXHLevel2X 4 2 3 4" xfId="16123" xr:uid="{00000000-0005-0000-0000-000087710000}"/>
    <cellStyle name="SAPBEXHLevel2X 4 2 3 4 2" xfId="29780" xr:uid="{00000000-0005-0000-0000-000088710000}"/>
    <cellStyle name="SAPBEXHLevel2X 4 2 3 5" xfId="22102" xr:uid="{00000000-0005-0000-0000-000089710000}"/>
    <cellStyle name="SAPBEXHLevel2X 4 2 3 5 2" xfId="35565" xr:uid="{00000000-0005-0000-0000-00008A710000}"/>
    <cellStyle name="SAPBEXHLevel2X 4 2 3 6" xfId="27854" xr:uid="{00000000-0005-0000-0000-00008B710000}"/>
    <cellStyle name="SAPBEXHLevel2X 4 2 4" xfId="18713" xr:uid="{00000000-0005-0000-0000-00008C710000}"/>
    <cellStyle name="SAPBEXHLevel2X 4 2 4 2" xfId="24485" xr:uid="{00000000-0005-0000-0000-00008D710000}"/>
    <cellStyle name="SAPBEXHLevel2X 4 2 4 3" xfId="32187" xr:uid="{00000000-0005-0000-0000-00008E710000}"/>
    <cellStyle name="SAPBEXHLevel2X 4 2 5" xfId="18542" xr:uid="{00000000-0005-0000-0000-00008F710000}"/>
    <cellStyle name="SAPBEXHLevel2X 4 2 5 2" xfId="24315" xr:uid="{00000000-0005-0000-0000-000090710000}"/>
    <cellStyle name="SAPBEXHLevel2X 4 2 5 3" xfId="32016" xr:uid="{00000000-0005-0000-0000-000091710000}"/>
    <cellStyle name="SAPBEXHLevel2X 4 2 6" xfId="15036" xr:uid="{00000000-0005-0000-0000-000092710000}"/>
    <cellStyle name="SAPBEXHLevel2X 4 2 6 2" xfId="28881" xr:uid="{00000000-0005-0000-0000-000093710000}"/>
    <cellStyle name="SAPBEXHLevel2X 4 2 7" xfId="21202" xr:uid="{00000000-0005-0000-0000-000094710000}"/>
    <cellStyle name="SAPBEXHLevel2X 4 2 7 2" xfId="34665" xr:uid="{00000000-0005-0000-0000-000095710000}"/>
    <cellStyle name="SAPBEXHLevel2X 4 2 8" xfId="26955" xr:uid="{00000000-0005-0000-0000-000096710000}"/>
    <cellStyle name="SAPBEXHLevel2X 4 3" xfId="5465" xr:uid="{00000000-0005-0000-0000-000097710000}"/>
    <cellStyle name="SAPBEXHLevel2X 4 3 2" xfId="6552" xr:uid="{00000000-0005-0000-0000-000098710000}"/>
    <cellStyle name="SAPBEXHLevel2X 4 3 2 2" xfId="19909" xr:uid="{00000000-0005-0000-0000-000099710000}"/>
    <cellStyle name="SAPBEXHLevel2X 4 3 2 2 2" xfId="25679" xr:uid="{00000000-0005-0000-0000-00009A710000}"/>
    <cellStyle name="SAPBEXHLevel2X 4 3 2 2 3" xfId="33382" xr:uid="{00000000-0005-0000-0000-00009B710000}"/>
    <cellStyle name="SAPBEXHLevel2X 4 3 2 3" xfId="18055" xr:uid="{00000000-0005-0000-0000-00009C710000}"/>
    <cellStyle name="SAPBEXHLevel2X 4 3 2 3 2" xfId="23858" xr:uid="{00000000-0005-0000-0000-00009D710000}"/>
    <cellStyle name="SAPBEXHLevel2X 4 3 2 3 3" xfId="31555" xr:uid="{00000000-0005-0000-0000-00009E710000}"/>
    <cellStyle name="SAPBEXHLevel2X 4 3 2 4" xfId="16381" xr:uid="{00000000-0005-0000-0000-00009F710000}"/>
    <cellStyle name="SAPBEXHLevel2X 4 3 2 4 2" xfId="30016" xr:uid="{00000000-0005-0000-0000-0000A0710000}"/>
    <cellStyle name="SAPBEXHLevel2X 4 3 2 5" xfId="22338" xr:uid="{00000000-0005-0000-0000-0000A1710000}"/>
    <cellStyle name="SAPBEXHLevel2X 4 3 2 5 2" xfId="35801" xr:uid="{00000000-0005-0000-0000-0000A2710000}"/>
    <cellStyle name="SAPBEXHLevel2X 4 3 2 6" xfId="28090" xr:uid="{00000000-0005-0000-0000-0000A3710000}"/>
    <cellStyle name="SAPBEXHLevel2X 4 3 3" xfId="18958" xr:uid="{00000000-0005-0000-0000-0000A4710000}"/>
    <cellStyle name="SAPBEXHLevel2X 4 3 3 2" xfId="24730" xr:uid="{00000000-0005-0000-0000-0000A5710000}"/>
    <cellStyle name="SAPBEXHLevel2X 4 3 3 3" xfId="32432" xr:uid="{00000000-0005-0000-0000-0000A6710000}"/>
    <cellStyle name="SAPBEXHLevel2X 4 3 4" xfId="18587" xr:uid="{00000000-0005-0000-0000-0000A7710000}"/>
    <cellStyle name="SAPBEXHLevel2X 4 3 4 2" xfId="24359" xr:uid="{00000000-0005-0000-0000-0000A8710000}"/>
    <cellStyle name="SAPBEXHLevel2X 4 3 4 3" xfId="32061" xr:uid="{00000000-0005-0000-0000-0000A9710000}"/>
    <cellStyle name="SAPBEXHLevel2X 4 3 5" xfId="15295" xr:uid="{00000000-0005-0000-0000-0000AA710000}"/>
    <cellStyle name="SAPBEXHLevel2X 4 3 5 2" xfId="29118" xr:uid="{00000000-0005-0000-0000-0000AB710000}"/>
    <cellStyle name="SAPBEXHLevel2X 4 3 6" xfId="21439" xr:uid="{00000000-0005-0000-0000-0000AC710000}"/>
    <cellStyle name="SAPBEXHLevel2X 4 3 6 2" xfId="34902" xr:uid="{00000000-0005-0000-0000-0000AD710000}"/>
    <cellStyle name="SAPBEXHLevel2X 4 3 7" xfId="27191" xr:uid="{00000000-0005-0000-0000-0000AE710000}"/>
    <cellStyle name="SAPBEXHLevel2X 4 4" xfId="6037" xr:uid="{00000000-0005-0000-0000-0000AF710000}"/>
    <cellStyle name="SAPBEXHLevel2X 4 4 2" xfId="19450" xr:uid="{00000000-0005-0000-0000-0000B0710000}"/>
    <cellStyle name="SAPBEXHLevel2X 4 4 2 2" xfId="25220" xr:uid="{00000000-0005-0000-0000-0000B1710000}"/>
    <cellStyle name="SAPBEXHLevel2X 4 4 2 3" xfId="32923" xr:uid="{00000000-0005-0000-0000-0000B2710000}"/>
    <cellStyle name="SAPBEXHLevel2X 4 4 3" xfId="19186" xr:uid="{00000000-0005-0000-0000-0000B3710000}"/>
    <cellStyle name="SAPBEXHLevel2X 4 4 3 2" xfId="24957" xr:uid="{00000000-0005-0000-0000-0000B4710000}"/>
    <cellStyle name="SAPBEXHLevel2X 4 4 3 3" xfId="32659" xr:uid="{00000000-0005-0000-0000-0000B5710000}"/>
    <cellStyle name="SAPBEXHLevel2X 4 4 4" xfId="15866" xr:uid="{00000000-0005-0000-0000-0000B6710000}"/>
    <cellStyle name="SAPBEXHLevel2X 4 4 4 2" xfId="29578" xr:uid="{00000000-0005-0000-0000-0000B7710000}"/>
    <cellStyle name="SAPBEXHLevel2X 4 4 5" xfId="21900" xr:uid="{00000000-0005-0000-0000-0000B8710000}"/>
    <cellStyle name="SAPBEXHLevel2X 4 4 5 2" xfId="35363" xr:uid="{00000000-0005-0000-0000-0000B9710000}"/>
    <cellStyle name="SAPBEXHLevel2X 4 4 6" xfId="27652" xr:uid="{00000000-0005-0000-0000-0000BA710000}"/>
    <cellStyle name="SAPBEXHLevel2X 4 5" xfId="18280" xr:uid="{00000000-0005-0000-0000-0000BB710000}"/>
    <cellStyle name="SAPBEXHLevel2X 4 5 2" xfId="24062" xr:uid="{00000000-0005-0000-0000-0000BC710000}"/>
    <cellStyle name="SAPBEXHLevel2X 4 5 3" xfId="31763" xr:uid="{00000000-0005-0000-0000-0000BD710000}"/>
    <cellStyle name="SAPBEXHLevel2X 4 6" xfId="17260" xr:uid="{00000000-0005-0000-0000-0000BE710000}"/>
    <cellStyle name="SAPBEXHLevel2X 4 6 2" xfId="23094" xr:uid="{00000000-0005-0000-0000-0000BF710000}"/>
    <cellStyle name="SAPBEXHLevel2X 4 6 2 2" xfId="36557" xr:uid="{00000000-0005-0000-0000-0000C0710000}"/>
    <cellStyle name="SAPBEXHLevel2X 4 6 3" xfId="30779" xr:uid="{00000000-0005-0000-0000-0000C1710000}"/>
    <cellStyle name="SAPBEXHLevel2X 4 7" xfId="14302" xr:uid="{00000000-0005-0000-0000-0000C2710000}"/>
    <cellStyle name="SAPBEXHLevel2X 4 7 2" xfId="28657" xr:uid="{00000000-0005-0000-0000-0000C3710000}"/>
    <cellStyle name="SAPBEXHLevel2X 4 8" xfId="21000" xr:uid="{00000000-0005-0000-0000-0000C4710000}"/>
    <cellStyle name="SAPBEXHLevel2X 4 8 2" xfId="34463" xr:uid="{00000000-0005-0000-0000-0000C5710000}"/>
    <cellStyle name="SAPBEXHLevel2X 4 9" xfId="26755" xr:uid="{00000000-0005-0000-0000-0000C6710000}"/>
    <cellStyle name="SAPBEXHLevel2X 5" xfId="5069" xr:uid="{00000000-0005-0000-0000-0000C7710000}"/>
    <cellStyle name="SAPBEXHLevel2X 5 10" xfId="10674" xr:uid="{00000000-0005-0000-0000-0000C8710000}"/>
    <cellStyle name="SAPBEXHLevel2X 5 2" xfId="5657" xr:uid="{00000000-0005-0000-0000-0000C9710000}"/>
    <cellStyle name="SAPBEXHLevel2X 5 2 2" xfId="6744" xr:uid="{00000000-0005-0000-0000-0000CA710000}"/>
    <cellStyle name="SAPBEXHLevel2X 5 2 2 2" xfId="20066" xr:uid="{00000000-0005-0000-0000-0000CB710000}"/>
    <cellStyle name="SAPBEXHLevel2X 5 2 2 2 2" xfId="25836" xr:uid="{00000000-0005-0000-0000-0000CC710000}"/>
    <cellStyle name="SAPBEXHLevel2X 5 2 2 2 3" xfId="33539" xr:uid="{00000000-0005-0000-0000-0000CD710000}"/>
    <cellStyle name="SAPBEXHLevel2X 5 2 2 3" xfId="20768" xr:uid="{00000000-0005-0000-0000-0000CE710000}"/>
    <cellStyle name="SAPBEXHLevel2X 5 2 2 3 2" xfId="26531" xr:uid="{00000000-0005-0000-0000-0000CF710000}"/>
    <cellStyle name="SAPBEXHLevel2X 5 2 2 3 3" xfId="34236" xr:uid="{00000000-0005-0000-0000-0000D0710000}"/>
    <cellStyle name="SAPBEXHLevel2X 5 2 2 4" xfId="16572" xr:uid="{00000000-0005-0000-0000-0000D1710000}"/>
    <cellStyle name="SAPBEXHLevel2X 5 2 2 4 2" xfId="30160" xr:uid="{00000000-0005-0000-0000-0000D2710000}"/>
    <cellStyle name="SAPBEXHLevel2X 5 2 2 5" xfId="22483" xr:uid="{00000000-0005-0000-0000-0000D3710000}"/>
    <cellStyle name="SAPBEXHLevel2X 5 2 2 5 2" xfId="35946" xr:uid="{00000000-0005-0000-0000-0000D4710000}"/>
    <cellStyle name="SAPBEXHLevel2X 5 2 2 6" xfId="28235" xr:uid="{00000000-0005-0000-0000-0000D5710000}"/>
    <cellStyle name="SAPBEXHLevel2X 5 2 2 7" xfId="11695" xr:uid="{00000000-0005-0000-0000-0000D6710000}"/>
    <cellStyle name="SAPBEXHLevel2X 5 2 3" xfId="19116" xr:uid="{00000000-0005-0000-0000-0000D7710000}"/>
    <cellStyle name="SAPBEXHLevel2X 5 2 3 2" xfId="24888" xr:uid="{00000000-0005-0000-0000-0000D8710000}"/>
    <cellStyle name="SAPBEXHLevel2X 5 2 3 3" xfId="32590" xr:uid="{00000000-0005-0000-0000-0000D9710000}"/>
    <cellStyle name="SAPBEXHLevel2X 5 2 4" xfId="18034" xr:uid="{00000000-0005-0000-0000-0000DA710000}"/>
    <cellStyle name="SAPBEXHLevel2X 5 2 4 2" xfId="23838" xr:uid="{00000000-0005-0000-0000-0000DB710000}"/>
    <cellStyle name="SAPBEXHLevel2X 5 2 4 3" xfId="31535" xr:uid="{00000000-0005-0000-0000-0000DC710000}"/>
    <cellStyle name="SAPBEXHLevel2X 5 2 5" xfId="15486" xr:uid="{00000000-0005-0000-0000-0000DD710000}"/>
    <cellStyle name="SAPBEXHLevel2X 5 2 5 2" xfId="29262" xr:uid="{00000000-0005-0000-0000-0000DE710000}"/>
    <cellStyle name="SAPBEXHLevel2X 5 2 6" xfId="21584" xr:uid="{00000000-0005-0000-0000-0000DF710000}"/>
    <cellStyle name="SAPBEXHLevel2X 5 2 6 2" xfId="35047" xr:uid="{00000000-0005-0000-0000-0000E0710000}"/>
    <cellStyle name="SAPBEXHLevel2X 5 2 7" xfId="27336" xr:uid="{00000000-0005-0000-0000-0000E1710000}"/>
    <cellStyle name="SAPBEXHLevel2X 5 2 8" xfId="11034" xr:uid="{00000000-0005-0000-0000-0000E2710000}"/>
    <cellStyle name="SAPBEXHLevel2X 5 3" xfId="5830" xr:uid="{00000000-0005-0000-0000-0000E3710000}"/>
    <cellStyle name="SAPBEXHLevel2X 5 3 2" xfId="6917" xr:uid="{00000000-0005-0000-0000-0000E4710000}"/>
    <cellStyle name="SAPBEXHLevel2X 5 3 2 2" xfId="20213" xr:uid="{00000000-0005-0000-0000-0000E5710000}"/>
    <cellStyle name="SAPBEXHLevel2X 5 3 2 2 2" xfId="25983" xr:uid="{00000000-0005-0000-0000-0000E6710000}"/>
    <cellStyle name="SAPBEXHLevel2X 5 3 2 2 3" xfId="33686" xr:uid="{00000000-0005-0000-0000-0000E7710000}"/>
    <cellStyle name="SAPBEXHLevel2X 5 3 2 3" xfId="17500" xr:uid="{00000000-0005-0000-0000-0000E8710000}"/>
    <cellStyle name="SAPBEXHLevel2X 5 3 2 3 2" xfId="23323" xr:uid="{00000000-0005-0000-0000-0000E9710000}"/>
    <cellStyle name="SAPBEXHLevel2X 5 3 2 3 2 2" xfId="36786" xr:uid="{00000000-0005-0000-0000-0000EA710000}"/>
    <cellStyle name="SAPBEXHLevel2X 5 3 2 3 3" xfId="31011" xr:uid="{00000000-0005-0000-0000-0000EB710000}"/>
    <cellStyle name="SAPBEXHLevel2X 5 3 2 4" xfId="16745" xr:uid="{00000000-0005-0000-0000-0000EC710000}"/>
    <cellStyle name="SAPBEXHLevel2X 5 3 2 4 2" xfId="30298" xr:uid="{00000000-0005-0000-0000-0000ED710000}"/>
    <cellStyle name="SAPBEXHLevel2X 5 3 2 5" xfId="22621" xr:uid="{00000000-0005-0000-0000-0000EE710000}"/>
    <cellStyle name="SAPBEXHLevel2X 5 3 2 5 2" xfId="36084" xr:uid="{00000000-0005-0000-0000-0000EF710000}"/>
    <cellStyle name="SAPBEXHLevel2X 5 3 2 6" xfId="28373" xr:uid="{00000000-0005-0000-0000-0000F0710000}"/>
    <cellStyle name="SAPBEXHLevel2X 5 3 2 7" xfId="11796" xr:uid="{00000000-0005-0000-0000-0000F1710000}"/>
    <cellStyle name="SAPBEXHLevel2X 5 3 3" xfId="19264" xr:uid="{00000000-0005-0000-0000-0000F2710000}"/>
    <cellStyle name="SAPBEXHLevel2X 5 3 3 2" xfId="25035" xr:uid="{00000000-0005-0000-0000-0000F3710000}"/>
    <cellStyle name="SAPBEXHLevel2X 5 3 3 3" xfId="32737" xr:uid="{00000000-0005-0000-0000-0000F4710000}"/>
    <cellStyle name="SAPBEXHLevel2X 5 3 4" xfId="20851" xr:uid="{00000000-0005-0000-0000-0000F5710000}"/>
    <cellStyle name="SAPBEXHLevel2X 5 3 4 2" xfId="26611" xr:uid="{00000000-0005-0000-0000-0000F6710000}"/>
    <cellStyle name="SAPBEXHLevel2X 5 3 4 3" xfId="34316" xr:uid="{00000000-0005-0000-0000-0000F7710000}"/>
    <cellStyle name="SAPBEXHLevel2X 5 3 5" xfId="15659" xr:uid="{00000000-0005-0000-0000-0000F8710000}"/>
    <cellStyle name="SAPBEXHLevel2X 5 3 5 2" xfId="29400" xr:uid="{00000000-0005-0000-0000-0000F9710000}"/>
    <cellStyle name="SAPBEXHLevel2X 5 3 6" xfId="21722" xr:uid="{00000000-0005-0000-0000-0000FA710000}"/>
    <cellStyle name="SAPBEXHLevel2X 5 3 6 2" xfId="35185" xr:uid="{00000000-0005-0000-0000-0000FB710000}"/>
    <cellStyle name="SAPBEXHLevel2X 5 3 7" xfId="27474" xr:uid="{00000000-0005-0000-0000-0000FC710000}"/>
    <cellStyle name="SAPBEXHLevel2X 5 3 8" xfId="11135" xr:uid="{00000000-0005-0000-0000-0000FD710000}"/>
    <cellStyle name="SAPBEXHLevel2X 5 4" xfId="6161" xr:uid="{00000000-0005-0000-0000-0000FE710000}"/>
    <cellStyle name="SAPBEXHLevel2X 5 4 2" xfId="19553" xr:uid="{00000000-0005-0000-0000-0000FF710000}"/>
    <cellStyle name="SAPBEXHLevel2X 5 4 2 2" xfId="25323" xr:uid="{00000000-0005-0000-0000-000000720000}"/>
    <cellStyle name="SAPBEXHLevel2X 5 4 2 3" xfId="33026" xr:uid="{00000000-0005-0000-0000-000001720000}"/>
    <cellStyle name="SAPBEXHLevel2X 5 4 3" xfId="17495" xr:uid="{00000000-0005-0000-0000-000002720000}"/>
    <cellStyle name="SAPBEXHLevel2X 5 4 3 2" xfId="23318" xr:uid="{00000000-0005-0000-0000-000003720000}"/>
    <cellStyle name="SAPBEXHLevel2X 5 4 3 2 2" xfId="36781" xr:uid="{00000000-0005-0000-0000-000004720000}"/>
    <cellStyle name="SAPBEXHLevel2X 5 4 3 3" xfId="31006" xr:uid="{00000000-0005-0000-0000-000005720000}"/>
    <cellStyle name="SAPBEXHLevel2X 5 4 4" xfId="15990" xr:uid="{00000000-0005-0000-0000-000006720000}"/>
    <cellStyle name="SAPBEXHLevel2X 5 4 4 2" xfId="29673" xr:uid="{00000000-0005-0000-0000-000007720000}"/>
    <cellStyle name="SAPBEXHLevel2X 5 4 5" xfId="21995" xr:uid="{00000000-0005-0000-0000-000008720000}"/>
    <cellStyle name="SAPBEXHLevel2X 5 4 5 2" xfId="35458" xr:uid="{00000000-0005-0000-0000-000009720000}"/>
    <cellStyle name="SAPBEXHLevel2X 5 4 6" xfId="27747" xr:uid="{00000000-0005-0000-0000-00000A720000}"/>
    <cellStyle name="SAPBEXHLevel2X 5 4 7" xfId="11337" xr:uid="{00000000-0005-0000-0000-00000B720000}"/>
    <cellStyle name="SAPBEXHLevel2X 5 5" xfId="18601" xr:uid="{00000000-0005-0000-0000-00000C720000}"/>
    <cellStyle name="SAPBEXHLevel2X 5 5 2" xfId="24373" xr:uid="{00000000-0005-0000-0000-00000D720000}"/>
    <cellStyle name="SAPBEXHLevel2X 5 5 3" xfId="32075" xr:uid="{00000000-0005-0000-0000-00000E720000}"/>
    <cellStyle name="SAPBEXHLevel2X 5 6" xfId="17749" xr:uid="{00000000-0005-0000-0000-00000F720000}"/>
    <cellStyle name="SAPBEXHLevel2X 5 6 2" xfId="23564" xr:uid="{00000000-0005-0000-0000-000010720000}"/>
    <cellStyle name="SAPBEXHLevel2X 5 6 2 2" xfId="37027" xr:uid="{00000000-0005-0000-0000-000011720000}"/>
    <cellStyle name="SAPBEXHLevel2X 5 6 3" xfId="31255" xr:uid="{00000000-0005-0000-0000-000012720000}"/>
    <cellStyle name="SAPBEXHLevel2X 5 7" xfId="14899" xr:uid="{00000000-0005-0000-0000-000013720000}"/>
    <cellStyle name="SAPBEXHLevel2X 5 7 2" xfId="28773" xr:uid="{00000000-0005-0000-0000-000014720000}"/>
    <cellStyle name="SAPBEXHLevel2X 5 8" xfId="21094" xr:uid="{00000000-0005-0000-0000-000015720000}"/>
    <cellStyle name="SAPBEXHLevel2X 5 8 2" xfId="34557" xr:uid="{00000000-0005-0000-0000-000016720000}"/>
    <cellStyle name="SAPBEXHLevel2X 5 9" xfId="26848" xr:uid="{00000000-0005-0000-0000-000017720000}"/>
    <cellStyle name="SAPBEXHLevel2X 6" xfId="5274" xr:uid="{00000000-0005-0000-0000-000018720000}"/>
    <cellStyle name="SAPBEXHLevel2X 6 2" xfId="6361" xr:uid="{00000000-0005-0000-0000-000019720000}"/>
    <cellStyle name="SAPBEXHLevel2X 6 2 2" xfId="19728" xr:uid="{00000000-0005-0000-0000-00001A720000}"/>
    <cellStyle name="SAPBEXHLevel2X 6 2 2 2" xfId="25498" xr:uid="{00000000-0005-0000-0000-00001B720000}"/>
    <cellStyle name="SAPBEXHLevel2X 6 2 2 3" xfId="33201" xr:uid="{00000000-0005-0000-0000-00001C720000}"/>
    <cellStyle name="SAPBEXHLevel2X 6 2 3" xfId="17886" xr:uid="{00000000-0005-0000-0000-00001D720000}"/>
    <cellStyle name="SAPBEXHLevel2X 6 2 3 2" xfId="23697" xr:uid="{00000000-0005-0000-0000-00001E720000}"/>
    <cellStyle name="SAPBEXHLevel2X 6 2 3 2 2" xfId="37160" xr:uid="{00000000-0005-0000-0000-00001F720000}"/>
    <cellStyle name="SAPBEXHLevel2X 6 2 3 3" xfId="31390" xr:uid="{00000000-0005-0000-0000-000020720000}"/>
    <cellStyle name="SAPBEXHLevel2X 6 2 4" xfId="16190" xr:uid="{00000000-0005-0000-0000-000021720000}"/>
    <cellStyle name="SAPBEXHLevel2X 6 2 4 2" xfId="29838" xr:uid="{00000000-0005-0000-0000-000022720000}"/>
    <cellStyle name="SAPBEXHLevel2X 6 2 5" xfId="22160" xr:uid="{00000000-0005-0000-0000-000023720000}"/>
    <cellStyle name="SAPBEXHLevel2X 6 2 5 2" xfId="35623" xr:uid="{00000000-0005-0000-0000-000024720000}"/>
    <cellStyle name="SAPBEXHLevel2X 6 2 6" xfId="27912" xr:uid="{00000000-0005-0000-0000-000025720000}"/>
    <cellStyle name="SAPBEXHLevel2X 6 2 7" xfId="11474" xr:uid="{00000000-0005-0000-0000-000026720000}"/>
    <cellStyle name="SAPBEXHLevel2X 6 3" xfId="18776" xr:uid="{00000000-0005-0000-0000-000027720000}"/>
    <cellStyle name="SAPBEXHLevel2X 6 3 2" xfId="24548" xr:uid="{00000000-0005-0000-0000-000028720000}"/>
    <cellStyle name="SAPBEXHLevel2X 6 3 3" xfId="32250" xr:uid="{00000000-0005-0000-0000-000029720000}"/>
    <cellStyle name="SAPBEXHLevel2X 6 4" xfId="18156" xr:uid="{00000000-0005-0000-0000-00002A720000}"/>
    <cellStyle name="SAPBEXHLevel2X 6 4 2" xfId="23954" xr:uid="{00000000-0005-0000-0000-00002B720000}"/>
    <cellStyle name="SAPBEXHLevel2X 6 4 3" xfId="31652" xr:uid="{00000000-0005-0000-0000-00002C720000}"/>
    <cellStyle name="SAPBEXHLevel2X 6 5" xfId="15104" xr:uid="{00000000-0005-0000-0000-00002D720000}"/>
    <cellStyle name="SAPBEXHLevel2X 6 5 2" xfId="28940" xr:uid="{00000000-0005-0000-0000-00002E720000}"/>
    <cellStyle name="SAPBEXHLevel2X 6 6" xfId="21261" xr:uid="{00000000-0005-0000-0000-00002F720000}"/>
    <cellStyle name="SAPBEXHLevel2X 6 6 2" xfId="34724" xr:uid="{00000000-0005-0000-0000-000030720000}"/>
    <cellStyle name="SAPBEXHLevel2X 6 7" xfId="27013" xr:uid="{00000000-0005-0000-0000-000031720000}"/>
    <cellStyle name="SAPBEXHLevel2X 6 8" xfId="10813" xr:uid="{00000000-0005-0000-0000-000032720000}"/>
    <cellStyle name="SAPBEXHLevel2X 7" xfId="5770" xr:uid="{00000000-0005-0000-0000-000033720000}"/>
    <cellStyle name="SAPBEXHLevel2X 7 2" xfId="6857" xr:uid="{00000000-0005-0000-0000-000034720000}"/>
    <cellStyle name="SAPBEXHLevel2X 7 2 2" xfId="20160" xr:uid="{00000000-0005-0000-0000-000035720000}"/>
    <cellStyle name="SAPBEXHLevel2X 7 2 2 2" xfId="25930" xr:uid="{00000000-0005-0000-0000-000036720000}"/>
    <cellStyle name="SAPBEXHLevel2X 7 2 2 3" xfId="33633" xr:uid="{00000000-0005-0000-0000-000037720000}"/>
    <cellStyle name="SAPBEXHLevel2X 7 2 3" xfId="18472" xr:uid="{00000000-0005-0000-0000-000038720000}"/>
    <cellStyle name="SAPBEXHLevel2X 7 2 3 2" xfId="24247" xr:uid="{00000000-0005-0000-0000-000039720000}"/>
    <cellStyle name="SAPBEXHLevel2X 7 2 3 3" xfId="31948" xr:uid="{00000000-0005-0000-0000-00003A720000}"/>
    <cellStyle name="SAPBEXHLevel2X 7 2 4" xfId="16685" xr:uid="{00000000-0005-0000-0000-00003B720000}"/>
    <cellStyle name="SAPBEXHLevel2X 7 2 4 2" xfId="30247" xr:uid="{00000000-0005-0000-0000-00003C720000}"/>
    <cellStyle name="SAPBEXHLevel2X 7 2 5" xfId="22570" xr:uid="{00000000-0005-0000-0000-00003D720000}"/>
    <cellStyle name="SAPBEXHLevel2X 7 2 5 2" xfId="36033" xr:uid="{00000000-0005-0000-0000-00003E720000}"/>
    <cellStyle name="SAPBEXHLevel2X 7 2 6" xfId="28322" xr:uid="{00000000-0005-0000-0000-00003F720000}"/>
    <cellStyle name="SAPBEXHLevel2X 7 2 7" xfId="11764" xr:uid="{00000000-0005-0000-0000-000040720000}"/>
    <cellStyle name="SAPBEXHLevel2X 7 3" xfId="19211" xr:uid="{00000000-0005-0000-0000-000041720000}"/>
    <cellStyle name="SAPBEXHLevel2X 7 3 2" xfId="24982" xr:uid="{00000000-0005-0000-0000-000042720000}"/>
    <cellStyle name="SAPBEXHLevel2X 7 3 3" xfId="32684" xr:uid="{00000000-0005-0000-0000-000043720000}"/>
    <cellStyle name="SAPBEXHLevel2X 7 4" xfId="20520" xr:uid="{00000000-0005-0000-0000-000044720000}"/>
    <cellStyle name="SAPBEXHLevel2X 7 4 2" xfId="26285" xr:uid="{00000000-0005-0000-0000-000045720000}"/>
    <cellStyle name="SAPBEXHLevel2X 7 4 3" xfId="33989" xr:uid="{00000000-0005-0000-0000-000046720000}"/>
    <cellStyle name="SAPBEXHLevel2X 7 5" xfId="15599" xr:uid="{00000000-0005-0000-0000-000047720000}"/>
    <cellStyle name="SAPBEXHLevel2X 7 5 2" xfId="29349" xr:uid="{00000000-0005-0000-0000-000048720000}"/>
    <cellStyle name="SAPBEXHLevel2X 7 6" xfId="21671" xr:uid="{00000000-0005-0000-0000-000049720000}"/>
    <cellStyle name="SAPBEXHLevel2X 7 6 2" xfId="35134" xr:uid="{00000000-0005-0000-0000-00004A720000}"/>
    <cellStyle name="SAPBEXHLevel2X 7 7" xfId="27423" xr:uid="{00000000-0005-0000-0000-00004B720000}"/>
    <cellStyle name="SAPBEXHLevel2X 7 8" xfId="11103" xr:uid="{00000000-0005-0000-0000-00004C720000}"/>
    <cellStyle name="SAPBEXHLevel2X 8" xfId="17034" xr:uid="{00000000-0005-0000-0000-00004D720000}"/>
    <cellStyle name="SAPBEXHLevel2X 8 2" xfId="22880" xr:uid="{00000000-0005-0000-0000-00004E720000}"/>
    <cellStyle name="SAPBEXHLevel2X 8 2 2" xfId="36343" xr:uid="{00000000-0005-0000-0000-00004F720000}"/>
    <cellStyle name="SAPBEXHLevel2X 8 3" xfId="30561" xr:uid="{00000000-0005-0000-0000-000050720000}"/>
    <cellStyle name="SAPBEXHLevel2X 9" xfId="17719" xr:uid="{00000000-0005-0000-0000-000051720000}"/>
    <cellStyle name="SAPBEXHLevel2X 9 2" xfId="23534" xr:uid="{00000000-0005-0000-0000-000052720000}"/>
    <cellStyle name="SAPBEXHLevel2X 9 2 2" xfId="36997" xr:uid="{00000000-0005-0000-0000-000053720000}"/>
    <cellStyle name="SAPBEXHLevel2X 9 3" xfId="31225" xr:uid="{00000000-0005-0000-0000-000054720000}"/>
    <cellStyle name="SAPBEXHLevel2X_SAP EC_Data ENVIRONMENTAL BackEnd V4 (BI)" xfId="643" xr:uid="{00000000-0005-0000-0000-000055720000}"/>
    <cellStyle name="SAPBEXHLevel3" xfId="401" xr:uid="{00000000-0005-0000-0000-000056720000}"/>
    <cellStyle name="SAPBEXHLevel3 10" xfId="37383" xr:uid="{00000000-0005-0000-0000-000057720000}"/>
    <cellStyle name="SAPBEXHLevel3 2" xfId="644" xr:uid="{00000000-0005-0000-0000-000058720000}"/>
    <cellStyle name="SAPBEXHLevel3 2 2" xfId="992" xr:uid="{00000000-0005-0000-0000-000059720000}"/>
    <cellStyle name="SAPBEXHLevel3 2 2 2" xfId="5133" xr:uid="{00000000-0005-0000-0000-00005A720000}"/>
    <cellStyle name="SAPBEXHLevel3 2 2 2 2" xfId="5721" xr:uid="{00000000-0005-0000-0000-00005B720000}"/>
    <cellStyle name="SAPBEXHLevel3 2 2 2 2 2" xfId="6808" xr:uid="{00000000-0005-0000-0000-00005C720000}"/>
    <cellStyle name="SAPBEXHLevel3 2 2 2 2 2 2" xfId="20130" xr:uid="{00000000-0005-0000-0000-00005D720000}"/>
    <cellStyle name="SAPBEXHLevel3 2 2 2 2 2 2 2" xfId="25900" xr:uid="{00000000-0005-0000-0000-00005E720000}"/>
    <cellStyle name="SAPBEXHLevel3 2 2 2 2 2 2 3" xfId="33603" xr:uid="{00000000-0005-0000-0000-00005F720000}"/>
    <cellStyle name="SAPBEXHLevel3 2 2 2 2 2 3" xfId="20387" xr:uid="{00000000-0005-0000-0000-000060720000}"/>
    <cellStyle name="SAPBEXHLevel3 2 2 2 2 2 3 2" xfId="26156" xr:uid="{00000000-0005-0000-0000-000061720000}"/>
    <cellStyle name="SAPBEXHLevel3 2 2 2 2 2 3 3" xfId="33860" xr:uid="{00000000-0005-0000-0000-000062720000}"/>
    <cellStyle name="SAPBEXHLevel3 2 2 2 2 2 4" xfId="16636" xr:uid="{00000000-0005-0000-0000-000063720000}"/>
    <cellStyle name="SAPBEXHLevel3 2 2 2 2 2 4 2" xfId="30223" xr:uid="{00000000-0005-0000-0000-000064720000}"/>
    <cellStyle name="SAPBEXHLevel3 2 2 2 2 2 5" xfId="22546" xr:uid="{00000000-0005-0000-0000-000065720000}"/>
    <cellStyle name="SAPBEXHLevel3 2 2 2 2 2 5 2" xfId="36009" xr:uid="{00000000-0005-0000-0000-000066720000}"/>
    <cellStyle name="SAPBEXHLevel3 2 2 2 2 2 6" xfId="28298" xr:uid="{00000000-0005-0000-0000-000067720000}"/>
    <cellStyle name="SAPBEXHLevel3 2 2 2 2 3" xfId="19180" xr:uid="{00000000-0005-0000-0000-000068720000}"/>
    <cellStyle name="SAPBEXHLevel3 2 2 2 2 3 2" xfId="24951" xr:uid="{00000000-0005-0000-0000-000069720000}"/>
    <cellStyle name="SAPBEXHLevel3 2 2 2 2 3 3" xfId="32653" xr:uid="{00000000-0005-0000-0000-00006A720000}"/>
    <cellStyle name="SAPBEXHLevel3 2 2 2 2 4" xfId="17809" xr:uid="{00000000-0005-0000-0000-00006B720000}"/>
    <cellStyle name="SAPBEXHLevel3 2 2 2 2 4 2" xfId="23623" xr:uid="{00000000-0005-0000-0000-00006C720000}"/>
    <cellStyle name="SAPBEXHLevel3 2 2 2 2 4 2 2" xfId="37086" xr:uid="{00000000-0005-0000-0000-00006D720000}"/>
    <cellStyle name="SAPBEXHLevel3 2 2 2 2 4 3" xfId="31315" xr:uid="{00000000-0005-0000-0000-00006E720000}"/>
    <cellStyle name="SAPBEXHLevel3 2 2 2 2 5" xfId="15550" xr:uid="{00000000-0005-0000-0000-00006F720000}"/>
    <cellStyle name="SAPBEXHLevel3 2 2 2 2 5 2" xfId="29325" xr:uid="{00000000-0005-0000-0000-000070720000}"/>
    <cellStyle name="SAPBEXHLevel3 2 2 2 2 6" xfId="21647" xr:uid="{00000000-0005-0000-0000-000071720000}"/>
    <cellStyle name="SAPBEXHLevel3 2 2 2 2 6 2" xfId="35110" xr:uid="{00000000-0005-0000-0000-000072720000}"/>
    <cellStyle name="SAPBEXHLevel3 2 2 2 2 7" xfId="27399" xr:uid="{00000000-0005-0000-0000-000073720000}"/>
    <cellStyle name="SAPBEXHLevel3 2 2 2 3" xfId="5893" xr:uid="{00000000-0005-0000-0000-000074720000}"/>
    <cellStyle name="SAPBEXHLevel3 2 2 2 3 2" xfId="6980" xr:uid="{00000000-0005-0000-0000-000075720000}"/>
    <cellStyle name="SAPBEXHLevel3 2 2 2 3 2 2" xfId="20276" xr:uid="{00000000-0005-0000-0000-000076720000}"/>
    <cellStyle name="SAPBEXHLevel3 2 2 2 3 2 2 2" xfId="26046" xr:uid="{00000000-0005-0000-0000-000077720000}"/>
    <cellStyle name="SAPBEXHLevel3 2 2 2 3 2 2 3" xfId="33749" xr:uid="{00000000-0005-0000-0000-000078720000}"/>
    <cellStyle name="SAPBEXHLevel3 2 2 2 3 2 3" xfId="20371" xr:uid="{00000000-0005-0000-0000-000079720000}"/>
    <cellStyle name="SAPBEXHLevel3 2 2 2 3 2 3 2" xfId="26141" xr:uid="{00000000-0005-0000-0000-00007A720000}"/>
    <cellStyle name="SAPBEXHLevel3 2 2 2 3 2 3 3" xfId="33844" xr:uid="{00000000-0005-0000-0000-00007B720000}"/>
    <cellStyle name="SAPBEXHLevel3 2 2 2 3 2 4" xfId="16808" xr:uid="{00000000-0005-0000-0000-00007C720000}"/>
    <cellStyle name="SAPBEXHLevel3 2 2 2 3 2 4 2" xfId="30361" xr:uid="{00000000-0005-0000-0000-00007D720000}"/>
    <cellStyle name="SAPBEXHLevel3 2 2 2 3 2 5" xfId="22684" xr:uid="{00000000-0005-0000-0000-00007E720000}"/>
    <cellStyle name="SAPBEXHLevel3 2 2 2 3 2 5 2" xfId="36147" xr:uid="{00000000-0005-0000-0000-00007F720000}"/>
    <cellStyle name="SAPBEXHLevel3 2 2 2 3 2 6" xfId="28436" xr:uid="{00000000-0005-0000-0000-000080720000}"/>
    <cellStyle name="SAPBEXHLevel3 2 2 2 3 3" xfId="19327" xr:uid="{00000000-0005-0000-0000-000081720000}"/>
    <cellStyle name="SAPBEXHLevel3 2 2 2 3 3 2" xfId="25098" xr:uid="{00000000-0005-0000-0000-000082720000}"/>
    <cellStyle name="SAPBEXHLevel3 2 2 2 3 3 3" xfId="32800" xr:uid="{00000000-0005-0000-0000-000083720000}"/>
    <cellStyle name="SAPBEXHLevel3 2 2 2 3 4" xfId="18247" xr:uid="{00000000-0005-0000-0000-000084720000}"/>
    <cellStyle name="SAPBEXHLevel3 2 2 2 3 4 2" xfId="24034" xr:uid="{00000000-0005-0000-0000-000085720000}"/>
    <cellStyle name="SAPBEXHLevel3 2 2 2 3 4 3" xfId="31735" xr:uid="{00000000-0005-0000-0000-000086720000}"/>
    <cellStyle name="SAPBEXHLevel3 2 2 2 3 5" xfId="15722" xr:uid="{00000000-0005-0000-0000-000087720000}"/>
    <cellStyle name="SAPBEXHLevel3 2 2 2 3 5 2" xfId="29463" xr:uid="{00000000-0005-0000-0000-000088720000}"/>
    <cellStyle name="SAPBEXHLevel3 2 2 2 3 6" xfId="21785" xr:uid="{00000000-0005-0000-0000-000089720000}"/>
    <cellStyle name="SAPBEXHLevel3 2 2 2 3 6 2" xfId="35248" xr:uid="{00000000-0005-0000-0000-00008A720000}"/>
    <cellStyle name="SAPBEXHLevel3 2 2 2 3 7" xfId="27537" xr:uid="{00000000-0005-0000-0000-00008B720000}"/>
    <cellStyle name="SAPBEXHLevel3 2 2 2 4" xfId="6225" xr:uid="{00000000-0005-0000-0000-00008C720000}"/>
    <cellStyle name="SAPBEXHLevel3 2 2 2 4 2" xfId="19616" xr:uid="{00000000-0005-0000-0000-00008D720000}"/>
    <cellStyle name="SAPBEXHLevel3 2 2 2 4 2 2" xfId="25386" xr:uid="{00000000-0005-0000-0000-00008E720000}"/>
    <cellStyle name="SAPBEXHLevel3 2 2 2 4 2 3" xfId="33089" xr:uid="{00000000-0005-0000-0000-00008F720000}"/>
    <cellStyle name="SAPBEXHLevel3 2 2 2 4 3" xfId="16922" xr:uid="{00000000-0005-0000-0000-000090720000}"/>
    <cellStyle name="SAPBEXHLevel3 2 2 2 4 3 2" xfId="22776" xr:uid="{00000000-0005-0000-0000-000091720000}"/>
    <cellStyle name="SAPBEXHLevel3 2 2 2 4 3 2 2" xfId="36239" xr:uid="{00000000-0005-0000-0000-000092720000}"/>
    <cellStyle name="SAPBEXHLevel3 2 2 2 4 3 3" xfId="30454" xr:uid="{00000000-0005-0000-0000-000093720000}"/>
    <cellStyle name="SAPBEXHLevel3 2 2 2 4 4" xfId="16054" xr:uid="{00000000-0005-0000-0000-000094720000}"/>
    <cellStyle name="SAPBEXHLevel3 2 2 2 4 4 2" xfId="29736" xr:uid="{00000000-0005-0000-0000-000095720000}"/>
    <cellStyle name="SAPBEXHLevel3 2 2 2 4 5" xfId="22058" xr:uid="{00000000-0005-0000-0000-000096720000}"/>
    <cellStyle name="SAPBEXHLevel3 2 2 2 4 5 2" xfId="35521" xr:uid="{00000000-0005-0000-0000-000097720000}"/>
    <cellStyle name="SAPBEXHLevel3 2 2 2 4 6" xfId="27810" xr:uid="{00000000-0005-0000-0000-000098720000}"/>
    <cellStyle name="SAPBEXHLevel3 2 2 2 5" xfId="18664" xr:uid="{00000000-0005-0000-0000-000099720000}"/>
    <cellStyle name="SAPBEXHLevel3 2 2 2 5 2" xfId="24436" xr:uid="{00000000-0005-0000-0000-00009A720000}"/>
    <cellStyle name="SAPBEXHLevel3 2 2 2 5 3" xfId="32138" xr:uid="{00000000-0005-0000-0000-00009B720000}"/>
    <cellStyle name="SAPBEXHLevel3 2 2 2 6" xfId="17215" xr:uid="{00000000-0005-0000-0000-00009C720000}"/>
    <cellStyle name="SAPBEXHLevel3 2 2 2 6 2" xfId="23051" xr:uid="{00000000-0005-0000-0000-00009D720000}"/>
    <cellStyle name="SAPBEXHLevel3 2 2 2 6 2 2" xfId="36514" xr:uid="{00000000-0005-0000-0000-00009E720000}"/>
    <cellStyle name="SAPBEXHLevel3 2 2 2 6 3" xfId="30734" xr:uid="{00000000-0005-0000-0000-00009F720000}"/>
    <cellStyle name="SAPBEXHLevel3 2 2 2 7" xfId="14963" xr:uid="{00000000-0005-0000-0000-0000A0720000}"/>
    <cellStyle name="SAPBEXHLevel3 2 2 2 7 2" xfId="28836" xr:uid="{00000000-0005-0000-0000-0000A1720000}"/>
    <cellStyle name="SAPBEXHLevel3 2 2 2 8" xfId="21157" xr:uid="{00000000-0005-0000-0000-0000A2720000}"/>
    <cellStyle name="SAPBEXHLevel3 2 2 2 8 2" xfId="34620" xr:uid="{00000000-0005-0000-0000-0000A3720000}"/>
    <cellStyle name="SAPBEXHLevel3 2 2 2 9" xfId="26911" xr:uid="{00000000-0005-0000-0000-0000A4720000}"/>
    <cellStyle name="SAPBEXHLevel3 2 2 3" xfId="5359" xr:uid="{00000000-0005-0000-0000-0000A5720000}"/>
    <cellStyle name="SAPBEXHLevel3 2 2 3 2" xfId="6446" xr:uid="{00000000-0005-0000-0000-0000A6720000}"/>
    <cellStyle name="SAPBEXHLevel3 2 2 3 2 2" xfId="19811" xr:uid="{00000000-0005-0000-0000-0000A7720000}"/>
    <cellStyle name="SAPBEXHLevel3 2 2 3 2 2 2" xfId="25581" xr:uid="{00000000-0005-0000-0000-0000A8720000}"/>
    <cellStyle name="SAPBEXHLevel3 2 2 3 2 2 3" xfId="33284" xr:uid="{00000000-0005-0000-0000-0000A9720000}"/>
    <cellStyle name="SAPBEXHLevel3 2 2 3 2 3" xfId="19924" xr:uid="{00000000-0005-0000-0000-0000AA720000}"/>
    <cellStyle name="SAPBEXHLevel3 2 2 3 2 3 2" xfId="25694" xr:uid="{00000000-0005-0000-0000-0000AB720000}"/>
    <cellStyle name="SAPBEXHLevel3 2 2 3 2 3 3" xfId="33397" xr:uid="{00000000-0005-0000-0000-0000AC720000}"/>
    <cellStyle name="SAPBEXHLevel3 2 2 3 2 4" xfId="16275" xr:uid="{00000000-0005-0000-0000-0000AD720000}"/>
    <cellStyle name="SAPBEXHLevel3 2 2 3 2 4 2" xfId="29921" xr:uid="{00000000-0005-0000-0000-0000AE720000}"/>
    <cellStyle name="SAPBEXHLevel3 2 2 3 2 5" xfId="22243" xr:uid="{00000000-0005-0000-0000-0000AF720000}"/>
    <cellStyle name="SAPBEXHLevel3 2 2 3 2 5 2" xfId="35706" xr:uid="{00000000-0005-0000-0000-0000B0720000}"/>
    <cellStyle name="SAPBEXHLevel3 2 2 3 2 6" xfId="27995" xr:uid="{00000000-0005-0000-0000-0000B1720000}"/>
    <cellStyle name="SAPBEXHLevel3 2 2 3 3" xfId="18860" xr:uid="{00000000-0005-0000-0000-0000B2720000}"/>
    <cellStyle name="SAPBEXHLevel3 2 2 3 3 2" xfId="24632" xr:uid="{00000000-0005-0000-0000-0000B3720000}"/>
    <cellStyle name="SAPBEXHLevel3 2 2 3 3 3" xfId="32334" xr:uid="{00000000-0005-0000-0000-0000B4720000}"/>
    <cellStyle name="SAPBEXHLevel3 2 2 3 4" xfId="17733" xr:uid="{00000000-0005-0000-0000-0000B5720000}"/>
    <cellStyle name="SAPBEXHLevel3 2 2 3 4 2" xfId="23548" xr:uid="{00000000-0005-0000-0000-0000B6720000}"/>
    <cellStyle name="SAPBEXHLevel3 2 2 3 4 2 2" xfId="37011" xr:uid="{00000000-0005-0000-0000-0000B7720000}"/>
    <cellStyle name="SAPBEXHLevel3 2 2 3 4 3" xfId="31239" xr:uid="{00000000-0005-0000-0000-0000B8720000}"/>
    <cellStyle name="SAPBEXHLevel3 2 2 3 5" xfId="15189" xr:uid="{00000000-0005-0000-0000-0000B9720000}"/>
    <cellStyle name="SAPBEXHLevel3 2 2 3 5 2" xfId="29023" xr:uid="{00000000-0005-0000-0000-0000BA720000}"/>
    <cellStyle name="SAPBEXHLevel3 2 2 3 6" xfId="21344" xr:uid="{00000000-0005-0000-0000-0000BB720000}"/>
    <cellStyle name="SAPBEXHLevel3 2 2 3 6 2" xfId="34807" xr:uid="{00000000-0005-0000-0000-0000BC720000}"/>
    <cellStyle name="SAPBEXHLevel3 2 2 3 7" xfId="27096" xr:uid="{00000000-0005-0000-0000-0000BD720000}"/>
    <cellStyle name="SAPBEXHLevel3 2 2 4" xfId="5428" xr:uid="{00000000-0005-0000-0000-0000BE720000}"/>
    <cellStyle name="SAPBEXHLevel3 2 2 4 2" xfId="6515" xr:uid="{00000000-0005-0000-0000-0000BF720000}"/>
    <cellStyle name="SAPBEXHLevel3 2 2 4 2 2" xfId="19875" xr:uid="{00000000-0005-0000-0000-0000C0720000}"/>
    <cellStyle name="SAPBEXHLevel3 2 2 4 2 2 2" xfId="25645" xr:uid="{00000000-0005-0000-0000-0000C1720000}"/>
    <cellStyle name="SAPBEXHLevel3 2 2 4 2 2 3" xfId="33348" xr:uid="{00000000-0005-0000-0000-0000C2720000}"/>
    <cellStyle name="SAPBEXHLevel3 2 2 4 2 3" xfId="17594" xr:uid="{00000000-0005-0000-0000-0000C3720000}"/>
    <cellStyle name="SAPBEXHLevel3 2 2 4 2 3 2" xfId="23412" xr:uid="{00000000-0005-0000-0000-0000C4720000}"/>
    <cellStyle name="SAPBEXHLevel3 2 2 4 2 3 2 2" xfId="36875" xr:uid="{00000000-0005-0000-0000-0000C5720000}"/>
    <cellStyle name="SAPBEXHLevel3 2 2 4 2 3 3" xfId="31102" xr:uid="{00000000-0005-0000-0000-0000C6720000}"/>
    <cellStyle name="SAPBEXHLevel3 2 2 4 2 4" xfId="16344" xr:uid="{00000000-0005-0000-0000-0000C7720000}"/>
    <cellStyle name="SAPBEXHLevel3 2 2 4 2 4 2" xfId="29983" xr:uid="{00000000-0005-0000-0000-0000C8720000}"/>
    <cellStyle name="SAPBEXHLevel3 2 2 4 2 5" xfId="22305" xr:uid="{00000000-0005-0000-0000-0000C9720000}"/>
    <cellStyle name="SAPBEXHLevel3 2 2 4 2 5 2" xfId="35768" xr:uid="{00000000-0005-0000-0000-0000CA720000}"/>
    <cellStyle name="SAPBEXHLevel3 2 2 4 2 6" xfId="28057" xr:uid="{00000000-0005-0000-0000-0000CB720000}"/>
    <cellStyle name="SAPBEXHLevel3 2 2 4 3" xfId="18923" xr:uid="{00000000-0005-0000-0000-0000CC720000}"/>
    <cellStyle name="SAPBEXHLevel3 2 2 4 3 2" xfId="24695" xr:uid="{00000000-0005-0000-0000-0000CD720000}"/>
    <cellStyle name="SAPBEXHLevel3 2 2 4 3 3" xfId="32397" xr:uid="{00000000-0005-0000-0000-0000CE720000}"/>
    <cellStyle name="SAPBEXHLevel3 2 2 4 4" xfId="16977" xr:uid="{00000000-0005-0000-0000-0000CF720000}"/>
    <cellStyle name="SAPBEXHLevel3 2 2 4 4 2" xfId="22827" xr:uid="{00000000-0005-0000-0000-0000D0720000}"/>
    <cellStyle name="SAPBEXHLevel3 2 2 4 4 2 2" xfId="36290" xr:uid="{00000000-0005-0000-0000-0000D1720000}"/>
    <cellStyle name="SAPBEXHLevel3 2 2 4 4 3" xfId="30505" xr:uid="{00000000-0005-0000-0000-0000D2720000}"/>
    <cellStyle name="SAPBEXHLevel3 2 2 4 5" xfId="15258" xr:uid="{00000000-0005-0000-0000-0000D3720000}"/>
    <cellStyle name="SAPBEXHLevel3 2 2 4 5 2" xfId="29085" xr:uid="{00000000-0005-0000-0000-0000D4720000}"/>
    <cellStyle name="SAPBEXHLevel3 2 2 4 6" xfId="21406" xr:uid="{00000000-0005-0000-0000-0000D5720000}"/>
    <cellStyle name="SAPBEXHLevel3 2 2 4 6 2" xfId="34869" xr:uid="{00000000-0005-0000-0000-0000D6720000}"/>
    <cellStyle name="SAPBEXHLevel3 2 2 4 7" xfId="27158" xr:uid="{00000000-0005-0000-0000-0000D7720000}"/>
    <cellStyle name="SAPBEXHLevel3 2 2 5" xfId="17283" xr:uid="{00000000-0005-0000-0000-0000D8720000}"/>
    <cellStyle name="SAPBEXHLevel3 2 2 5 2" xfId="23113" xr:uid="{00000000-0005-0000-0000-0000D9720000}"/>
    <cellStyle name="SAPBEXHLevel3 2 2 5 2 2" xfId="36576" xr:uid="{00000000-0005-0000-0000-0000DA720000}"/>
    <cellStyle name="SAPBEXHLevel3 2 2 5 3" xfId="30800" xr:uid="{00000000-0005-0000-0000-0000DB720000}"/>
    <cellStyle name="SAPBEXHLevel3 2 2 6" xfId="16956" xr:uid="{00000000-0005-0000-0000-0000DC720000}"/>
    <cellStyle name="SAPBEXHLevel3 2 2 6 2" xfId="22806" xr:uid="{00000000-0005-0000-0000-0000DD720000}"/>
    <cellStyle name="SAPBEXHLevel3 2 2 6 2 2" xfId="36269" xr:uid="{00000000-0005-0000-0000-0000DE720000}"/>
    <cellStyle name="SAPBEXHLevel3 2 2 6 3" xfId="30484" xr:uid="{00000000-0005-0000-0000-0000DF720000}"/>
    <cellStyle name="SAPBEXHLevel3 2 2 7" xfId="14242" xr:uid="{00000000-0005-0000-0000-0000E0720000}"/>
    <cellStyle name="SAPBEXHLevel3 2 2 7 2" xfId="28629" xr:uid="{00000000-0005-0000-0000-0000E1720000}"/>
    <cellStyle name="SAPBEXHLevel3 2 3" xfId="5099" xr:uid="{00000000-0005-0000-0000-0000E2720000}"/>
    <cellStyle name="SAPBEXHLevel3 2 3 10" xfId="10703" xr:uid="{00000000-0005-0000-0000-0000E3720000}"/>
    <cellStyle name="SAPBEXHLevel3 2 3 2" xfId="5687" xr:uid="{00000000-0005-0000-0000-0000E4720000}"/>
    <cellStyle name="SAPBEXHLevel3 2 3 2 2" xfId="6774" xr:uid="{00000000-0005-0000-0000-0000E5720000}"/>
    <cellStyle name="SAPBEXHLevel3 2 3 2 2 2" xfId="20096" xr:uid="{00000000-0005-0000-0000-0000E6720000}"/>
    <cellStyle name="SAPBEXHLevel3 2 3 2 2 2 2" xfId="25866" xr:uid="{00000000-0005-0000-0000-0000E7720000}"/>
    <cellStyle name="SAPBEXHLevel3 2 3 2 2 2 3" xfId="33569" xr:uid="{00000000-0005-0000-0000-0000E8720000}"/>
    <cellStyle name="SAPBEXHLevel3 2 3 2 2 3" xfId="18488" xr:uid="{00000000-0005-0000-0000-0000E9720000}"/>
    <cellStyle name="SAPBEXHLevel3 2 3 2 2 3 2" xfId="24263" xr:uid="{00000000-0005-0000-0000-0000EA720000}"/>
    <cellStyle name="SAPBEXHLevel3 2 3 2 2 3 3" xfId="31964" xr:uid="{00000000-0005-0000-0000-0000EB720000}"/>
    <cellStyle name="SAPBEXHLevel3 2 3 2 2 4" xfId="16602" xr:uid="{00000000-0005-0000-0000-0000EC720000}"/>
    <cellStyle name="SAPBEXHLevel3 2 3 2 2 4 2" xfId="30189" xr:uid="{00000000-0005-0000-0000-0000ED720000}"/>
    <cellStyle name="SAPBEXHLevel3 2 3 2 2 5" xfId="22512" xr:uid="{00000000-0005-0000-0000-0000EE720000}"/>
    <cellStyle name="SAPBEXHLevel3 2 3 2 2 5 2" xfId="35975" xr:uid="{00000000-0005-0000-0000-0000EF720000}"/>
    <cellStyle name="SAPBEXHLevel3 2 3 2 2 6" xfId="28264" xr:uid="{00000000-0005-0000-0000-0000F0720000}"/>
    <cellStyle name="SAPBEXHLevel3 2 3 2 2 7" xfId="11724" xr:uid="{00000000-0005-0000-0000-0000F1720000}"/>
    <cellStyle name="SAPBEXHLevel3 2 3 2 3" xfId="19146" xr:uid="{00000000-0005-0000-0000-0000F2720000}"/>
    <cellStyle name="SAPBEXHLevel3 2 3 2 3 2" xfId="24917" xr:uid="{00000000-0005-0000-0000-0000F3720000}"/>
    <cellStyle name="SAPBEXHLevel3 2 3 2 3 3" xfId="32619" xr:uid="{00000000-0005-0000-0000-0000F4720000}"/>
    <cellStyle name="SAPBEXHLevel3 2 3 2 4" xfId="17115" xr:uid="{00000000-0005-0000-0000-0000F5720000}"/>
    <cellStyle name="SAPBEXHLevel3 2 3 2 4 2" xfId="22956" xr:uid="{00000000-0005-0000-0000-0000F6720000}"/>
    <cellStyle name="SAPBEXHLevel3 2 3 2 4 2 2" xfId="36419" xr:uid="{00000000-0005-0000-0000-0000F7720000}"/>
    <cellStyle name="SAPBEXHLevel3 2 3 2 4 3" xfId="30637" xr:uid="{00000000-0005-0000-0000-0000F8720000}"/>
    <cellStyle name="SAPBEXHLevel3 2 3 2 5" xfId="15516" xr:uid="{00000000-0005-0000-0000-0000F9720000}"/>
    <cellStyle name="SAPBEXHLevel3 2 3 2 5 2" xfId="29291" xr:uid="{00000000-0005-0000-0000-0000FA720000}"/>
    <cellStyle name="SAPBEXHLevel3 2 3 2 6" xfId="21613" xr:uid="{00000000-0005-0000-0000-0000FB720000}"/>
    <cellStyle name="SAPBEXHLevel3 2 3 2 6 2" xfId="35076" xr:uid="{00000000-0005-0000-0000-0000FC720000}"/>
    <cellStyle name="SAPBEXHLevel3 2 3 2 7" xfId="27365" xr:uid="{00000000-0005-0000-0000-0000FD720000}"/>
    <cellStyle name="SAPBEXHLevel3 2 3 2 8" xfId="11063" xr:uid="{00000000-0005-0000-0000-0000FE720000}"/>
    <cellStyle name="SAPBEXHLevel3 2 3 3" xfId="5859" xr:uid="{00000000-0005-0000-0000-0000FF720000}"/>
    <cellStyle name="SAPBEXHLevel3 2 3 3 2" xfId="6946" xr:uid="{00000000-0005-0000-0000-000000730000}"/>
    <cellStyle name="SAPBEXHLevel3 2 3 3 2 2" xfId="20242" xr:uid="{00000000-0005-0000-0000-000001730000}"/>
    <cellStyle name="SAPBEXHLevel3 2 3 3 2 2 2" xfId="26012" xr:uid="{00000000-0005-0000-0000-000002730000}"/>
    <cellStyle name="SAPBEXHLevel3 2 3 3 2 2 3" xfId="33715" xr:uid="{00000000-0005-0000-0000-000003730000}"/>
    <cellStyle name="SAPBEXHLevel3 2 3 3 2 3" xfId="20874" xr:uid="{00000000-0005-0000-0000-000004730000}"/>
    <cellStyle name="SAPBEXHLevel3 2 3 3 2 3 2" xfId="26634" xr:uid="{00000000-0005-0000-0000-000005730000}"/>
    <cellStyle name="SAPBEXHLevel3 2 3 3 2 3 3" xfId="34339" xr:uid="{00000000-0005-0000-0000-000006730000}"/>
    <cellStyle name="SAPBEXHLevel3 2 3 3 2 4" xfId="16774" xr:uid="{00000000-0005-0000-0000-000007730000}"/>
    <cellStyle name="SAPBEXHLevel3 2 3 3 2 4 2" xfId="30327" xr:uid="{00000000-0005-0000-0000-000008730000}"/>
    <cellStyle name="SAPBEXHLevel3 2 3 3 2 5" xfId="22650" xr:uid="{00000000-0005-0000-0000-000009730000}"/>
    <cellStyle name="SAPBEXHLevel3 2 3 3 2 5 2" xfId="36113" xr:uid="{00000000-0005-0000-0000-00000A730000}"/>
    <cellStyle name="SAPBEXHLevel3 2 3 3 2 6" xfId="28402" xr:uid="{00000000-0005-0000-0000-00000B730000}"/>
    <cellStyle name="SAPBEXHLevel3 2 3 3 2 7" xfId="11825" xr:uid="{00000000-0005-0000-0000-00000C730000}"/>
    <cellStyle name="SAPBEXHLevel3 2 3 3 3" xfId="19293" xr:uid="{00000000-0005-0000-0000-00000D730000}"/>
    <cellStyle name="SAPBEXHLevel3 2 3 3 3 2" xfId="25064" xr:uid="{00000000-0005-0000-0000-00000E730000}"/>
    <cellStyle name="SAPBEXHLevel3 2 3 3 3 3" xfId="32766" xr:uid="{00000000-0005-0000-0000-00000F730000}"/>
    <cellStyle name="SAPBEXHLevel3 2 3 3 4" xfId="17398" xr:uid="{00000000-0005-0000-0000-000010730000}"/>
    <cellStyle name="SAPBEXHLevel3 2 3 3 4 2" xfId="23224" xr:uid="{00000000-0005-0000-0000-000011730000}"/>
    <cellStyle name="SAPBEXHLevel3 2 3 3 4 2 2" xfId="36687" xr:uid="{00000000-0005-0000-0000-000012730000}"/>
    <cellStyle name="SAPBEXHLevel3 2 3 3 4 3" xfId="30912" xr:uid="{00000000-0005-0000-0000-000013730000}"/>
    <cellStyle name="SAPBEXHLevel3 2 3 3 5" xfId="15688" xr:uid="{00000000-0005-0000-0000-000014730000}"/>
    <cellStyle name="SAPBEXHLevel3 2 3 3 5 2" xfId="29429" xr:uid="{00000000-0005-0000-0000-000015730000}"/>
    <cellStyle name="SAPBEXHLevel3 2 3 3 6" xfId="21751" xr:uid="{00000000-0005-0000-0000-000016730000}"/>
    <cellStyle name="SAPBEXHLevel3 2 3 3 6 2" xfId="35214" xr:uid="{00000000-0005-0000-0000-000017730000}"/>
    <cellStyle name="SAPBEXHLevel3 2 3 3 7" xfId="27503" xr:uid="{00000000-0005-0000-0000-000018730000}"/>
    <cellStyle name="SAPBEXHLevel3 2 3 3 8" xfId="11164" xr:uid="{00000000-0005-0000-0000-000019730000}"/>
    <cellStyle name="SAPBEXHLevel3 2 3 4" xfId="6191" xr:uid="{00000000-0005-0000-0000-00001A730000}"/>
    <cellStyle name="SAPBEXHLevel3 2 3 4 2" xfId="19582" xr:uid="{00000000-0005-0000-0000-00001B730000}"/>
    <cellStyle name="SAPBEXHLevel3 2 3 4 2 2" xfId="25352" xr:uid="{00000000-0005-0000-0000-00001C730000}"/>
    <cellStyle name="SAPBEXHLevel3 2 3 4 2 3" xfId="33055" xr:uid="{00000000-0005-0000-0000-00001D730000}"/>
    <cellStyle name="SAPBEXHLevel3 2 3 4 3" xfId="17176" xr:uid="{00000000-0005-0000-0000-00001E730000}"/>
    <cellStyle name="SAPBEXHLevel3 2 3 4 3 2" xfId="23015" xr:uid="{00000000-0005-0000-0000-00001F730000}"/>
    <cellStyle name="SAPBEXHLevel3 2 3 4 3 2 2" xfId="36478" xr:uid="{00000000-0005-0000-0000-000020730000}"/>
    <cellStyle name="SAPBEXHLevel3 2 3 4 3 3" xfId="30697" xr:uid="{00000000-0005-0000-0000-000021730000}"/>
    <cellStyle name="SAPBEXHLevel3 2 3 4 4" xfId="16020" xr:uid="{00000000-0005-0000-0000-000022730000}"/>
    <cellStyle name="SAPBEXHLevel3 2 3 4 4 2" xfId="29702" xr:uid="{00000000-0005-0000-0000-000023730000}"/>
    <cellStyle name="SAPBEXHLevel3 2 3 4 5" xfId="22024" xr:uid="{00000000-0005-0000-0000-000024730000}"/>
    <cellStyle name="SAPBEXHLevel3 2 3 4 5 2" xfId="35487" xr:uid="{00000000-0005-0000-0000-000025730000}"/>
    <cellStyle name="SAPBEXHLevel3 2 3 4 6" xfId="27776" xr:uid="{00000000-0005-0000-0000-000026730000}"/>
    <cellStyle name="SAPBEXHLevel3 2 3 4 7" xfId="11366" xr:uid="{00000000-0005-0000-0000-000027730000}"/>
    <cellStyle name="SAPBEXHLevel3 2 3 5" xfId="18630" xr:uid="{00000000-0005-0000-0000-000028730000}"/>
    <cellStyle name="SAPBEXHLevel3 2 3 5 2" xfId="24402" xr:uid="{00000000-0005-0000-0000-000029730000}"/>
    <cellStyle name="SAPBEXHLevel3 2 3 5 3" xfId="32104" xr:uid="{00000000-0005-0000-0000-00002A730000}"/>
    <cellStyle name="SAPBEXHLevel3 2 3 6" xfId="17431" xr:uid="{00000000-0005-0000-0000-00002B730000}"/>
    <cellStyle name="SAPBEXHLevel3 2 3 6 2" xfId="23256" xr:uid="{00000000-0005-0000-0000-00002C730000}"/>
    <cellStyle name="SAPBEXHLevel3 2 3 6 2 2" xfId="36719" xr:uid="{00000000-0005-0000-0000-00002D730000}"/>
    <cellStyle name="SAPBEXHLevel3 2 3 6 3" xfId="30944" xr:uid="{00000000-0005-0000-0000-00002E730000}"/>
    <cellStyle name="SAPBEXHLevel3 2 3 7" xfId="14929" xr:uid="{00000000-0005-0000-0000-00002F730000}"/>
    <cellStyle name="SAPBEXHLevel3 2 3 7 2" xfId="28802" xr:uid="{00000000-0005-0000-0000-000030730000}"/>
    <cellStyle name="SAPBEXHLevel3 2 3 8" xfId="21123" xr:uid="{00000000-0005-0000-0000-000031730000}"/>
    <cellStyle name="SAPBEXHLevel3 2 3 8 2" xfId="34586" xr:uid="{00000000-0005-0000-0000-000032730000}"/>
    <cellStyle name="SAPBEXHLevel3 2 3 9" xfId="26877" xr:uid="{00000000-0005-0000-0000-000033730000}"/>
    <cellStyle name="SAPBEXHLevel3 2 4" xfId="5316" xr:uid="{00000000-0005-0000-0000-000034730000}"/>
    <cellStyle name="SAPBEXHLevel3 2 4 2" xfId="6403" xr:uid="{00000000-0005-0000-0000-000035730000}"/>
    <cellStyle name="SAPBEXHLevel3 2 4 2 2" xfId="19769" xr:uid="{00000000-0005-0000-0000-000036730000}"/>
    <cellStyle name="SAPBEXHLevel3 2 4 2 2 2" xfId="25539" xr:uid="{00000000-0005-0000-0000-000037730000}"/>
    <cellStyle name="SAPBEXHLevel3 2 4 2 2 3" xfId="33242" xr:uid="{00000000-0005-0000-0000-000038730000}"/>
    <cellStyle name="SAPBEXHLevel3 2 4 2 3" xfId="17453" xr:uid="{00000000-0005-0000-0000-000039730000}"/>
    <cellStyle name="SAPBEXHLevel3 2 4 2 3 2" xfId="23277" xr:uid="{00000000-0005-0000-0000-00003A730000}"/>
    <cellStyle name="SAPBEXHLevel3 2 4 2 3 2 2" xfId="36740" xr:uid="{00000000-0005-0000-0000-00003B730000}"/>
    <cellStyle name="SAPBEXHLevel3 2 4 2 3 3" xfId="30965" xr:uid="{00000000-0005-0000-0000-00003C730000}"/>
    <cellStyle name="SAPBEXHLevel3 2 4 2 4" xfId="16232" xr:uid="{00000000-0005-0000-0000-00003D730000}"/>
    <cellStyle name="SAPBEXHLevel3 2 4 2 4 2" xfId="29879" xr:uid="{00000000-0005-0000-0000-00003E730000}"/>
    <cellStyle name="SAPBEXHLevel3 2 4 2 5" xfId="22201" xr:uid="{00000000-0005-0000-0000-00003F730000}"/>
    <cellStyle name="SAPBEXHLevel3 2 4 2 5 2" xfId="35664" xr:uid="{00000000-0005-0000-0000-000040730000}"/>
    <cellStyle name="SAPBEXHLevel3 2 4 2 6" xfId="27953" xr:uid="{00000000-0005-0000-0000-000041730000}"/>
    <cellStyle name="SAPBEXHLevel3 2 4 2 7" xfId="11515" xr:uid="{00000000-0005-0000-0000-000042730000}"/>
    <cellStyle name="SAPBEXHLevel3 2 4 3" xfId="18817" xr:uid="{00000000-0005-0000-0000-000043730000}"/>
    <cellStyle name="SAPBEXHLevel3 2 4 3 2" xfId="24589" xr:uid="{00000000-0005-0000-0000-000044730000}"/>
    <cellStyle name="SAPBEXHLevel3 2 4 3 3" xfId="32291" xr:uid="{00000000-0005-0000-0000-000045730000}"/>
    <cellStyle name="SAPBEXHLevel3 2 4 4" xfId="20578" xr:uid="{00000000-0005-0000-0000-000046730000}"/>
    <cellStyle name="SAPBEXHLevel3 2 4 4 2" xfId="26343" xr:uid="{00000000-0005-0000-0000-000047730000}"/>
    <cellStyle name="SAPBEXHLevel3 2 4 4 3" xfId="34047" xr:uid="{00000000-0005-0000-0000-000048730000}"/>
    <cellStyle name="SAPBEXHLevel3 2 4 5" xfId="15146" xr:uid="{00000000-0005-0000-0000-000049730000}"/>
    <cellStyle name="SAPBEXHLevel3 2 4 5 2" xfId="28981" xr:uid="{00000000-0005-0000-0000-00004A730000}"/>
    <cellStyle name="SAPBEXHLevel3 2 4 6" xfId="21302" xr:uid="{00000000-0005-0000-0000-00004B730000}"/>
    <cellStyle name="SAPBEXHLevel3 2 4 6 2" xfId="34765" xr:uid="{00000000-0005-0000-0000-00004C730000}"/>
    <cellStyle name="SAPBEXHLevel3 2 4 7" xfId="27054" xr:uid="{00000000-0005-0000-0000-00004D730000}"/>
    <cellStyle name="SAPBEXHLevel3 2 4 8" xfId="10854" xr:uid="{00000000-0005-0000-0000-00004E730000}"/>
    <cellStyle name="SAPBEXHLevel3 2 5" xfId="5440" xr:uid="{00000000-0005-0000-0000-00004F730000}"/>
    <cellStyle name="SAPBEXHLevel3 2 5 2" xfId="6527" xr:uid="{00000000-0005-0000-0000-000050730000}"/>
    <cellStyle name="SAPBEXHLevel3 2 5 2 2" xfId="19886" xr:uid="{00000000-0005-0000-0000-000051730000}"/>
    <cellStyle name="SAPBEXHLevel3 2 5 2 2 2" xfId="25656" xr:uid="{00000000-0005-0000-0000-000052730000}"/>
    <cellStyle name="SAPBEXHLevel3 2 5 2 2 3" xfId="33359" xr:uid="{00000000-0005-0000-0000-000053730000}"/>
    <cellStyle name="SAPBEXHLevel3 2 5 2 3" xfId="17458" xr:uid="{00000000-0005-0000-0000-000054730000}"/>
    <cellStyle name="SAPBEXHLevel3 2 5 2 3 2" xfId="23282" xr:uid="{00000000-0005-0000-0000-000055730000}"/>
    <cellStyle name="SAPBEXHLevel3 2 5 2 3 2 2" xfId="36745" xr:uid="{00000000-0005-0000-0000-000056730000}"/>
    <cellStyle name="SAPBEXHLevel3 2 5 2 3 3" xfId="30970" xr:uid="{00000000-0005-0000-0000-000057730000}"/>
    <cellStyle name="SAPBEXHLevel3 2 5 2 4" xfId="16356" xr:uid="{00000000-0005-0000-0000-000058730000}"/>
    <cellStyle name="SAPBEXHLevel3 2 5 2 4 2" xfId="29994" xr:uid="{00000000-0005-0000-0000-000059730000}"/>
    <cellStyle name="SAPBEXHLevel3 2 5 2 5" xfId="22316" xr:uid="{00000000-0005-0000-0000-00005A730000}"/>
    <cellStyle name="SAPBEXHLevel3 2 5 2 5 2" xfId="35779" xr:uid="{00000000-0005-0000-0000-00005B730000}"/>
    <cellStyle name="SAPBEXHLevel3 2 5 2 6" xfId="28068" xr:uid="{00000000-0005-0000-0000-00005C730000}"/>
    <cellStyle name="SAPBEXHLevel3 2 5 2 7" xfId="11585" xr:uid="{00000000-0005-0000-0000-00005D730000}"/>
    <cellStyle name="SAPBEXHLevel3 2 5 3" xfId="18934" xr:uid="{00000000-0005-0000-0000-00005E730000}"/>
    <cellStyle name="SAPBEXHLevel3 2 5 3 2" xfId="24706" xr:uid="{00000000-0005-0000-0000-00005F730000}"/>
    <cellStyle name="SAPBEXHLevel3 2 5 3 3" xfId="32408" xr:uid="{00000000-0005-0000-0000-000060730000}"/>
    <cellStyle name="SAPBEXHLevel3 2 5 4" xfId="17196" xr:uid="{00000000-0005-0000-0000-000061730000}"/>
    <cellStyle name="SAPBEXHLevel3 2 5 4 2" xfId="23034" xr:uid="{00000000-0005-0000-0000-000062730000}"/>
    <cellStyle name="SAPBEXHLevel3 2 5 4 2 2" xfId="36497" xr:uid="{00000000-0005-0000-0000-000063730000}"/>
    <cellStyle name="SAPBEXHLevel3 2 5 4 3" xfId="30717" xr:uid="{00000000-0005-0000-0000-000064730000}"/>
    <cellStyle name="SAPBEXHLevel3 2 5 5" xfId="15270" xr:uid="{00000000-0005-0000-0000-000065730000}"/>
    <cellStyle name="SAPBEXHLevel3 2 5 5 2" xfId="29096" xr:uid="{00000000-0005-0000-0000-000066730000}"/>
    <cellStyle name="SAPBEXHLevel3 2 5 6" xfId="21417" xr:uid="{00000000-0005-0000-0000-000067730000}"/>
    <cellStyle name="SAPBEXHLevel3 2 5 6 2" xfId="34880" xr:uid="{00000000-0005-0000-0000-000068730000}"/>
    <cellStyle name="SAPBEXHLevel3 2 5 7" xfId="27169" xr:uid="{00000000-0005-0000-0000-000069730000}"/>
    <cellStyle name="SAPBEXHLevel3 2 5 8" xfId="10924" xr:uid="{00000000-0005-0000-0000-00006A730000}"/>
    <cellStyle name="SAPBEXHLevel3 2 6" xfId="17146" xr:uid="{00000000-0005-0000-0000-00006B730000}"/>
    <cellStyle name="SAPBEXHLevel3 2 6 2" xfId="22987" xr:uid="{00000000-0005-0000-0000-00006C730000}"/>
    <cellStyle name="SAPBEXHLevel3 2 6 2 2" xfId="36450" xr:uid="{00000000-0005-0000-0000-00006D730000}"/>
    <cellStyle name="SAPBEXHLevel3 2 6 3" xfId="30668" xr:uid="{00000000-0005-0000-0000-00006E730000}"/>
    <cellStyle name="SAPBEXHLevel3 2 7" xfId="17443" xr:uid="{00000000-0005-0000-0000-00006F730000}"/>
    <cellStyle name="SAPBEXHLevel3 2 7 2" xfId="23267" xr:uid="{00000000-0005-0000-0000-000070730000}"/>
    <cellStyle name="SAPBEXHLevel3 2 7 2 2" xfId="36730" xr:uid="{00000000-0005-0000-0000-000071730000}"/>
    <cellStyle name="SAPBEXHLevel3 2 7 3" xfId="30955" xr:uid="{00000000-0005-0000-0000-000072730000}"/>
    <cellStyle name="SAPBEXHLevel3 2 8" xfId="11993" xr:uid="{00000000-0005-0000-0000-000073730000}"/>
    <cellStyle name="SAPBEXHLevel3 2 8 2" xfId="28531" xr:uid="{00000000-0005-0000-0000-000074730000}"/>
    <cellStyle name="SAPBEXHLevel3 3" xfId="909" xr:uid="{00000000-0005-0000-0000-000075730000}"/>
    <cellStyle name="SAPBEXHLevel3 3 2" xfId="5120" xr:uid="{00000000-0005-0000-0000-000076730000}"/>
    <cellStyle name="SAPBEXHLevel3 3 2 2" xfId="5708" xr:uid="{00000000-0005-0000-0000-000077730000}"/>
    <cellStyle name="SAPBEXHLevel3 3 2 2 2" xfId="6795" xr:uid="{00000000-0005-0000-0000-000078730000}"/>
    <cellStyle name="SAPBEXHLevel3 3 2 2 2 2" xfId="20117" xr:uid="{00000000-0005-0000-0000-000079730000}"/>
    <cellStyle name="SAPBEXHLevel3 3 2 2 2 2 2" xfId="25887" xr:uid="{00000000-0005-0000-0000-00007A730000}"/>
    <cellStyle name="SAPBEXHLevel3 3 2 2 2 2 3" xfId="33590" xr:uid="{00000000-0005-0000-0000-00007B730000}"/>
    <cellStyle name="SAPBEXHLevel3 3 2 2 2 3" xfId="17348" xr:uid="{00000000-0005-0000-0000-00007C730000}"/>
    <cellStyle name="SAPBEXHLevel3 3 2 2 2 3 2" xfId="23177" xr:uid="{00000000-0005-0000-0000-00007D730000}"/>
    <cellStyle name="SAPBEXHLevel3 3 2 2 2 3 2 2" xfId="36640" xr:uid="{00000000-0005-0000-0000-00007E730000}"/>
    <cellStyle name="SAPBEXHLevel3 3 2 2 2 3 3" xfId="30864" xr:uid="{00000000-0005-0000-0000-00007F730000}"/>
    <cellStyle name="SAPBEXHLevel3 3 2 2 2 4" xfId="16623" xr:uid="{00000000-0005-0000-0000-000080730000}"/>
    <cellStyle name="SAPBEXHLevel3 3 2 2 2 4 2" xfId="30210" xr:uid="{00000000-0005-0000-0000-000081730000}"/>
    <cellStyle name="SAPBEXHLevel3 3 2 2 2 5" xfId="22533" xr:uid="{00000000-0005-0000-0000-000082730000}"/>
    <cellStyle name="SAPBEXHLevel3 3 2 2 2 5 2" xfId="35996" xr:uid="{00000000-0005-0000-0000-000083730000}"/>
    <cellStyle name="SAPBEXHLevel3 3 2 2 2 6" xfId="28285" xr:uid="{00000000-0005-0000-0000-000084730000}"/>
    <cellStyle name="SAPBEXHLevel3 3 2 2 3" xfId="19167" xr:uid="{00000000-0005-0000-0000-000085730000}"/>
    <cellStyle name="SAPBEXHLevel3 3 2 2 3 2" xfId="24938" xr:uid="{00000000-0005-0000-0000-000086730000}"/>
    <cellStyle name="SAPBEXHLevel3 3 2 2 3 3" xfId="32640" xr:uid="{00000000-0005-0000-0000-000087730000}"/>
    <cellStyle name="SAPBEXHLevel3 3 2 2 4" xfId="18471" xr:uid="{00000000-0005-0000-0000-000088730000}"/>
    <cellStyle name="SAPBEXHLevel3 3 2 2 4 2" xfId="24246" xr:uid="{00000000-0005-0000-0000-000089730000}"/>
    <cellStyle name="SAPBEXHLevel3 3 2 2 4 3" xfId="31947" xr:uid="{00000000-0005-0000-0000-00008A730000}"/>
    <cellStyle name="SAPBEXHLevel3 3 2 2 5" xfId="15537" xr:uid="{00000000-0005-0000-0000-00008B730000}"/>
    <cellStyle name="SAPBEXHLevel3 3 2 2 5 2" xfId="29312" xr:uid="{00000000-0005-0000-0000-00008C730000}"/>
    <cellStyle name="SAPBEXHLevel3 3 2 2 6" xfId="21634" xr:uid="{00000000-0005-0000-0000-00008D730000}"/>
    <cellStyle name="SAPBEXHLevel3 3 2 2 6 2" xfId="35097" xr:uid="{00000000-0005-0000-0000-00008E730000}"/>
    <cellStyle name="SAPBEXHLevel3 3 2 2 7" xfId="27386" xr:uid="{00000000-0005-0000-0000-00008F730000}"/>
    <cellStyle name="SAPBEXHLevel3 3 2 3" xfId="5880" xr:uid="{00000000-0005-0000-0000-000090730000}"/>
    <cellStyle name="SAPBEXHLevel3 3 2 3 2" xfId="6967" xr:uid="{00000000-0005-0000-0000-000091730000}"/>
    <cellStyle name="SAPBEXHLevel3 3 2 3 2 2" xfId="20263" xr:uid="{00000000-0005-0000-0000-000092730000}"/>
    <cellStyle name="SAPBEXHLevel3 3 2 3 2 2 2" xfId="26033" xr:uid="{00000000-0005-0000-0000-000093730000}"/>
    <cellStyle name="SAPBEXHLevel3 3 2 3 2 2 3" xfId="33736" xr:uid="{00000000-0005-0000-0000-000094730000}"/>
    <cellStyle name="SAPBEXHLevel3 3 2 3 2 3" xfId="17808" xr:uid="{00000000-0005-0000-0000-000095730000}"/>
    <cellStyle name="SAPBEXHLevel3 3 2 3 2 3 2" xfId="23622" xr:uid="{00000000-0005-0000-0000-000096730000}"/>
    <cellStyle name="SAPBEXHLevel3 3 2 3 2 3 2 2" xfId="37085" xr:uid="{00000000-0005-0000-0000-000097730000}"/>
    <cellStyle name="SAPBEXHLevel3 3 2 3 2 3 3" xfId="31314" xr:uid="{00000000-0005-0000-0000-000098730000}"/>
    <cellStyle name="SAPBEXHLevel3 3 2 3 2 4" xfId="16795" xr:uid="{00000000-0005-0000-0000-000099730000}"/>
    <cellStyle name="SAPBEXHLevel3 3 2 3 2 4 2" xfId="30348" xr:uid="{00000000-0005-0000-0000-00009A730000}"/>
    <cellStyle name="SAPBEXHLevel3 3 2 3 2 5" xfId="22671" xr:uid="{00000000-0005-0000-0000-00009B730000}"/>
    <cellStyle name="SAPBEXHLevel3 3 2 3 2 5 2" xfId="36134" xr:uid="{00000000-0005-0000-0000-00009C730000}"/>
    <cellStyle name="SAPBEXHLevel3 3 2 3 2 6" xfId="28423" xr:uid="{00000000-0005-0000-0000-00009D730000}"/>
    <cellStyle name="SAPBEXHLevel3 3 2 3 3" xfId="19314" xr:uid="{00000000-0005-0000-0000-00009E730000}"/>
    <cellStyle name="SAPBEXHLevel3 3 2 3 3 2" xfId="25085" xr:uid="{00000000-0005-0000-0000-00009F730000}"/>
    <cellStyle name="SAPBEXHLevel3 3 2 3 3 3" xfId="32787" xr:uid="{00000000-0005-0000-0000-0000A0730000}"/>
    <cellStyle name="SAPBEXHLevel3 3 2 3 4" xfId="17493" xr:uid="{00000000-0005-0000-0000-0000A1730000}"/>
    <cellStyle name="SAPBEXHLevel3 3 2 3 4 2" xfId="23316" xr:uid="{00000000-0005-0000-0000-0000A2730000}"/>
    <cellStyle name="SAPBEXHLevel3 3 2 3 4 2 2" xfId="36779" xr:uid="{00000000-0005-0000-0000-0000A3730000}"/>
    <cellStyle name="SAPBEXHLevel3 3 2 3 4 3" xfId="31004" xr:uid="{00000000-0005-0000-0000-0000A4730000}"/>
    <cellStyle name="SAPBEXHLevel3 3 2 3 5" xfId="15709" xr:uid="{00000000-0005-0000-0000-0000A5730000}"/>
    <cellStyle name="SAPBEXHLevel3 3 2 3 5 2" xfId="29450" xr:uid="{00000000-0005-0000-0000-0000A6730000}"/>
    <cellStyle name="SAPBEXHLevel3 3 2 3 6" xfId="21772" xr:uid="{00000000-0005-0000-0000-0000A7730000}"/>
    <cellStyle name="SAPBEXHLevel3 3 2 3 6 2" xfId="35235" xr:uid="{00000000-0005-0000-0000-0000A8730000}"/>
    <cellStyle name="SAPBEXHLevel3 3 2 3 7" xfId="27524" xr:uid="{00000000-0005-0000-0000-0000A9730000}"/>
    <cellStyle name="SAPBEXHLevel3 3 2 4" xfId="6212" xr:uid="{00000000-0005-0000-0000-0000AA730000}"/>
    <cellStyle name="SAPBEXHLevel3 3 2 4 2" xfId="19603" xr:uid="{00000000-0005-0000-0000-0000AB730000}"/>
    <cellStyle name="SAPBEXHLevel3 3 2 4 2 2" xfId="25373" xr:uid="{00000000-0005-0000-0000-0000AC730000}"/>
    <cellStyle name="SAPBEXHLevel3 3 2 4 2 3" xfId="33076" xr:uid="{00000000-0005-0000-0000-0000AD730000}"/>
    <cellStyle name="SAPBEXHLevel3 3 2 4 3" xfId="20457" xr:uid="{00000000-0005-0000-0000-0000AE730000}"/>
    <cellStyle name="SAPBEXHLevel3 3 2 4 3 2" xfId="26225" xr:uid="{00000000-0005-0000-0000-0000AF730000}"/>
    <cellStyle name="SAPBEXHLevel3 3 2 4 3 3" xfId="33929" xr:uid="{00000000-0005-0000-0000-0000B0730000}"/>
    <cellStyle name="SAPBEXHLevel3 3 2 4 4" xfId="16041" xr:uid="{00000000-0005-0000-0000-0000B1730000}"/>
    <cellStyle name="SAPBEXHLevel3 3 2 4 4 2" xfId="29723" xr:uid="{00000000-0005-0000-0000-0000B2730000}"/>
    <cellStyle name="SAPBEXHLevel3 3 2 4 5" xfId="22045" xr:uid="{00000000-0005-0000-0000-0000B3730000}"/>
    <cellStyle name="SAPBEXHLevel3 3 2 4 5 2" xfId="35508" xr:uid="{00000000-0005-0000-0000-0000B4730000}"/>
    <cellStyle name="SAPBEXHLevel3 3 2 4 6" xfId="27797" xr:uid="{00000000-0005-0000-0000-0000B5730000}"/>
    <cellStyle name="SAPBEXHLevel3 3 2 5" xfId="18651" xr:uid="{00000000-0005-0000-0000-0000B6730000}"/>
    <cellStyle name="SAPBEXHLevel3 3 2 5 2" xfId="24423" xr:uid="{00000000-0005-0000-0000-0000B7730000}"/>
    <cellStyle name="SAPBEXHLevel3 3 2 5 3" xfId="32125" xr:uid="{00000000-0005-0000-0000-0000B8730000}"/>
    <cellStyle name="SAPBEXHLevel3 3 2 6" xfId="17109" xr:uid="{00000000-0005-0000-0000-0000B9730000}"/>
    <cellStyle name="SAPBEXHLevel3 3 2 6 2" xfId="22950" xr:uid="{00000000-0005-0000-0000-0000BA730000}"/>
    <cellStyle name="SAPBEXHLevel3 3 2 6 2 2" xfId="36413" xr:uid="{00000000-0005-0000-0000-0000BB730000}"/>
    <cellStyle name="SAPBEXHLevel3 3 2 6 3" xfId="30631" xr:uid="{00000000-0005-0000-0000-0000BC730000}"/>
    <cellStyle name="SAPBEXHLevel3 3 2 7" xfId="14950" xr:uid="{00000000-0005-0000-0000-0000BD730000}"/>
    <cellStyle name="SAPBEXHLevel3 3 2 7 2" xfId="28823" xr:uid="{00000000-0005-0000-0000-0000BE730000}"/>
    <cellStyle name="SAPBEXHLevel3 3 2 8" xfId="21144" xr:uid="{00000000-0005-0000-0000-0000BF730000}"/>
    <cellStyle name="SAPBEXHLevel3 3 2 8 2" xfId="34607" xr:uid="{00000000-0005-0000-0000-0000C0730000}"/>
    <cellStyle name="SAPBEXHLevel3 3 2 9" xfId="26898" xr:uid="{00000000-0005-0000-0000-0000C1730000}"/>
    <cellStyle name="SAPBEXHLevel3 3 3" xfId="5342" xr:uid="{00000000-0005-0000-0000-0000C2730000}"/>
    <cellStyle name="SAPBEXHLevel3 3 3 2" xfId="6429" xr:uid="{00000000-0005-0000-0000-0000C3730000}"/>
    <cellStyle name="SAPBEXHLevel3 3 3 2 2" xfId="19794" xr:uid="{00000000-0005-0000-0000-0000C4730000}"/>
    <cellStyle name="SAPBEXHLevel3 3 3 2 2 2" xfId="25564" xr:uid="{00000000-0005-0000-0000-0000C5730000}"/>
    <cellStyle name="SAPBEXHLevel3 3 3 2 2 3" xfId="33267" xr:uid="{00000000-0005-0000-0000-0000C6730000}"/>
    <cellStyle name="SAPBEXHLevel3 3 3 2 3" xfId="17832" xr:uid="{00000000-0005-0000-0000-0000C7730000}"/>
    <cellStyle name="SAPBEXHLevel3 3 3 2 3 2" xfId="23645" xr:uid="{00000000-0005-0000-0000-0000C8730000}"/>
    <cellStyle name="SAPBEXHLevel3 3 3 2 3 2 2" xfId="37108" xr:uid="{00000000-0005-0000-0000-0000C9730000}"/>
    <cellStyle name="SAPBEXHLevel3 3 3 2 3 3" xfId="31337" xr:uid="{00000000-0005-0000-0000-0000CA730000}"/>
    <cellStyle name="SAPBEXHLevel3 3 3 2 4" xfId="16258" xr:uid="{00000000-0005-0000-0000-0000CB730000}"/>
    <cellStyle name="SAPBEXHLevel3 3 3 2 4 2" xfId="29904" xr:uid="{00000000-0005-0000-0000-0000CC730000}"/>
    <cellStyle name="SAPBEXHLevel3 3 3 2 5" xfId="22226" xr:uid="{00000000-0005-0000-0000-0000CD730000}"/>
    <cellStyle name="SAPBEXHLevel3 3 3 2 5 2" xfId="35689" xr:uid="{00000000-0005-0000-0000-0000CE730000}"/>
    <cellStyle name="SAPBEXHLevel3 3 3 2 6" xfId="27978" xr:uid="{00000000-0005-0000-0000-0000CF730000}"/>
    <cellStyle name="SAPBEXHLevel3 3 3 3" xfId="18843" xr:uid="{00000000-0005-0000-0000-0000D0730000}"/>
    <cellStyle name="SAPBEXHLevel3 3 3 3 2" xfId="24615" xr:uid="{00000000-0005-0000-0000-0000D1730000}"/>
    <cellStyle name="SAPBEXHLevel3 3 3 3 3" xfId="32317" xr:uid="{00000000-0005-0000-0000-0000D2730000}"/>
    <cellStyle name="SAPBEXHLevel3 3 3 4" xfId="20450" xr:uid="{00000000-0005-0000-0000-0000D3730000}"/>
    <cellStyle name="SAPBEXHLevel3 3 3 4 2" xfId="26218" xr:uid="{00000000-0005-0000-0000-0000D4730000}"/>
    <cellStyle name="SAPBEXHLevel3 3 3 4 3" xfId="33922" xr:uid="{00000000-0005-0000-0000-0000D5730000}"/>
    <cellStyle name="SAPBEXHLevel3 3 3 5" xfId="15172" xr:uid="{00000000-0005-0000-0000-0000D6730000}"/>
    <cellStyle name="SAPBEXHLevel3 3 3 5 2" xfId="29006" xr:uid="{00000000-0005-0000-0000-0000D7730000}"/>
    <cellStyle name="SAPBEXHLevel3 3 3 6" xfId="21327" xr:uid="{00000000-0005-0000-0000-0000D8730000}"/>
    <cellStyle name="SAPBEXHLevel3 3 3 6 2" xfId="34790" xr:uid="{00000000-0005-0000-0000-0000D9730000}"/>
    <cellStyle name="SAPBEXHLevel3 3 3 7" xfId="27079" xr:uid="{00000000-0005-0000-0000-0000DA730000}"/>
    <cellStyle name="SAPBEXHLevel3 3 4" xfId="5447" xr:uid="{00000000-0005-0000-0000-0000DB730000}"/>
    <cellStyle name="SAPBEXHLevel3 3 4 2" xfId="6534" xr:uid="{00000000-0005-0000-0000-0000DC730000}"/>
    <cellStyle name="SAPBEXHLevel3 3 4 2 2" xfId="19892" xr:uid="{00000000-0005-0000-0000-0000DD730000}"/>
    <cellStyle name="SAPBEXHLevel3 3 4 2 2 2" xfId="25662" xr:uid="{00000000-0005-0000-0000-0000DE730000}"/>
    <cellStyle name="SAPBEXHLevel3 3 4 2 2 3" xfId="33365" xr:uid="{00000000-0005-0000-0000-0000DF730000}"/>
    <cellStyle name="SAPBEXHLevel3 3 4 2 3" xfId="18304" xr:uid="{00000000-0005-0000-0000-0000E0730000}"/>
    <cellStyle name="SAPBEXHLevel3 3 4 2 3 2" xfId="24086" xr:uid="{00000000-0005-0000-0000-0000E1730000}"/>
    <cellStyle name="SAPBEXHLevel3 3 4 2 3 3" xfId="31787" xr:uid="{00000000-0005-0000-0000-0000E2730000}"/>
    <cellStyle name="SAPBEXHLevel3 3 4 2 4" xfId="16363" xr:uid="{00000000-0005-0000-0000-0000E3730000}"/>
    <cellStyle name="SAPBEXHLevel3 3 4 2 4 2" xfId="30000" xr:uid="{00000000-0005-0000-0000-0000E4730000}"/>
    <cellStyle name="SAPBEXHLevel3 3 4 2 5" xfId="22322" xr:uid="{00000000-0005-0000-0000-0000E5730000}"/>
    <cellStyle name="SAPBEXHLevel3 3 4 2 5 2" xfId="35785" xr:uid="{00000000-0005-0000-0000-0000E6730000}"/>
    <cellStyle name="SAPBEXHLevel3 3 4 2 6" xfId="28074" xr:uid="{00000000-0005-0000-0000-0000E7730000}"/>
    <cellStyle name="SAPBEXHLevel3 3 4 3" xfId="18941" xr:uid="{00000000-0005-0000-0000-0000E8730000}"/>
    <cellStyle name="SAPBEXHLevel3 3 4 3 2" xfId="24713" xr:uid="{00000000-0005-0000-0000-0000E9730000}"/>
    <cellStyle name="SAPBEXHLevel3 3 4 3 3" xfId="32415" xr:uid="{00000000-0005-0000-0000-0000EA730000}"/>
    <cellStyle name="SAPBEXHLevel3 3 4 4" xfId="16921" xr:uid="{00000000-0005-0000-0000-0000EB730000}"/>
    <cellStyle name="SAPBEXHLevel3 3 4 4 2" xfId="22775" xr:uid="{00000000-0005-0000-0000-0000EC730000}"/>
    <cellStyle name="SAPBEXHLevel3 3 4 4 2 2" xfId="36238" xr:uid="{00000000-0005-0000-0000-0000ED730000}"/>
    <cellStyle name="SAPBEXHLevel3 3 4 4 3" xfId="30453" xr:uid="{00000000-0005-0000-0000-0000EE730000}"/>
    <cellStyle name="SAPBEXHLevel3 3 4 5" xfId="15277" xr:uid="{00000000-0005-0000-0000-0000EF730000}"/>
    <cellStyle name="SAPBEXHLevel3 3 4 5 2" xfId="29102" xr:uid="{00000000-0005-0000-0000-0000F0730000}"/>
    <cellStyle name="SAPBEXHLevel3 3 4 6" xfId="21423" xr:uid="{00000000-0005-0000-0000-0000F1730000}"/>
    <cellStyle name="SAPBEXHLevel3 3 4 6 2" xfId="34886" xr:uid="{00000000-0005-0000-0000-0000F2730000}"/>
    <cellStyle name="SAPBEXHLevel3 3 4 7" xfId="27175" xr:uid="{00000000-0005-0000-0000-0000F3730000}"/>
    <cellStyle name="SAPBEXHLevel3 3 5" xfId="17251" xr:uid="{00000000-0005-0000-0000-0000F4730000}"/>
    <cellStyle name="SAPBEXHLevel3 3 5 2" xfId="23085" xr:uid="{00000000-0005-0000-0000-0000F5730000}"/>
    <cellStyle name="SAPBEXHLevel3 3 5 2 2" xfId="36548" xr:uid="{00000000-0005-0000-0000-0000F6730000}"/>
    <cellStyle name="SAPBEXHLevel3 3 5 3" xfId="30770" xr:uid="{00000000-0005-0000-0000-0000F7730000}"/>
    <cellStyle name="SAPBEXHLevel3 3 6" xfId="20581" xr:uid="{00000000-0005-0000-0000-0000F8730000}"/>
    <cellStyle name="SAPBEXHLevel3 3 6 2" xfId="26345" xr:uid="{00000000-0005-0000-0000-0000F9730000}"/>
    <cellStyle name="SAPBEXHLevel3 3 6 3" xfId="34050" xr:uid="{00000000-0005-0000-0000-0000FA730000}"/>
    <cellStyle name="SAPBEXHLevel3 3 7" xfId="12095" xr:uid="{00000000-0005-0000-0000-0000FB730000}"/>
    <cellStyle name="SAPBEXHLevel3 3 7 2" xfId="28555" xr:uid="{00000000-0005-0000-0000-0000FC730000}"/>
    <cellStyle name="SAPBEXHLevel3 4" xfId="3421" xr:uid="{00000000-0005-0000-0000-0000FD730000}"/>
    <cellStyle name="SAPBEXHLevel3 4 2" xfId="5168" xr:uid="{00000000-0005-0000-0000-0000FE730000}"/>
    <cellStyle name="SAPBEXHLevel3 4 2 2" xfId="5908" xr:uid="{00000000-0005-0000-0000-0000FF730000}"/>
    <cellStyle name="SAPBEXHLevel3 4 2 2 2" xfId="6995" xr:uid="{00000000-0005-0000-0000-000000740000}"/>
    <cellStyle name="SAPBEXHLevel3 4 2 2 2 2" xfId="20291" xr:uid="{00000000-0005-0000-0000-000001740000}"/>
    <cellStyle name="SAPBEXHLevel3 4 2 2 2 2 2" xfId="26061" xr:uid="{00000000-0005-0000-0000-000002740000}"/>
    <cellStyle name="SAPBEXHLevel3 4 2 2 2 2 3" xfId="33764" xr:uid="{00000000-0005-0000-0000-000003740000}"/>
    <cellStyle name="SAPBEXHLevel3 4 2 2 2 3" xfId="17368" xr:uid="{00000000-0005-0000-0000-000004740000}"/>
    <cellStyle name="SAPBEXHLevel3 4 2 2 2 3 2" xfId="23197" xr:uid="{00000000-0005-0000-0000-000005740000}"/>
    <cellStyle name="SAPBEXHLevel3 4 2 2 2 3 2 2" xfId="36660" xr:uid="{00000000-0005-0000-0000-000006740000}"/>
    <cellStyle name="SAPBEXHLevel3 4 2 2 2 3 3" xfId="30884" xr:uid="{00000000-0005-0000-0000-000007740000}"/>
    <cellStyle name="SAPBEXHLevel3 4 2 2 2 4" xfId="16823" xr:uid="{00000000-0005-0000-0000-000008740000}"/>
    <cellStyle name="SAPBEXHLevel3 4 2 2 2 4 2" xfId="30376" xr:uid="{00000000-0005-0000-0000-000009740000}"/>
    <cellStyle name="SAPBEXHLevel3 4 2 2 2 5" xfId="22699" xr:uid="{00000000-0005-0000-0000-00000A740000}"/>
    <cellStyle name="SAPBEXHLevel3 4 2 2 2 5 2" xfId="36162" xr:uid="{00000000-0005-0000-0000-00000B740000}"/>
    <cellStyle name="SAPBEXHLevel3 4 2 2 2 6" xfId="28451" xr:uid="{00000000-0005-0000-0000-00000C740000}"/>
    <cellStyle name="SAPBEXHLevel3 4 2 2 3" xfId="19342" xr:uid="{00000000-0005-0000-0000-00000D740000}"/>
    <cellStyle name="SAPBEXHLevel3 4 2 2 3 2" xfId="25113" xr:uid="{00000000-0005-0000-0000-00000E740000}"/>
    <cellStyle name="SAPBEXHLevel3 4 2 2 3 3" xfId="32815" xr:uid="{00000000-0005-0000-0000-00000F740000}"/>
    <cellStyle name="SAPBEXHLevel3 4 2 2 4" xfId="20485" xr:uid="{00000000-0005-0000-0000-000010740000}"/>
    <cellStyle name="SAPBEXHLevel3 4 2 2 4 2" xfId="26253" xr:uid="{00000000-0005-0000-0000-000011740000}"/>
    <cellStyle name="SAPBEXHLevel3 4 2 2 4 3" xfId="33957" xr:uid="{00000000-0005-0000-0000-000012740000}"/>
    <cellStyle name="SAPBEXHLevel3 4 2 2 5" xfId="15737" xr:uid="{00000000-0005-0000-0000-000013740000}"/>
    <cellStyle name="SAPBEXHLevel3 4 2 2 5 2" xfId="29478" xr:uid="{00000000-0005-0000-0000-000014740000}"/>
    <cellStyle name="SAPBEXHLevel3 4 2 2 6" xfId="21800" xr:uid="{00000000-0005-0000-0000-000015740000}"/>
    <cellStyle name="SAPBEXHLevel3 4 2 2 6 2" xfId="35263" xr:uid="{00000000-0005-0000-0000-000016740000}"/>
    <cellStyle name="SAPBEXHLevel3 4 2 2 7" xfId="27552" xr:uid="{00000000-0005-0000-0000-000017740000}"/>
    <cellStyle name="SAPBEXHLevel3 4 2 3" xfId="6257" xr:uid="{00000000-0005-0000-0000-000018740000}"/>
    <cellStyle name="SAPBEXHLevel3 4 2 3 2" xfId="19635" xr:uid="{00000000-0005-0000-0000-000019740000}"/>
    <cellStyle name="SAPBEXHLevel3 4 2 3 2 2" xfId="25405" xr:uid="{00000000-0005-0000-0000-00001A740000}"/>
    <cellStyle name="SAPBEXHLevel3 4 2 3 2 3" xfId="33108" xr:uid="{00000000-0005-0000-0000-00001B740000}"/>
    <cellStyle name="SAPBEXHLevel3 4 2 3 3" xfId="20368" xr:uid="{00000000-0005-0000-0000-00001C740000}"/>
    <cellStyle name="SAPBEXHLevel3 4 2 3 3 2" xfId="26138" xr:uid="{00000000-0005-0000-0000-00001D740000}"/>
    <cellStyle name="SAPBEXHLevel3 4 2 3 3 3" xfId="33841" xr:uid="{00000000-0005-0000-0000-00001E740000}"/>
    <cellStyle name="SAPBEXHLevel3 4 2 3 4" xfId="16086" xr:uid="{00000000-0005-0000-0000-00001F740000}"/>
    <cellStyle name="SAPBEXHLevel3 4 2 3 4 2" xfId="29751" xr:uid="{00000000-0005-0000-0000-000020740000}"/>
    <cellStyle name="SAPBEXHLevel3 4 2 3 5" xfId="22073" xr:uid="{00000000-0005-0000-0000-000021740000}"/>
    <cellStyle name="SAPBEXHLevel3 4 2 3 5 2" xfId="35536" xr:uid="{00000000-0005-0000-0000-000022740000}"/>
    <cellStyle name="SAPBEXHLevel3 4 2 3 6" xfId="27825" xr:uid="{00000000-0005-0000-0000-000023740000}"/>
    <cellStyle name="SAPBEXHLevel3 4 2 4" xfId="18680" xr:uid="{00000000-0005-0000-0000-000024740000}"/>
    <cellStyle name="SAPBEXHLevel3 4 2 4 2" xfId="24452" xr:uid="{00000000-0005-0000-0000-000025740000}"/>
    <cellStyle name="SAPBEXHLevel3 4 2 4 3" xfId="32154" xr:uid="{00000000-0005-0000-0000-000026740000}"/>
    <cellStyle name="SAPBEXHLevel3 4 2 5" xfId="17197" xr:uid="{00000000-0005-0000-0000-000027740000}"/>
    <cellStyle name="SAPBEXHLevel3 4 2 5 2" xfId="23035" xr:uid="{00000000-0005-0000-0000-000028740000}"/>
    <cellStyle name="SAPBEXHLevel3 4 2 5 2 2" xfId="36498" xr:uid="{00000000-0005-0000-0000-000029740000}"/>
    <cellStyle name="SAPBEXHLevel3 4 2 5 3" xfId="30718" xr:uid="{00000000-0005-0000-0000-00002A740000}"/>
    <cellStyle name="SAPBEXHLevel3 4 2 6" xfId="14998" xr:uid="{00000000-0005-0000-0000-00002B740000}"/>
    <cellStyle name="SAPBEXHLevel3 4 2 6 2" xfId="28851" xr:uid="{00000000-0005-0000-0000-00002C740000}"/>
    <cellStyle name="SAPBEXHLevel3 4 2 7" xfId="21172" xr:uid="{00000000-0005-0000-0000-00002D740000}"/>
    <cellStyle name="SAPBEXHLevel3 4 2 7 2" xfId="34635" xr:uid="{00000000-0005-0000-0000-00002E740000}"/>
    <cellStyle name="SAPBEXHLevel3 4 2 8" xfId="26926" xr:uid="{00000000-0005-0000-0000-00002F740000}"/>
    <cellStyle name="SAPBEXHLevel3 4 3" xfId="5421" xr:uid="{00000000-0005-0000-0000-000030740000}"/>
    <cellStyle name="SAPBEXHLevel3 4 3 2" xfId="6508" xr:uid="{00000000-0005-0000-0000-000031740000}"/>
    <cellStyle name="SAPBEXHLevel3 4 3 2 2" xfId="19868" xr:uid="{00000000-0005-0000-0000-000032740000}"/>
    <cellStyle name="SAPBEXHLevel3 4 3 2 2 2" xfId="25638" xr:uid="{00000000-0005-0000-0000-000033740000}"/>
    <cellStyle name="SAPBEXHLevel3 4 3 2 2 3" xfId="33341" xr:uid="{00000000-0005-0000-0000-000034740000}"/>
    <cellStyle name="SAPBEXHLevel3 4 3 2 3" xfId="17552" xr:uid="{00000000-0005-0000-0000-000035740000}"/>
    <cellStyle name="SAPBEXHLevel3 4 3 2 3 2" xfId="23373" xr:uid="{00000000-0005-0000-0000-000036740000}"/>
    <cellStyle name="SAPBEXHLevel3 4 3 2 3 2 2" xfId="36836" xr:uid="{00000000-0005-0000-0000-000037740000}"/>
    <cellStyle name="SAPBEXHLevel3 4 3 2 3 3" xfId="31061" xr:uid="{00000000-0005-0000-0000-000038740000}"/>
    <cellStyle name="SAPBEXHLevel3 4 3 2 4" xfId="16337" xr:uid="{00000000-0005-0000-0000-000039740000}"/>
    <cellStyle name="SAPBEXHLevel3 4 3 2 4 2" xfId="29976" xr:uid="{00000000-0005-0000-0000-00003A740000}"/>
    <cellStyle name="SAPBEXHLevel3 4 3 2 5" xfId="22298" xr:uid="{00000000-0005-0000-0000-00003B740000}"/>
    <cellStyle name="SAPBEXHLevel3 4 3 2 5 2" xfId="35761" xr:uid="{00000000-0005-0000-0000-00003C740000}"/>
    <cellStyle name="SAPBEXHLevel3 4 3 2 6" xfId="28050" xr:uid="{00000000-0005-0000-0000-00003D740000}"/>
    <cellStyle name="SAPBEXHLevel3 4 3 3" xfId="18916" xr:uid="{00000000-0005-0000-0000-00003E740000}"/>
    <cellStyle name="SAPBEXHLevel3 4 3 3 2" xfId="24688" xr:uid="{00000000-0005-0000-0000-00003F740000}"/>
    <cellStyle name="SAPBEXHLevel3 4 3 3 3" xfId="32390" xr:uid="{00000000-0005-0000-0000-000040740000}"/>
    <cellStyle name="SAPBEXHLevel3 4 3 4" xfId="18534" xr:uid="{00000000-0005-0000-0000-000041740000}"/>
    <cellStyle name="SAPBEXHLevel3 4 3 4 2" xfId="24307" xr:uid="{00000000-0005-0000-0000-000042740000}"/>
    <cellStyle name="SAPBEXHLevel3 4 3 4 3" xfId="32008" xr:uid="{00000000-0005-0000-0000-000043740000}"/>
    <cellStyle name="SAPBEXHLevel3 4 3 5" xfId="15251" xr:uid="{00000000-0005-0000-0000-000044740000}"/>
    <cellStyle name="SAPBEXHLevel3 4 3 5 2" xfId="29078" xr:uid="{00000000-0005-0000-0000-000045740000}"/>
    <cellStyle name="SAPBEXHLevel3 4 3 6" xfId="21399" xr:uid="{00000000-0005-0000-0000-000046740000}"/>
    <cellStyle name="SAPBEXHLevel3 4 3 6 2" xfId="34862" xr:uid="{00000000-0005-0000-0000-000047740000}"/>
    <cellStyle name="SAPBEXHLevel3 4 3 7" xfId="27151" xr:uid="{00000000-0005-0000-0000-000048740000}"/>
    <cellStyle name="SAPBEXHLevel3 4 4" xfId="6007" xr:uid="{00000000-0005-0000-0000-000049740000}"/>
    <cellStyle name="SAPBEXHLevel3 4 4 2" xfId="19427" xr:uid="{00000000-0005-0000-0000-00004A740000}"/>
    <cellStyle name="SAPBEXHLevel3 4 4 2 2" xfId="25197" xr:uid="{00000000-0005-0000-0000-00004B740000}"/>
    <cellStyle name="SAPBEXHLevel3 4 4 2 3" xfId="32900" xr:uid="{00000000-0005-0000-0000-00004C740000}"/>
    <cellStyle name="SAPBEXHLevel3 4 4 3" xfId="18401" xr:uid="{00000000-0005-0000-0000-00004D740000}"/>
    <cellStyle name="SAPBEXHLevel3 4 4 3 2" xfId="24180" xr:uid="{00000000-0005-0000-0000-00004E740000}"/>
    <cellStyle name="SAPBEXHLevel3 4 4 3 3" xfId="31881" xr:uid="{00000000-0005-0000-0000-00004F740000}"/>
    <cellStyle name="SAPBEXHLevel3 4 4 4" xfId="15836" xr:uid="{00000000-0005-0000-0000-000050740000}"/>
    <cellStyle name="SAPBEXHLevel3 4 4 4 2" xfId="29557" xr:uid="{00000000-0005-0000-0000-000051740000}"/>
    <cellStyle name="SAPBEXHLevel3 4 4 5" xfId="21879" xr:uid="{00000000-0005-0000-0000-000052740000}"/>
    <cellStyle name="SAPBEXHLevel3 4 4 5 2" xfId="35342" xr:uid="{00000000-0005-0000-0000-000053740000}"/>
    <cellStyle name="SAPBEXHLevel3 4 4 6" xfId="27631" xr:uid="{00000000-0005-0000-0000-000054740000}"/>
    <cellStyle name="SAPBEXHLevel3 4 5" xfId="18015" xr:uid="{00000000-0005-0000-0000-000055740000}"/>
    <cellStyle name="SAPBEXHLevel3 4 5 2" xfId="23820" xr:uid="{00000000-0005-0000-0000-000056740000}"/>
    <cellStyle name="SAPBEXHLevel3 4 5 3" xfId="31517" xr:uid="{00000000-0005-0000-0000-000057740000}"/>
    <cellStyle name="SAPBEXHLevel3 4 6" xfId="18206" xr:uid="{00000000-0005-0000-0000-000058740000}"/>
    <cellStyle name="SAPBEXHLevel3 4 6 2" xfId="24000" xr:uid="{00000000-0005-0000-0000-000059740000}"/>
    <cellStyle name="SAPBEXHLevel3 4 6 3" xfId="31699" xr:uid="{00000000-0005-0000-0000-00005A740000}"/>
    <cellStyle name="SAPBEXHLevel3 4 7" xfId="14109" xr:uid="{00000000-0005-0000-0000-00005B740000}"/>
    <cellStyle name="SAPBEXHLevel3 4 7 2" xfId="28610" xr:uid="{00000000-0005-0000-0000-00005C740000}"/>
    <cellStyle name="SAPBEXHLevel3 4 8" xfId="20969" xr:uid="{00000000-0005-0000-0000-00005D740000}"/>
    <cellStyle name="SAPBEXHLevel3 4 8 2" xfId="34432" xr:uid="{00000000-0005-0000-0000-00005E740000}"/>
    <cellStyle name="SAPBEXHLevel3 4 9" xfId="26736" xr:uid="{00000000-0005-0000-0000-00005F740000}"/>
    <cellStyle name="SAPBEXHLevel3 5" xfId="5550" xr:uid="{00000000-0005-0000-0000-000060740000}"/>
    <cellStyle name="SAPBEXHLevel3 5 2" xfId="6637" xr:uid="{00000000-0005-0000-0000-000061740000}"/>
    <cellStyle name="SAPBEXHLevel3 5 2 2" xfId="19979" xr:uid="{00000000-0005-0000-0000-000062740000}"/>
    <cellStyle name="SAPBEXHLevel3 5 2 2 2" xfId="25749" xr:uid="{00000000-0005-0000-0000-000063740000}"/>
    <cellStyle name="SAPBEXHLevel3 5 2 2 3" xfId="33452" xr:uid="{00000000-0005-0000-0000-000064740000}"/>
    <cellStyle name="SAPBEXHLevel3 5 2 3" xfId="20516" xr:uid="{00000000-0005-0000-0000-000065740000}"/>
    <cellStyle name="SAPBEXHLevel3 5 2 3 2" xfId="26281" xr:uid="{00000000-0005-0000-0000-000066740000}"/>
    <cellStyle name="SAPBEXHLevel3 5 2 3 3" xfId="33985" xr:uid="{00000000-0005-0000-0000-000067740000}"/>
    <cellStyle name="SAPBEXHLevel3 5 2 4" xfId="16465" xr:uid="{00000000-0005-0000-0000-000068740000}"/>
    <cellStyle name="SAPBEXHLevel3 5 2 4 2" xfId="30082" xr:uid="{00000000-0005-0000-0000-000069740000}"/>
    <cellStyle name="SAPBEXHLevel3 5 2 5" xfId="22405" xr:uid="{00000000-0005-0000-0000-00006A740000}"/>
    <cellStyle name="SAPBEXHLevel3 5 2 5 2" xfId="35868" xr:uid="{00000000-0005-0000-0000-00006B740000}"/>
    <cellStyle name="SAPBEXHLevel3 5 2 6" xfId="28157" xr:uid="{00000000-0005-0000-0000-00006C740000}"/>
    <cellStyle name="SAPBEXHLevel3 5 2 7" xfId="11651" xr:uid="{00000000-0005-0000-0000-00006D740000}"/>
    <cellStyle name="SAPBEXHLevel3 5 3" xfId="19030" xr:uid="{00000000-0005-0000-0000-00006E740000}"/>
    <cellStyle name="SAPBEXHLevel3 5 3 2" xfId="24802" xr:uid="{00000000-0005-0000-0000-00006F740000}"/>
    <cellStyle name="SAPBEXHLevel3 5 3 3" xfId="32504" xr:uid="{00000000-0005-0000-0000-000070740000}"/>
    <cellStyle name="SAPBEXHLevel3 5 4" xfId="17470" xr:uid="{00000000-0005-0000-0000-000071740000}"/>
    <cellStyle name="SAPBEXHLevel3 5 4 2" xfId="23294" xr:uid="{00000000-0005-0000-0000-000072740000}"/>
    <cellStyle name="SAPBEXHLevel3 5 4 2 2" xfId="36757" xr:uid="{00000000-0005-0000-0000-000073740000}"/>
    <cellStyle name="SAPBEXHLevel3 5 4 3" xfId="30982" xr:uid="{00000000-0005-0000-0000-000074740000}"/>
    <cellStyle name="SAPBEXHLevel3 5 5" xfId="15379" xr:uid="{00000000-0005-0000-0000-000075740000}"/>
    <cellStyle name="SAPBEXHLevel3 5 5 2" xfId="29184" xr:uid="{00000000-0005-0000-0000-000076740000}"/>
    <cellStyle name="SAPBEXHLevel3 5 6" xfId="21506" xr:uid="{00000000-0005-0000-0000-000077740000}"/>
    <cellStyle name="SAPBEXHLevel3 5 6 2" xfId="34969" xr:uid="{00000000-0005-0000-0000-000078740000}"/>
    <cellStyle name="SAPBEXHLevel3 5 7" xfId="27258" xr:uid="{00000000-0005-0000-0000-000079740000}"/>
    <cellStyle name="SAPBEXHLevel3 5 8" xfId="10990" xr:uid="{00000000-0005-0000-0000-00007A740000}"/>
    <cellStyle name="SAPBEXHLevel3 6" xfId="17035" xr:uid="{00000000-0005-0000-0000-00007B740000}"/>
    <cellStyle name="SAPBEXHLevel3 6 2" xfId="22881" xr:uid="{00000000-0005-0000-0000-00007C740000}"/>
    <cellStyle name="SAPBEXHLevel3 6 2 2" xfId="36344" xr:uid="{00000000-0005-0000-0000-00007D740000}"/>
    <cellStyle name="SAPBEXHLevel3 6 3" xfId="30562" xr:uid="{00000000-0005-0000-0000-00007E740000}"/>
    <cellStyle name="SAPBEXHLevel3 7" xfId="17111" xr:uid="{00000000-0005-0000-0000-00007F740000}"/>
    <cellStyle name="SAPBEXHLevel3 7 2" xfId="22952" xr:uid="{00000000-0005-0000-0000-000080740000}"/>
    <cellStyle name="SAPBEXHLevel3 7 2 2" xfId="36415" xr:uid="{00000000-0005-0000-0000-000081740000}"/>
    <cellStyle name="SAPBEXHLevel3 7 3" xfId="30633" xr:uid="{00000000-0005-0000-0000-000082740000}"/>
    <cellStyle name="SAPBEXHLevel3 8" xfId="12002" xr:uid="{00000000-0005-0000-0000-000083740000}"/>
    <cellStyle name="SAPBEXHLevel3 8 2" xfId="28539" xr:uid="{00000000-0005-0000-0000-000084740000}"/>
    <cellStyle name="SAPBEXHLevel3 9" xfId="7286" xr:uid="{00000000-0005-0000-0000-000085740000}"/>
    <cellStyle name="SAPBEXHLevel3X" xfId="402" xr:uid="{00000000-0005-0000-0000-000086740000}"/>
    <cellStyle name="SAPBEXHLevel3X 10" xfId="12114" xr:uid="{00000000-0005-0000-0000-000087740000}"/>
    <cellStyle name="SAPBEXHLevel3X 10 2" xfId="28560" xr:uid="{00000000-0005-0000-0000-000088740000}"/>
    <cellStyle name="SAPBEXHLevel3X 11" xfId="7287" xr:uid="{00000000-0005-0000-0000-000089740000}"/>
    <cellStyle name="SAPBEXHLevel3X 12" xfId="37384" xr:uid="{00000000-0005-0000-0000-00008A740000}"/>
    <cellStyle name="SAPBEXHLevel3X 2" xfId="645" xr:uid="{00000000-0005-0000-0000-00008B740000}"/>
    <cellStyle name="SAPBEXHLevel3X 2 2" xfId="993" xr:uid="{00000000-0005-0000-0000-00008C740000}"/>
    <cellStyle name="SAPBEXHLevel3X 2 2 2" xfId="5134" xr:uid="{00000000-0005-0000-0000-00008D740000}"/>
    <cellStyle name="SAPBEXHLevel3X 2 2 2 2" xfId="5722" xr:uid="{00000000-0005-0000-0000-00008E740000}"/>
    <cellStyle name="SAPBEXHLevel3X 2 2 2 2 2" xfId="6809" xr:uid="{00000000-0005-0000-0000-00008F740000}"/>
    <cellStyle name="SAPBEXHLevel3X 2 2 2 2 2 2" xfId="20131" xr:uid="{00000000-0005-0000-0000-000090740000}"/>
    <cellStyle name="SAPBEXHLevel3X 2 2 2 2 2 2 2" xfId="25901" xr:uid="{00000000-0005-0000-0000-000091740000}"/>
    <cellStyle name="SAPBEXHLevel3X 2 2 2 2 2 2 3" xfId="33604" xr:uid="{00000000-0005-0000-0000-000092740000}"/>
    <cellStyle name="SAPBEXHLevel3X 2 2 2 2 2 3" xfId="18289" xr:uid="{00000000-0005-0000-0000-000093740000}"/>
    <cellStyle name="SAPBEXHLevel3X 2 2 2 2 2 3 2" xfId="24071" xr:uid="{00000000-0005-0000-0000-000094740000}"/>
    <cellStyle name="SAPBEXHLevel3X 2 2 2 2 2 3 3" xfId="31772" xr:uid="{00000000-0005-0000-0000-000095740000}"/>
    <cellStyle name="SAPBEXHLevel3X 2 2 2 2 2 4" xfId="16637" xr:uid="{00000000-0005-0000-0000-000096740000}"/>
    <cellStyle name="SAPBEXHLevel3X 2 2 2 2 2 4 2" xfId="30224" xr:uid="{00000000-0005-0000-0000-000097740000}"/>
    <cellStyle name="SAPBEXHLevel3X 2 2 2 2 2 5" xfId="22547" xr:uid="{00000000-0005-0000-0000-000098740000}"/>
    <cellStyle name="SAPBEXHLevel3X 2 2 2 2 2 5 2" xfId="36010" xr:uid="{00000000-0005-0000-0000-000099740000}"/>
    <cellStyle name="SAPBEXHLevel3X 2 2 2 2 2 6" xfId="28299" xr:uid="{00000000-0005-0000-0000-00009A740000}"/>
    <cellStyle name="SAPBEXHLevel3X 2 2 2 2 3" xfId="19181" xr:uid="{00000000-0005-0000-0000-00009B740000}"/>
    <cellStyle name="SAPBEXHLevel3X 2 2 2 2 3 2" xfId="24952" xr:uid="{00000000-0005-0000-0000-00009C740000}"/>
    <cellStyle name="SAPBEXHLevel3X 2 2 2 2 3 3" xfId="32654" xr:uid="{00000000-0005-0000-0000-00009D740000}"/>
    <cellStyle name="SAPBEXHLevel3X 2 2 2 2 4" xfId="17113" xr:uid="{00000000-0005-0000-0000-00009E740000}"/>
    <cellStyle name="SAPBEXHLevel3X 2 2 2 2 4 2" xfId="22954" xr:uid="{00000000-0005-0000-0000-00009F740000}"/>
    <cellStyle name="SAPBEXHLevel3X 2 2 2 2 4 2 2" xfId="36417" xr:uid="{00000000-0005-0000-0000-0000A0740000}"/>
    <cellStyle name="SAPBEXHLevel3X 2 2 2 2 4 3" xfId="30635" xr:uid="{00000000-0005-0000-0000-0000A1740000}"/>
    <cellStyle name="SAPBEXHLevel3X 2 2 2 2 5" xfId="15551" xr:uid="{00000000-0005-0000-0000-0000A2740000}"/>
    <cellStyle name="SAPBEXHLevel3X 2 2 2 2 5 2" xfId="29326" xr:uid="{00000000-0005-0000-0000-0000A3740000}"/>
    <cellStyle name="SAPBEXHLevel3X 2 2 2 2 6" xfId="21648" xr:uid="{00000000-0005-0000-0000-0000A4740000}"/>
    <cellStyle name="SAPBEXHLevel3X 2 2 2 2 6 2" xfId="35111" xr:uid="{00000000-0005-0000-0000-0000A5740000}"/>
    <cellStyle name="SAPBEXHLevel3X 2 2 2 2 7" xfId="27400" xr:uid="{00000000-0005-0000-0000-0000A6740000}"/>
    <cellStyle name="SAPBEXHLevel3X 2 2 2 3" xfId="5894" xr:uid="{00000000-0005-0000-0000-0000A7740000}"/>
    <cellStyle name="SAPBEXHLevel3X 2 2 2 3 2" xfId="6981" xr:uid="{00000000-0005-0000-0000-0000A8740000}"/>
    <cellStyle name="SAPBEXHLevel3X 2 2 2 3 2 2" xfId="20277" xr:uid="{00000000-0005-0000-0000-0000A9740000}"/>
    <cellStyle name="SAPBEXHLevel3X 2 2 2 3 2 2 2" xfId="26047" xr:uid="{00000000-0005-0000-0000-0000AA740000}"/>
    <cellStyle name="SAPBEXHLevel3X 2 2 2 3 2 2 3" xfId="33750" xr:uid="{00000000-0005-0000-0000-0000AB740000}"/>
    <cellStyle name="SAPBEXHLevel3X 2 2 2 3 2 3" xfId="17460" xr:uid="{00000000-0005-0000-0000-0000AC740000}"/>
    <cellStyle name="SAPBEXHLevel3X 2 2 2 3 2 3 2" xfId="23284" xr:uid="{00000000-0005-0000-0000-0000AD740000}"/>
    <cellStyle name="SAPBEXHLevel3X 2 2 2 3 2 3 2 2" xfId="36747" xr:uid="{00000000-0005-0000-0000-0000AE740000}"/>
    <cellStyle name="SAPBEXHLevel3X 2 2 2 3 2 3 3" xfId="30972" xr:uid="{00000000-0005-0000-0000-0000AF740000}"/>
    <cellStyle name="SAPBEXHLevel3X 2 2 2 3 2 4" xfId="16809" xr:uid="{00000000-0005-0000-0000-0000B0740000}"/>
    <cellStyle name="SAPBEXHLevel3X 2 2 2 3 2 4 2" xfId="30362" xr:uid="{00000000-0005-0000-0000-0000B1740000}"/>
    <cellStyle name="SAPBEXHLevel3X 2 2 2 3 2 5" xfId="22685" xr:uid="{00000000-0005-0000-0000-0000B2740000}"/>
    <cellStyle name="SAPBEXHLevel3X 2 2 2 3 2 5 2" xfId="36148" xr:uid="{00000000-0005-0000-0000-0000B3740000}"/>
    <cellStyle name="SAPBEXHLevel3X 2 2 2 3 2 6" xfId="28437" xr:uid="{00000000-0005-0000-0000-0000B4740000}"/>
    <cellStyle name="SAPBEXHLevel3X 2 2 2 3 3" xfId="19328" xr:uid="{00000000-0005-0000-0000-0000B5740000}"/>
    <cellStyle name="SAPBEXHLevel3X 2 2 2 3 3 2" xfId="25099" xr:uid="{00000000-0005-0000-0000-0000B6740000}"/>
    <cellStyle name="SAPBEXHLevel3X 2 2 2 3 3 3" xfId="32801" xr:uid="{00000000-0005-0000-0000-0000B7740000}"/>
    <cellStyle name="SAPBEXHLevel3X 2 2 2 3 4" xfId="18293" xr:uid="{00000000-0005-0000-0000-0000B8740000}"/>
    <cellStyle name="SAPBEXHLevel3X 2 2 2 3 4 2" xfId="24075" xr:uid="{00000000-0005-0000-0000-0000B9740000}"/>
    <cellStyle name="SAPBEXHLevel3X 2 2 2 3 4 3" xfId="31776" xr:uid="{00000000-0005-0000-0000-0000BA740000}"/>
    <cellStyle name="SAPBEXHLevel3X 2 2 2 3 5" xfId="15723" xr:uid="{00000000-0005-0000-0000-0000BB740000}"/>
    <cellStyle name="SAPBEXHLevel3X 2 2 2 3 5 2" xfId="29464" xr:uid="{00000000-0005-0000-0000-0000BC740000}"/>
    <cellStyle name="SAPBEXHLevel3X 2 2 2 3 6" xfId="21786" xr:uid="{00000000-0005-0000-0000-0000BD740000}"/>
    <cellStyle name="SAPBEXHLevel3X 2 2 2 3 6 2" xfId="35249" xr:uid="{00000000-0005-0000-0000-0000BE740000}"/>
    <cellStyle name="SAPBEXHLevel3X 2 2 2 3 7" xfId="27538" xr:uid="{00000000-0005-0000-0000-0000BF740000}"/>
    <cellStyle name="SAPBEXHLevel3X 2 2 2 4" xfId="6226" xr:uid="{00000000-0005-0000-0000-0000C0740000}"/>
    <cellStyle name="SAPBEXHLevel3X 2 2 2 4 2" xfId="19617" xr:uid="{00000000-0005-0000-0000-0000C1740000}"/>
    <cellStyle name="SAPBEXHLevel3X 2 2 2 4 2 2" xfId="25387" xr:uid="{00000000-0005-0000-0000-0000C2740000}"/>
    <cellStyle name="SAPBEXHLevel3X 2 2 2 4 2 3" xfId="33090" xr:uid="{00000000-0005-0000-0000-0000C3740000}"/>
    <cellStyle name="SAPBEXHLevel3X 2 2 2 4 3" xfId="20812" xr:uid="{00000000-0005-0000-0000-0000C4740000}"/>
    <cellStyle name="SAPBEXHLevel3X 2 2 2 4 3 2" xfId="26573" xr:uid="{00000000-0005-0000-0000-0000C5740000}"/>
    <cellStyle name="SAPBEXHLevel3X 2 2 2 4 3 3" xfId="34278" xr:uid="{00000000-0005-0000-0000-0000C6740000}"/>
    <cellStyle name="SAPBEXHLevel3X 2 2 2 4 4" xfId="16055" xr:uid="{00000000-0005-0000-0000-0000C7740000}"/>
    <cellStyle name="SAPBEXHLevel3X 2 2 2 4 4 2" xfId="29737" xr:uid="{00000000-0005-0000-0000-0000C8740000}"/>
    <cellStyle name="SAPBEXHLevel3X 2 2 2 4 5" xfId="22059" xr:uid="{00000000-0005-0000-0000-0000C9740000}"/>
    <cellStyle name="SAPBEXHLevel3X 2 2 2 4 5 2" xfId="35522" xr:uid="{00000000-0005-0000-0000-0000CA740000}"/>
    <cellStyle name="SAPBEXHLevel3X 2 2 2 4 6" xfId="27811" xr:uid="{00000000-0005-0000-0000-0000CB740000}"/>
    <cellStyle name="SAPBEXHLevel3X 2 2 2 5" xfId="18665" xr:uid="{00000000-0005-0000-0000-0000CC740000}"/>
    <cellStyle name="SAPBEXHLevel3X 2 2 2 5 2" xfId="24437" xr:uid="{00000000-0005-0000-0000-0000CD740000}"/>
    <cellStyle name="SAPBEXHLevel3X 2 2 2 5 3" xfId="32139" xr:uid="{00000000-0005-0000-0000-0000CE740000}"/>
    <cellStyle name="SAPBEXHLevel3X 2 2 2 6" xfId="20627" xr:uid="{00000000-0005-0000-0000-0000CF740000}"/>
    <cellStyle name="SAPBEXHLevel3X 2 2 2 6 2" xfId="26391" xr:uid="{00000000-0005-0000-0000-0000D0740000}"/>
    <cellStyle name="SAPBEXHLevel3X 2 2 2 6 3" xfId="34096" xr:uid="{00000000-0005-0000-0000-0000D1740000}"/>
    <cellStyle name="SAPBEXHLevel3X 2 2 2 7" xfId="14964" xr:uid="{00000000-0005-0000-0000-0000D2740000}"/>
    <cellStyle name="SAPBEXHLevel3X 2 2 2 7 2" xfId="28837" xr:uid="{00000000-0005-0000-0000-0000D3740000}"/>
    <cellStyle name="SAPBEXHLevel3X 2 2 2 8" xfId="21158" xr:uid="{00000000-0005-0000-0000-0000D4740000}"/>
    <cellStyle name="SAPBEXHLevel3X 2 2 2 8 2" xfId="34621" xr:uid="{00000000-0005-0000-0000-0000D5740000}"/>
    <cellStyle name="SAPBEXHLevel3X 2 2 2 9" xfId="26912" xr:uid="{00000000-0005-0000-0000-0000D6740000}"/>
    <cellStyle name="SAPBEXHLevel3X 2 2 3" xfId="5360" xr:uid="{00000000-0005-0000-0000-0000D7740000}"/>
    <cellStyle name="SAPBEXHLevel3X 2 2 3 2" xfId="6447" xr:uid="{00000000-0005-0000-0000-0000D8740000}"/>
    <cellStyle name="SAPBEXHLevel3X 2 2 3 2 2" xfId="19812" xr:uid="{00000000-0005-0000-0000-0000D9740000}"/>
    <cellStyle name="SAPBEXHLevel3X 2 2 3 2 2 2" xfId="25582" xr:uid="{00000000-0005-0000-0000-0000DA740000}"/>
    <cellStyle name="SAPBEXHLevel3X 2 2 3 2 2 3" xfId="33285" xr:uid="{00000000-0005-0000-0000-0000DB740000}"/>
    <cellStyle name="SAPBEXHLevel3X 2 2 3 2 3" xfId="19075" xr:uid="{00000000-0005-0000-0000-0000DC740000}"/>
    <cellStyle name="SAPBEXHLevel3X 2 2 3 2 3 2" xfId="24847" xr:uid="{00000000-0005-0000-0000-0000DD740000}"/>
    <cellStyle name="SAPBEXHLevel3X 2 2 3 2 3 3" xfId="32549" xr:uid="{00000000-0005-0000-0000-0000DE740000}"/>
    <cellStyle name="SAPBEXHLevel3X 2 2 3 2 4" xfId="16276" xr:uid="{00000000-0005-0000-0000-0000DF740000}"/>
    <cellStyle name="SAPBEXHLevel3X 2 2 3 2 4 2" xfId="29922" xr:uid="{00000000-0005-0000-0000-0000E0740000}"/>
    <cellStyle name="SAPBEXHLevel3X 2 2 3 2 5" xfId="22244" xr:uid="{00000000-0005-0000-0000-0000E1740000}"/>
    <cellStyle name="SAPBEXHLevel3X 2 2 3 2 5 2" xfId="35707" xr:uid="{00000000-0005-0000-0000-0000E2740000}"/>
    <cellStyle name="SAPBEXHLevel3X 2 2 3 2 6" xfId="27996" xr:uid="{00000000-0005-0000-0000-0000E3740000}"/>
    <cellStyle name="SAPBEXHLevel3X 2 2 3 3" xfId="18861" xr:uid="{00000000-0005-0000-0000-0000E4740000}"/>
    <cellStyle name="SAPBEXHLevel3X 2 2 3 3 2" xfId="24633" xr:uid="{00000000-0005-0000-0000-0000E5740000}"/>
    <cellStyle name="SAPBEXHLevel3X 2 2 3 3 3" xfId="32335" xr:uid="{00000000-0005-0000-0000-0000E6740000}"/>
    <cellStyle name="SAPBEXHLevel3X 2 2 3 4" xfId="17968" xr:uid="{00000000-0005-0000-0000-0000E7740000}"/>
    <cellStyle name="SAPBEXHLevel3X 2 2 3 4 2" xfId="23776" xr:uid="{00000000-0005-0000-0000-0000E8740000}"/>
    <cellStyle name="SAPBEXHLevel3X 2 2 3 4 2 2" xfId="37239" xr:uid="{00000000-0005-0000-0000-0000E9740000}"/>
    <cellStyle name="SAPBEXHLevel3X 2 2 3 4 3" xfId="31472" xr:uid="{00000000-0005-0000-0000-0000EA740000}"/>
    <cellStyle name="SAPBEXHLevel3X 2 2 3 5" xfId="15190" xr:uid="{00000000-0005-0000-0000-0000EB740000}"/>
    <cellStyle name="SAPBEXHLevel3X 2 2 3 5 2" xfId="29024" xr:uid="{00000000-0005-0000-0000-0000EC740000}"/>
    <cellStyle name="SAPBEXHLevel3X 2 2 3 6" xfId="21345" xr:uid="{00000000-0005-0000-0000-0000ED740000}"/>
    <cellStyle name="SAPBEXHLevel3X 2 2 3 6 2" xfId="34808" xr:uid="{00000000-0005-0000-0000-0000EE740000}"/>
    <cellStyle name="SAPBEXHLevel3X 2 2 3 7" xfId="27097" xr:uid="{00000000-0005-0000-0000-0000EF740000}"/>
    <cellStyle name="SAPBEXHLevel3X 2 2 4" xfId="5463" xr:uid="{00000000-0005-0000-0000-0000F0740000}"/>
    <cellStyle name="SAPBEXHLevel3X 2 2 4 2" xfId="6550" xr:uid="{00000000-0005-0000-0000-0000F1740000}"/>
    <cellStyle name="SAPBEXHLevel3X 2 2 4 2 2" xfId="19907" xr:uid="{00000000-0005-0000-0000-0000F2740000}"/>
    <cellStyle name="SAPBEXHLevel3X 2 2 4 2 2 2" xfId="25677" xr:uid="{00000000-0005-0000-0000-0000F3740000}"/>
    <cellStyle name="SAPBEXHLevel3X 2 2 4 2 2 3" xfId="33380" xr:uid="{00000000-0005-0000-0000-0000F4740000}"/>
    <cellStyle name="SAPBEXHLevel3X 2 2 4 2 3" xfId="17750" xr:uid="{00000000-0005-0000-0000-0000F5740000}"/>
    <cellStyle name="SAPBEXHLevel3X 2 2 4 2 3 2" xfId="23565" xr:uid="{00000000-0005-0000-0000-0000F6740000}"/>
    <cellStyle name="SAPBEXHLevel3X 2 2 4 2 3 2 2" xfId="37028" xr:uid="{00000000-0005-0000-0000-0000F7740000}"/>
    <cellStyle name="SAPBEXHLevel3X 2 2 4 2 3 3" xfId="31256" xr:uid="{00000000-0005-0000-0000-0000F8740000}"/>
    <cellStyle name="SAPBEXHLevel3X 2 2 4 2 4" xfId="16379" xr:uid="{00000000-0005-0000-0000-0000F9740000}"/>
    <cellStyle name="SAPBEXHLevel3X 2 2 4 2 4 2" xfId="30014" xr:uid="{00000000-0005-0000-0000-0000FA740000}"/>
    <cellStyle name="SAPBEXHLevel3X 2 2 4 2 5" xfId="22336" xr:uid="{00000000-0005-0000-0000-0000FB740000}"/>
    <cellStyle name="SAPBEXHLevel3X 2 2 4 2 5 2" xfId="35799" xr:uid="{00000000-0005-0000-0000-0000FC740000}"/>
    <cellStyle name="SAPBEXHLevel3X 2 2 4 2 6" xfId="28088" xr:uid="{00000000-0005-0000-0000-0000FD740000}"/>
    <cellStyle name="SAPBEXHLevel3X 2 2 4 3" xfId="18956" xr:uid="{00000000-0005-0000-0000-0000FE740000}"/>
    <cellStyle name="SAPBEXHLevel3X 2 2 4 3 2" xfId="24728" xr:uid="{00000000-0005-0000-0000-0000FF740000}"/>
    <cellStyle name="SAPBEXHLevel3X 2 2 4 3 3" xfId="32430" xr:uid="{00000000-0005-0000-0000-000000750000}"/>
    <cellStyle name="SAPBEXHLevel3X 2 2 4 4" xfId="20515" xr:uid="{00000000-0005-0000-0000-000001750000}"/>
    <cellStyle name="SAPBEXHLevel3X 2 2 4 4 2" xfId="26280" xr:uid="{00000000-0005-0000-0000-000002750000}"/>
    <cellStyle name="SAPBEXHLevel3X 2 2 4 4 3" xfId="33984" xr:uid="{00000000-0005-0000-0000-000003750000}"/>
    <cellStyle name="SAPBEXHLevel3X 2 2 4 5" xfId="15293" xr:uid="{00000000-0005-0000-0000-000004750000}"/>
    <cellStyle name="SAPBEXHLevel3X 2 2 4 5 2" xfId="29116" xr:uid="{00000000-0005-0000-0000-000005750000}"/>
    <cellStyle name="SAPBEXHLevel3X 2 2 4 6" xfId="21437" xr:uid="{00000000-0005-0000-0000-000006750000}"/>
    <cellStyle name="SAPBEXHLevel3X 2 2 4 6 2" xfId="34900" xr:uid="{00000000-0005-0000-0000-000007750000}"/>
    <cellStyle name="SAPBEXHLevel3X 2 2 4 7" xfId="27189" xr:uid="{00000000-0005-0000-0000-000008750000}"/>
    <cellStyle name="SAPBEXHLevel3X 2 2 5" xfId="17284" xr:uid="{00000000-0005-0000-0000-000009750000}"/>
    <cellStyle name="SAPBEXHLevel3X 2 2 5 2" xfId="23114" xr:uid="{00000000-0005-0000-0000-00000A750000}"/>
    <cellStyle name="SAPBEXHLevel3X 2 2 5 2 2" xfId="36577" xr:uid="{00000000-0005-0000-0000-00000B750000}"/>
    <cellStyle name="SAPBEXHLevel3X 2 2 5 3" xfId="30801" xr:uid="{00000000-0005-0000-0000-00000C750000}"/>
    <cellStyle name="SAPBEXHLevel3X 2 2 6" xfId="17927" xr:uid="{00000000-0005-0000-0000-00000D750000}"/>
    <cellStyle name="SAPBEXHLevel3X 2 2 6 2" xfId="23737" xr:uid="{00000000-0005-0000-0000-00000E750000}"/>
    <cellStyle name="SAPBEXHLevel3X 2 2 6 2 2" xfId="37200" xr:uid="{00000000-0005-0000-0000-00000F750000}"/>
    <cellStyle name="SAPBEXHLevel3X 2 2 6 3" xfId="31431" xr:uid="{00000000-0005-0000-0000-000010750000}"/>
    <cellStyle name="SAPBEXHLevel3X 2 2 7" xfId="14241" xr:uid="{00000000-0005-0000-0000-000011750000}"/>
    <cellStyle name="SAPBEXHLevel3X 2 2 7 2" xfId="28628" xr:uid="{00000000-0005-0000-0000-000012750000}"/>
    <cellStyle name="SAPBEXHLevel3X 2 3" xfId="5100" xr:uid="{00000000-0005-0000-0000-000013750000}"/>
    <cellStyle name="SAPBEXHLevel3X 2 3 10" xfId="10704" xr:uid="{00000000-0005-0000-0000-000014750000}"/>
    <cellStyle name="SAPBEXHLevel3X 2 3 2" xfId="5688" xr:uid="{00000000-0005-0000-0000-000015750000}"/>
    <cellStyle name="SAPBEXHLevel3X 2 3 2 2" xfId="6775" xr:uid="{00000000-0005-0000-0000-000016750000}"/>
    <cellStyle name="SAPBEXHLevel3X 2 3 2 2 2" xfId="20097" xr:uid="{00000000-0005-0000-0000-000017750000}"/>
    <cellStyle name="SAPBEXHLevel3X 2 3 2 2 2 2" xfId="25867" xr:uid="{00000000-0005-0000-0000-000018750000}"/>
    <cellStyle name="SAPBEXHLevel3X 2 3 2 2 2 3" xfId="33570" xr:uid="{00000000-0005-0000-0000-000019750000}"/>
    <cellStyle name="SAPBEXHLevel3X 2 3 2 2 3" xfId="18102" xr:uid="{00000000-0005-0000-0000-00001A750000}"/>
    <cellStyle name="SAPBEXHLevel3X 2 3 2 2 3 2" xfId="23904" xr:uid="{00000000-0005-0000-0000-00001B750000}"/>
    <cellStyle name="SAPBEXHLevel3X 2 3 2 2 3 3" xfId="31601" xr:uid="{00000000-0005-0000-0000-00001C750000}"/>
    <cellStyle name="SAPBEXHLevel3X 2 3 2 2 4" xfId="16603" xr:uid="{00000000-0005-0000-0000-00001D750000}"/>
    <cellStyle name="SAPBEXHLevel3X 2 3 2 2 4 2" xfId="30190" xr:uid="{00000000-0005-0000-0000-00001E750000}"/>
    <cellStyle name="SAPBEXHLevel3X 2 3 2 2 5" xfId="22513" xr:uid="{00000000-0005-0000-0000-00001F750000}"/>
    <cellStyle name="SAPBEXHLevel3X 2 3 2 2 5 2" xfId="35976" xr:uid="{00000000-0005-0000-0000-000020750000}"/>
    <cellStyle name="SAPBEXHLevel3X 2 3 2 2 6" xfId="28265" xr:uid="{00000000-0005-0000-0000-000021750000}"/>
    <cellStyle name="SAPBEXHLevel3X 2 3 2 2 7" xfId="11725" xr:uid="{00000000-0005-0000-0000-000022750000}"/>
    <cellStyle name="SAPBEXHLevel3X 2 3 2 3" xfId="19147" xr:uid="{00000000-0005-0000-0000-000023750000}"/>
    <cellStyle name="SAPBEXHLevel3X 2 3 2 3 2" xfId="24918" xr:uid="{00000000-0005-0000-0000-000024750000}"/>
    <cellStyle name="SAPBEXHLevel3X 2 3 2 3 3" xfId="32620" xr:uid="{00000000-0005-0000-0000-000025750000}"/>
    <cellStyle name="SAPBEXHLevel3X 2 3 2 4" xfId="18730" xr:uid="{00000000-0005-0000-0000-000026750000}"/>
    <cellStyle name="SAPBEXHLevel3X 2 3 2 4 2" xfId="24502" xr:uid="{00000000-0005-0000-0000-000027750000}"/>
    <cellStyle name="SAPBEXHLevel3X 2 3 2 4 3" xfId="32204" xr:uid="{00000000-0005-0000-0000-000028750000}"/>
    <cellStyle name="SAPBEXHLevel3X 2 3 2 5" xfId="15517" xr:uid="{00000000-0005-0000-0000-000029750000}"/>
    <cellStyle name="SAPBEXHLevel3X 2 3 2 5 2" xfId="29292" xr:uid="{00000000-0005-0000-0000-00002A750000}"/>
    <cellStyle name="SAPBEXHLevel3X 2 3 2 6" xfId="21614" xr:uid="{00000000-0005-0000-0000-00002B750000}"/>
    <cellStyle name="SAPBEXHLevel3X 2 3 2 6 2" xfId="35077" xr:uid="{00000000-0005-0000-0000-00002C750000}"/>
    <cellStyle name="SAPBEXHLevel3X 2 3 2 7" xfId="27366" xr:uid="{00000000-0005-0000-0000-00002D750000}"/>
    <cellStyle name="SAPBEXHLevel3X 2 3 2 8" xfId="11064" xr:uid="{00000000-0005-0000-0000-00002E750000}"/>
    <cellStyle name="SAPBEXHLevel3X 2 3 3" xfId="5860" xr:uid="{00000000-0005-0000-0000-00002F750000}"/>
    <cellStyle name="SAPBEXHLevel3X 2 3 3 2" xfId="6947" xr:uid="{00000000-0005-0000-0000-000030750000}"/>
    <cellStyle name="SAPBEXHLevel3X 2 3 3 2 2" xfId="20243" xr:uid="{00000000-0005-0000-0000-000031750000}"/>
    <cellStyle name="SAPBEXHLevel3X 2 3 3 2 2 2" xfId="26013" xr:uid="{00000000-0005-0000-0000-000032750000}"/>
    <cellStyle name="SAPBEXHLevel3X 2 3 3 2 2 3" xfId="33716" xr:uid="{00000000-0005-0000-0000-000033750000}"/>
    <cellStyle name="SAPBEXHLevel3X 2 3 3 2 3" xfId="17229" xr:uid="{00000000-0005-0000-0000-000034750000}"/>
    <cellStyle name="SAPBEXHLevel3X 2 3 3 2 3 2" xfId="23065" xr:uid="{00000000-0005-0000-0000-000035750000}"/>
    <cellStyle name="SAPBEXHLevel3X 2 3 3 2 3 2 2" xfId="36528" xr:uid="{00000000-0005-0000-0000-000036750000}"/>
    <cellStyle name="SAPBEXHLevel3X 2 3 3 2 3 3" xfId="30748" xr:uid="{00000000-0005-0000-0000-000037750000}"/>
    <cellStyle name="SAPBEXHLevel3X 2 3 3 2 4" xfId="16775" xr:uid="{00000000-0005-0000-0000-000038750000}"/>
    <cellStyle name="SAPBEXHLevel3X 2 3 3 2 4 2" xfId="30328" xr:uid="{00000000-0005-0000-0000-000039750000}"/>
    <cellStyle name="SAPBEXHLevel3X 2 3 3 2 5" xfId="22651" xr:uid="{00000000-0005-0000-0000-00003A750000}"/>
    <cellStyle name="SAPBEXHLevel3X 2 3 3 2 5 2" xfId="36114" xr:uid="{00000000-0005-0000-0000-00003B750000}"/>
    <cellStyle name="SAPBEXHLevel3X 2 3 3 2 6" xfId="28403" xr:uid="{00000000-0005-0000-0000-00003C750000}"/>
    <cellStyle name="SAPBEXHLevel3X 2 3 3 2 7" xfId="11826" xr:uid="{00000000-0005-0000-0000-00003D750000}"/>
    <cellStyle name="SAPBEXHLevel3X 2 3 3 3" xfId="19294" xr:uid="{00000000-0005-0000-0000-00003E750000}"/>
    <cellStyle name="SAPBEXHLevel3X 2 3 3 3 2" xfId="25065" xr:uid="{00000000-0005-0000-0000-00003F750000}"/>
    <cellStyle name="SAPBEXHLevel3X 2 3 3 3 3" xfId="32767" xr:uid="{00000000-0005-0000-0000-000040750000}"/>
    <cellStyle name="SAPBEXHLevel3X 2 3 3 4" xfId="17361" xr:uid="{00000000-0005-0000-0000-000041750000}"/>
    <cellStyle name="SAPBEXHLevel3X 2 3 3 4 2" xfId="23190" xr:uid="{00000000-0005-0000-0000-000042750000}"/>
    <cellStyle name="SAPBEXHLevel3X 2 3 3 4 2 2" xfId="36653" xr:uid="{00000000-0005-0000-0000-000043750000}"/>
    <cellStyle name="SAPBEXHLevel3X 2 3 3 4 3" xfId="30877" xr:uid="{00000000-0005-0000-0000-000044750000}"/>
    <cellStyle name="SAPBEXHLevel3X 2 3 3 5" xfId="15689" xr:uid="{00000000-0005-0000-0000-000045750000}"/>
    <cellStyle name="SAPBEXHLevel3X 2 3 3 5 2" xfId="29430" xr:uid="{00000000-0005-0000-0000-000046750000}"/>
    <cellStyle name="SAPBEXHLevel3X 2 3 3 6" xfId="21752" xr:uid="{00000000-0005-0000-0000-000047750000}"/>
    <cellStyle name="SAPBEXHLevel3X 2 3 3 6 2" xfId="35215" xr:uid="{00000000-0005-0000-0000-000048750000}"/>
    <cellStyle name="SAPBEXHLevel3X 2 3 3 7" xfId="27504" xr:uid="{00000000-0005-0000-0000-000049750000}"/>
    <cellStyle name="SAPBEXHLevel3X 2 3 3 8" xfId="11165" xr:uid="{00000000-0005-0000-0000-00004A750000}"/>
    <cellStyle name="SAPBEXHLevel3X 2 3 4" xfId="6192" xr:uid="{00000000-0005-0000-0000-00004B750000}"/>
    <cellStyle name="SAPBEXHLevel3X 2 3 4 2" xfId="19583" xr:uid="{00000000-0005-0000-0000-00004C750000}"/>
    <cellStyle name="SAPBEXHLevel3X 2 3 4 2 2" xfId="25353" xr:uid="{00000000-0005-0000-0000-00004D750000}"/>
    <cellStyle name="SAPBEXHLevel3X 2 3 4 2 3" xfId="33056" xr:uid="{00000000-0005-0000-0000-00004E750000}"/>
    <cellStyle name="SAPBEXHLevel3X 2 3 4 3" xfId="17315" xr:uid="{00000000-0005-0000-0000-00004F750000}"/>
    <cellStyle name="SAPBEXHLevel3X 2 3 4 3 2" xfId="23144" xr:uid="{00000000-0005-0000-0000-000050750000}"/>
    <cellStyle name="SAPBEXHLevel3X 2 3 4 3 2 2" xfId="36607" xr:uid="{00000000-0005-0000-0000-000051750000}"/>
    <cellStyle name="SAPBEXHLevel3X 2 3 4 3 3" xfId="30831" xr:uid="{00000000-0005-0000-0000-000052750000}"/>
    <cellStyle name="SAPBEXHLevel3X 2 3 4 4" xfId="16021" xr:uid="{00000000-0005-0000-0000-000053750000}"/>
    <cellStyle name="SAPBEXHLevel3X 2 3 4 4 2" xfId="29703" xr:uid="{00000000-0005-0000-0000-000054750000}"/>
    <cellStyle name="SAPBEXHLevel3X 2 3 4 5" xfId="22025" xr:uid="{00000000-0005-0000-0000-000055750000}"/>
    <cellStyle name="SAPBEXHLevel3X 2 3 4 5 2" xfId="35488" xr:uid="{00000000-0005-0000-0000-000056750000}"/>
    <cellStyle name="SAPBEXHLevel3X 2 3 4 6" xfId="27777" xr:uid="{00000000-0005-0000-0000-000057750000}"/>
    <cellStyle name="SAPBEXHLevel3X 2 3 4 7" xfId="11367" xr:uid="{00000000-0005-0000-0000-000058750000}"/>
    <cellStyle name="SAPBEXHLevel3X 2 3 5" xfId="18631" xr:uid="{00000000-0005-0000-0000-000059750000}"/>
    <cellStyle name="SAPBEXHLevel3X 2 3 5 2" xfId="24403" xr:uid="{00000000-0005-0000-0000-00005A750000}"/>
    <cellStyle name="SAPBEXHLevel3X 2 3 5 3" xfId="32105" xr:uid="{00000000-0005-0000-0000-00005B750000}"/>
    <cellStyle name="SAPBEXHLevel3X 2 3 6" xfId="20933" xr:uid="{00000000-0005-0000-0000-00005C750000}"/>
    <cellStyle name="SAPBEXHLevel3X 2 3 6 2" xfId="26691" xr:uid="{00000000-0005-0000-0000-00005D750000}"/>
    <cellStyle name="SAPBEXHLevel3X 2 3 6 3" xfId="34396" xr:uid="{00000000-0005-0000-0000-00005E750000}"/>
    <cellStyle name="SAPBEXHLevel3X 2 3 7" xfId="14930" xr:uid="{00000000-0005-0000-0000-00005F750000}"/>
    <cellStyle name="SAPBEXHLevel3X 2 3 7 2" xfId="28803" xr:uid="{00000000-0005-0000-0000-000060750000}"/>
    <cellStyle name="SAPBEXHLevel3X 2 3 8" xfId="21124" xr:uid="{00000000-0005-0000-0000-000061750000}"/>
    <cellStyle name="SAPBEXHLevel3X 2 3 8 2" xfId="34587" xr:uid="{00000000-0005-0000-0000-000062750000}"/>
    <cellStyle name="SAPBEXHLevel3X 2 3 9" xfId="26878" xr:uid="{00000000-0005-0000-0000-000063750000}"/>
    <cellStyle name="SAPBEXHLevel3X 2 4" xfId="5317" xr:uid="{00000000-0005-0000-0000-000064750000}"/>
    <cellStyle name="SAPBEXHLevel3X 2 4 2" xfId="6404" xr:uid="{00000000-0005-0000-0000-000065750000}"/>
    <cellStyle name="SAPBEXHLevel3X 2 4 2 2" xfId="19770" xr:uid="{00000000-0005-0000-0000-000066750000}"/>
    <cellStyle name="SAPBEXHLevel3X 2 4 2 2 2" xfId="25540" xr:uid="{00000000-0005-0000-0000-000067750000}"/>
    <cellStyle name="SAPBEXHLevel3X 2 4 2 2 3" xfId="33243" xr:uid="{00000000-0005-0000-0000-000068750000}"/>
    <cellStyle name="SAPBEXHLevel3X 2 4 2 3" xfId="20879" xr:uid="{00000000-0005-0000-0000-000069750000}"/>
    <cellStyle name="SAPBEXHLevel3X 2 4 2 3 2" xfId="26639" xr:uid="{00000000-0005-0000-0000-00006A750000}"/>
    <cellStyle name="SAPBEXHLevel3X 2 4 2 3 3" xfId="34344" xr:uid="{00000000-0005-0000-0000-00006B750000}"/>
    <cellStyle name="SAPBEXHLevel3X 2 4 2 4" xfId="16233" xr:uid="{00000000-0005-0000-0000-00006C750000}"/>
    <cellStyle name="SAPBEXHLevel3X 2 4 2 4 2" xfId="29880" xr:uid="{00000000-0005-0000-0000-00006D750000}"/>
    <cellStyle name="SAPBEXHLevel3X 2 4 2 5" xfId="22202" xr:uid="{00000000-0005-0000-0000-00006E750000}"/>
    <cellStyle name="SAPBEXHLevel3X 2 4 2 5 2" xfId="35665" xr:uid="{00000000-0005-0000-0000-00006F750000}"/>
    <cellStyle name="SAPBEXHLevel3X 2 4 2 6" xfId="27954" xr:uid="{00000000-0005-0000-0000-000070750000}"/>
    <cellStyle name="SAPBEXHLevel3X 2 4 2 7" xfId="11516" xr:uid="{00000000-0005-0000-0000-000071750000}"/>
    <cellStyle name="SAPBEXHLevel3X 2 4 3" xfId="18818" xr:uid="{00000000-0005-0000-0000-000072750000}"/>
    <cellStyle name="SAPBEXHLevel3X 2 4 3 2" xfId="24590" xr:uid="{00000000-0005-0000-0000-000073750000}"/>
    <cellStyle name="SAPBEXHLevel3X 2 4 3 3" xfId="32292" xr:uid="{00000000-0005-0000-0000-000074750000}"/>
    <cellStyle name="SAPBEXHLevel3X 2 4 4" xfId="20849" xr:uid="{00000000-0005-0000-0000-000075750000}"/>
    <cellStyle name="SAPBEXHLevel3X 2 4 4 2" xfId="26609" xr:uid="{00000000-0005-0000-0000-000076750000}"/>
    <cellStyle name="SAPBEXHLevel3X 2 4 4 3" xfId="34314" xr:uid="{00000000-0005-0000-0000-000077750000}"/>
    <cellStyle name="SAPBEXHLevel3X 2 4 5" xfId="15147" xr:uid="{00000000-0005-0000-0000-000078750000}"/>
    <cellStyle name="SAPBEXHLevel3X 2 4 5 2" xfId="28982" xr:uid="{00000000-0005-0000-0000-000079750000}"/>
    <cellStyle name="SAPBEXHLevel3X 2 4 6" xfId="21303" xr:uid="{00000000-0005-0000-0000-00007A750000}"/>
    <cellStyle name="SAPBEXHLevel3X 2 4 6 2" xfId="34766" xr:uid="{00000000-0005-0000-0000-00007B750000}"/>
    <cellStyle name="SAPBEXHLevel3X 2 4 7" xfId="27055" xr:uid="{00000000-0005-0000-0000-00007C750000}"/>
    <cellStyle name="SAPBEXHLevel3X 2 4 8" xfId="10855" xr:uid="{00000000-0005-0000-0000-00007D750000}"/>
    <cellStyle name="SAPBEXHLevel3X 2 5" xfId="5472" xr:uid="{00000000-0005-0000-0000-00007E750000}"/>
    <cellStyle name="SAPBEXHLevel3X 2 5 2" xfId="6559" xr:uid="{00000000-0005-0000-0000-00007F750000}"/>
    <cellStyle name="SAPBEXHLevel3X 2 5 2 2" xfId="19916" xr:uid="{00000000-0005-0000-0000-000080750000}"/>
    <cellStyle name="SAPBEXHLevel3X 2 5 2 2 2" xfId="25686" xr:uid="{00000000-0005-0000-0000-000081750000}"/>
    <cellStyle name="SAPBEXHLevel3X 2 5 2 2 3" xfId="33389" xr:uid="{00000000-0005-0000-0000-000082750000}"/>
    <cellStyle name="SAPBEXHLevel3X 2 5 2 3" xfId="18356" xr:uid="{00000000-0005-0000-0000-000083750000}"/>
    <cellStyle name="SAPBEXHLevel3X 2 5 2 3 2" xfId="24136" xr:uid="{00000000-0005-0000-0000-000084750000}"/>
    <cellStyle name="SAPBEXHLevel3X 2 5 2 3 3" xfId="31837" xr:uid="{00000000-0005-0000-0000-000085750000}"/>
    <cellStyle name="SAPBEXHLevel3X 2 5 2 4" xfId="16388" xr:uid="{00000000-0005-0000-0000-000086750000}"/>
    <cellStyle name="SAPBEXHLevel3X 2 5 2 4 2" xfId="30023" xr:uid="{00000000-0005-0000-0000-000087750000}"/>
    <cellStyle name="SAPBEXHLevel3X 2 5 2 5" xfId="22345" xr:uid="{00000000-0005-0000-0000-000088750000}"/>
    <cellStyle name="SAPBEXHLevel3X 2 5 2 5 2" xfId="35808" xr:uid="{00000000-0005-0000-0000-000089750000}"/>
    <cellStyle name="SAPBEXHLevel3X 2 5 2 6" xfId="28097" xr:uid="{00000000-0005-0000-0000-00008A750000}"/>
    <cellStyle name="SAPBEXHLevel3X 2 5 2 7" xfId="11602" xr:uid="{00000000-0005-0000-0000-00008B750000}"/>
    <cellStyle name="SAPBEXHLevel3X 2 5 3" xfId="18965" xr:uid="{00000000-0005-0000-0000-00008C750000}"/>
    <cellStyle name="SAPBEXHLevel3X 2 5 3 2" xfId="24737" xr:uid="{00000000-0005-0000-0000-00008D750000}"/>
    <cellStyle name="SAPBEXHLevel3X 2 5 3 3" xfId="32439" xr:uid="{00000000-0005-0000-0000-00008E750000}"/>
    <cellStyle name="SAPBEXHLevel3X 2 5 4" xfId="18376" xr:uid="{00000000-0005-0000-0000-00008F750000}"/>
    <cellStyle name="SAPBEXHLevel3X 2 5 4 2" xfId="24155" xr:uid="{00000000-0005-0000-0000-000090750000}"/>
    <cellStyle name="SAPBEXHLevel3X 2 5 4 3" xfId="31856" xr:uid="{00000000-0005-0000-0000-000091750000}"/>
    <cellStyle name="SAPBEXHLevel3X 2 5 5" xfId="15302" xr:uid="{00000000-0005-0000-0000-000092750000}"/>
    <cellStyle name="SAPBEXHLevel3X 2 5 5 2" xfId="29125" xr:uid="{00000000-0005-0000-0000-000093750000}"/>
    <cellStyle name="SAPBEXHLevel3X 2 5 6" xfId="21446" xr:uid="{00000000-0005-0000-0000-000094750000}"/>
    <cellStyle name="SAPBEXHLevel3X 2 5 6 2" xfId="34909" xr:uid="{00000000-0005-0000-0000-000095750000}"/>
    <cellStyle name="SAPBEXHLevel3X 2 5 7" xfId="27198" xr:uid="{00000000-0005-0000-0000-000096750000}"/>
    <cellStyle name="SAPBEXHLevel3X 2 5 8" xfId="10941" xr:uid="{00000000-0005-0000-0000-000097750000}"/>
    <cellStyle name="SAPBEXHLevel3X 2 6" xfId="17147" xr:uid="{00000000-0005-0000-0000-000098750000}"/>
    <cellStyle name="SAPBEXHLevel3X 2 6 2" xfId="22988" xr:uid="{00000000-0005-0000-0000-000099750000}"/>
    <cellStyle name="SAPBEXHLevel3X 2 6 2 2" xfId="36451" xr:uid="{00000000-0005-0000-0000-00009A750000}"/>
    <cellStyle name="SAPBEXHLevel3X 2 6 3" xfId="30669" xr:uid="{00000000-0005-0000-0000-00009B750000}"/>
    <cellStyle name="SAPBEXHLevel3X 2 7" xfId="20758" xr:uid="{00000000-0005-0000-0000-00009C750000}"/>
    <cellStyle name="SAPBEXHLevel3X 2 7 2" xfId="26521" xr:uid="{00000000-0005-0000-0000-00009D750000}"/>
    <cellStyle name="SAPBEXHLevel3X 2 7 3" xfId="34226" xr:uid="{00000000-0005-0000-0000-00009E750000}"/>
    <cellStyle name="SAPBEXHLevel3X 2 8" xfId="14852" xr:uid="{00000000-0005-0000-0000-00009F750000}"/>
    <cellStyle name="SAPBEXHLevel3X 2 8 2" xfId="28737" xr:uid="{00000000-0005-0000-0000-0000A0750000}"/>
    <cellStyle name="SAPBEXHLevel3X 3" xfId="910" xr:uid="{00000000-0005-0000-0000-0000A1750000}"/>
    <cellStyle name="SAPBEXHLevel3X 3 2" xfId="5121" xr:uid="{00000000-0005-0000-0000-0000A2750000}"/>
    <cellStyle name="SAPBEXHLevel3X 3 2 2" xfId="5709" xr:uid="{00000000-0005-0000-0000-0000A3750000}"/>
    <cellStyle name="SAPBEXHLevel3X 3 2 2 2" xfId="6796" xr:uid="{00000000-0005-0000-0000-0000A4750000}"/>
    <cellStyle name="SAPBEXHLevel3X 3 2 2 2 2" xfId="20118" xr:uid="{00000000-0005-0000-0000-0000A5750000}"/>
    <cellStyle name="SAPBEXHLevel3X 3 2 2 2 2 2" xfId="25888" xr:uid="{00000000-0005-0000-0000-0000A6750000}"/>
    <cellStyle name="SAPBEXHLevel3X 3 2 2 2 2 3" xfId="33591" xr:uid="{00000000-0005-0000-0000-0000A7750000}"/>
    <cellStyle name="SAPBEXHLevel3X 3 2 2 2 3" xfId="17917" xr:uid="{00000000-0005-0000-0000-0000A8750000}"/>
    <cellStyle name="SAPBEXHLevel3X 3 2 2 2 3 2" xfId="23727" xr:uid="{00000000-0005-0000-0000-0000A9750000}"/>
    <cellStyle name="SAPBEXHLevel3X 3 2 2 2 3 2 2" xfId="37190" xr:uid="{00000000-0005-0000-0000-0000AA750000}"/>
    <cellStyle name="SAPBEXHLevel3X 3 2 2 2 3 3" xfId="31421" xr:uid="{00000000-0005-0000-0000-0000AB750000}"/>
    <cellStyle name="SAPBEXHLevel3X 3 2 2 2 4" xfId="16624" xr:uid="{00000000-0005-0000-0000-0000AC750000}"/>
    <cellStyle name="SAPBEXHLevel3X 3 2 2 2 4 2" xfId="30211" xr:uid="{00000000-0005-0000-0000-0000AD750000}"/>
    <cellStyle name="SAPBEXHLevel3X 3 2 2 2 5" xfId="22534" xr:uid="{00000000-0005-0000-0000-0000AE750000}"/>
    <cellStyle name="SAPBEXHLevel3X 3 2 2 2 5 2" xfId="35997" xr:uid="{00000000-0005-0000-0000-0000AF750000}"/>
    <cellStyle name="SAPBEXHLevel3X 3 2 2 2 6" xfId="28286" xr:uid="{00000000-0005-0000-0000-0000B0750000}"/>
    <cellStyle name="SAPBEXHLevel3X 3 2 2 3" xfId="19168" xr:uid="{00000000-0005-0000-0000-0000B1750000}"/>
    <cellStyle name="SAPBEXHLevel3X 3 2 2 3 2" xfId="24939" xr:uid="{00000000-0005-0000-0000-0000B2750000}"/>
    <cellStyle name="SAPBEXHLevel3X 3 2 2 3 3" xfId="32641" xr:uid="{00000000-0005-0000-0000-0000B3750000}"/>
    <cellStyle name="SAPBEXHLevel3X 3 2 2 4" xfId="17328" xr:uid="{00000000-0005-0000-0000-0000B4750000}"/>
    <cellStyle name="SAPBEXHLevel3X 3 2 2 4 2" xfId="23157" xr:uid="{00000000-0005-0000-0000-0000B5750000}"/>
    <cellStyle name="SAPBEXHLevel3X 3 2 2 4 2 2" xfId="36620" xr:uid="{00000000-0005-0000-0000-0000B6750000}"/>
    <cellStyle name="SAPBEXHLevel3X 3 2 2 4 3" xfId="30844" xr:uid="{00000000-0005-0000-0000-0000B7750000}"/>
    <cellStyle name="SAPBEXHLevel3X 3 2 2 5" xfId="15538" xr:uid="{00000000-0005-0000-0000-0000B8750000}"/>
    <cellStyle name="SAPBEXHLevel3X 3 2 2 5 2" xfId="29313" xr:uid="{00000000-0005-0000-0000-0000B9750000}"/>
    <cellStyle name="SAPBEXHLevel3X 3 2 2 6" xfId="21635" xr:uid="{00000000-0005-0000-0000-0000BA750000}"/>
    <cellStyle name="SAPBEXHLevel3X 3 2 2 6 2" xfId="35098" xr:uid="{00000000-0005-0000-0000-0000BB750000}"/>
    <cellStyle name="SAPBEXHLevel3X 3 2 2 7" xfId="27387" xr:uid="{00000000-0005-0000-0000-0000BC750000}"/>
    <cellStyle name="SAPBEXHLevel3X 3 2 3" xfId="5881" xr:uid="{00000000-0005-0000-0000-0000BD750000}"/>
    <cellStyle name="SAPBEXHLevel3X 3 2 3 2" xfId="6968" xr:uid="{00000000-0005-0000-0000-0000BE750000}"/>
    <cellStyle name="SAPBEXHLevel3X 3 2 3 2 2" xfId="20264" xr:uid="{00000000-0005-0000-0000-0000BF750000}"/>
    <cellStyle name="SAPBEXHLevel3X 3 2 3 2 2 2" xfId="26034" xr:uid="{00000000-0005-0000-0000-0000C0750000}"/>
    <cellStyle name="SAPBEXHLevel3X 3 2 3 2 2 3" xfId="33737" xr:uid="{00000000-0005-0000-0000-0000C1750000}"/>
    <cellStyle name="SAPBEXHLevel3X 3 2 3 2 3" xfId="17488" xr:uid="{00000000-0005-0000-0000-0000C2750000}"/>
    <cellStyle name="SAPBEXHLevel3X 3 2 3 2 3 2" xfId="23311" xr:uid="{00000000-0005-0000-0000-0000C3750000}"/>
    <cellStyle name="SAPBEXHLevel3X 3 2 3 2 3 2 2" xfId="36774" xr:uid="{00000000-0005-0000-0000-0000C4750000}"/>
    <cellStyle name="SAPBEXHLevel3X 3 2 3 2 3 3" xfId="30999" xr:uid="{00000000-0005-0000-0000-0000C5750000}"/>
    <cellStyle name="SAPBEXHLevel3X 3 2 3 2 4" xfId="16796" xr:uid="{00000000-0005-0000-0000-0000C6750000}"/>
    <cellStyle name="SAPBEXHLevel3X 3 2 3 2 4 2" xfId="30349" xr:uid="{00000000-0005-0000-0000-0000C7750000}"/>
    <cellStyle name="SAPBEXHLevel3X 3 2 3 2 5" xfId="22672" xr:uid="{00000000-0005-0000-0000-0000C8750000}"/>
    <cellStyle name="SAPBEXHLevel3X 3 2 3 2 5 2" xfId="36135" xr:uid="{00000000-0005-0000-0000-0000C9750000}"/>
    <cellStyle name="SAPBEXHLevel3X 3 2 3 2 6" xfId="28424" xr:uid="{00000000-0005-0000-0000-0000CA750000}"/>
    <cellStyle name="SAPBEXHLevel3X 3 2 3 3" xfId="19315" xr:uid="{00000000-0005-0000-0000-0000CB750000}"/>
    <cellStyle name="SAPBEXHLevel3X 3 2 3 3 2" xfId="25086" xr:uid="{00000000-0005-0000-0000-0000CC750000}"/>
    <cellStyle name="SAPBEXHLevel3X 3 2 3 3 3" xfId="32788" xr:uid="{00000000-0005-0000-0000-0000CD750000}"/>
    <cellStyle name="SAPBEXHLevel3X 3 2 3 4" xfId="16962" xr:uid="{00000000-0005-0000-0000-0000CE750000}"/>
    <cellStyle name="SAPBEXHLevel3X 3 2 3 4 2" xfId="22812" xr:uid="{00000000-0005-0000-0000-0000CF750000}"/>
    <cellStyle name="SAPBEXHLevel3X 3 2 3 4 2 2" xfId="36275" xr:uid="{00000000-0005-0000-0000-0000D0750000}"/>
    <cellStyle name="SAPBEXHLevel3X 3 2 3 4 3" xfId="30490" xr:uid="{00000000-0005-0000-0000-0000D1750000}"/>
    <cellStyle name="SAPBEXHLevel3X 3 2 3 5" xfId="15710" xr:uid="{00000000-0005-0000-0000-0000D2750000}"/>
    <cellStyle name="SAPBEXHLevel3X 3 2 3 5 2" xfId="29451" xr:uid="{00000000-0005-0000-0000-0000D3750000}"/>
    <cellStyle name="SAPBEXHLevel3X 3 2 3 6" xfId="21773" xr:uid="{00000000-0005-0000-0000-0000D4750000}"/>
    <cellStyle name="SAPBEXHLevel3X 3 2 3 6 2" xfId="35236" xr:uid="{00000000-0005-0000-0000-0000D5750000}"/>
    <cellStyle name="SAPBEXHLevel3X 3 2 3 7" xfId="27525" xr:uid="{00000000-0005-0000-0000-0000D6750000}"/>
    <cellStyle name="SAPBEXHLevel3X 3 2 4" xfId="6213" xr:uid="{00000000-0005-0000-0000-0000D7750000}"/>
    <cellStyle name="SAPBEXHLevel3X 3 2 4 2" xfId="19604" xr:uid="{00000000-0005-0000-0000-0000D8750000}"/>
    <cellStyle name="SAPBEXHLevel3X 3 2 4 2 2" xfId="25374" xr:uid="{00000000-0005-0000-0000-0000D9750000}"/>
    <cellStyle name="SAPBEXHLevel3X 3 2 4 2 3" xfId="33077" xr:uid="{00000000-0005-0000-0000-0000DA750000}"/>
    <cellStyle name="SAPBEXHLevel3X 3 2 4 3" xfId="20805" xr:uid="{00000000-0005-0000-0000-0000DB750000}"/>
    <cellStyle name="SAPBEXHLevel3X 3 2 4 3 2" xfId="26566" xr:uid="{00000000-0005-0000-0000-0000DC750000}"/>
    <cellStyle name="SAPBEXHLevel3X 3 2 4 3 3" xfId="34271" xr:uid="{00000000-0005-0000-0000-0000DD750000}"/>
    <cellStyle name="SAPBEXHLevel3X 3 2 4 4" xfId="16042" xr:uid="{00000000-0005-0000-0000-0000DE750000}"/>
    <cellStyle name="SAPBEXHLevel3X 3 2 4 4 2" xfId="29724" xr:uid="{00000000-0005-0000-0000-0000DF750000}"/>
    <cellStyle name="SAPBEXHLevel3X 3 2 4 5" xfId="22046" xr:uid="{00000000-0005-0000-0000-0000E0750000}"/>
    <cellStyle name="SAPBEXHLevel3X 3 2 4 5 2" xfId="35509" xr:uid="{00000000-0005-0000-0000-0000E1750000}"/>
    <cellStyle name="SAPBEXHLevel3X 3 2 4 6" xfId="27798" xr:uid="{00000000-0005-0000-0000-0000E2750000}"/>
    <cellStyle name="SAPBEXHLevel3X 3 2 5" xfId="18652" xr:uid="{00000000-0005-0000-0000-0000E3750000}"/>
    <cellStyle name="SAPBEXHLevel3X 3 2 5 2" xfId="24424" xr:uid="{00000000-0005-0000-0000-0000E4750000}"/>
    <cellStyle name="SAPBEXHLevel3X 3 2 5 3" xfId="32126" xr:uid="{00000000-0005-0000-0000-0000E5750000}"/>
    <cellStyle name="SAPBEXHLevel3X 3 2 6" xfId="20674" xr:uid="{00000000-0005-0000-0000-0000E6750000}"/>
    <cellStyle name="SAPBEXHLevel3X 3 2 6 2" xfId="26437" xr:uid="{00000000-0005-0000-0000-0000E7750000}"/>
    <cellStyle name="SAPBEXHLevel3X 3 2 6 3" xfId="34142" xr:uid="{00000000-0005-0000-0000-0000E8750000}"/>
    <cellStyle name="SAPBEXHLevel3X 3 2 7" xfId="14951" xr:uid="{00000000-0005-0000-0000-0000E9750000}"/>
    <cellStyle name="SAPBEXHLevel3X 3 2 7 2" xfId="28824" xr:uid="{00000000-0005-0000-0000-0000EA750000}"/>
    <cellStyle name="SAPBEXHLevel3X 3 2 8" xfId="21145" xr:uid="{00000000-0005-0000-0000-0000EB750000}"/>
    <cellStyle name="SAPBEXHLevel3X 3 2 8 2" xfId="34608" xr:uid="{00000000-0005-0000-0000-0000EC750000}"/>
    <cellStyle name="SAPBEXHLevel3X 3 2 9" xfId="26899" xr:uid="{00000000-0005-0000-0000-0000ED750000}"/>
    <cellStyle name="SAPBEXHLevel3X 3 3" xfId="5343" xr:uid="{00000000-0005-0000-0000-0000EE750000}"/>
    <cellStyle name="SAPBEXHLevel3X 3 3 2" xfId="6430" xr:uid="{00000000-0005-0000-0000-0000EF750000}"/>
    <cellStyle name="SAPBEXHLevel3X 3 3 2 2" xfId="19795" xr:uid="{00000000-0005-0000-0000-0000F0750000}"/>
    <cellStyle name="SAPBEXHLevel3X 3 3 2 2 2" xfId="25565" xr:uid="{00000000-0005-0000-0000-0000F1750000}"/>
    <cellStyle name="SAPBEXHLevel3X 3 3 2 2 3" xfId="33268" xr:uid="{00000000-0005-0000-0000-0000F2750000}"/>
    <cellStyle name="SAPBEXHLevel3X 3 3 2 3" xfId="17465" xr:uid="{00000000-0005-0000-0000-0000F3750000}"/>
    <cellStyle name="SAPBEXHLevel3X 3 3 2 3 2" xfId="23289" xr:uid="{00000000-0005-0000-0000-0000F4750000}"/>
    <cellStyle name="SAPBEXHLevel3X 3 3 2 3 2 2" xfId="36752" xr:uid="{00000000-0005-0000-0000-0000F5750000}"/>
    <cellStyle name="SAPBEXHLevel3X 3 3 2 3 3" xfId="30977" xr:uid="{00000000-0005-0000-0000-0000F6750000}"/>
    <cellStyle name="SAPBEXHLevel3X 3 3 2 4" xfId="16259" xr:uid="{00000000-0005-0000-0000-0000F7750000}"/>
    <cellStyle name="SAPBEXHLevel3X 3 3 2 4 2" xfId="29905" xr:uid="{00000000-0005-0000-0000-0000F8750000}"/>
    <cellStyle name="SAPBEXHLevel3X 3 3 2 5" xfId="22227" xr:uid="{00000000-0005-0000-0000-0000F9750000}"/>
    <cellStyle name="SAPBEXHLevel3X 3 3 2 5 2" xfId="35690" xr:uid="{00000000-0005-0000-0000-0000FA750000}"/>
    <cellStyle name="SAPBEXHLevel3X 3 3 2 6" xfId="27979" xr:uid="{00000000-0005-0000-0000-0000FB750000}"/>
    <cellStyle name="SAPBEXHLevel3X 3 3 3" xfId="18844" xr:uid="{00000000-0005-0000-0000-0000FC750000}"/>
    <cellStyle name="SAPBEXHLevel3X 3 3 3 2" xfId="24616" xr:uid="{00000000-0005-0000-0000-0000FD750000}"/>
    <cellStyle name="SAPBEXHLevel3X 3 3 3 3" xfId="32318" xr:uid="{00000000-0005-0000-0000-0000FE750000}"/>
    <cellStyle name="SAPBEXHLevel3X 3 3 4" xfId="20736" xr:uid="{00000000-0005-0000-0000-0000FF750000}"/>
    <cellStyle name="SAPBEXHLevel3X 3 3 4 2" xfId="26499" xr:uid="{00000000-0005-0000-0000-000000760000}"/>
    <cellStyle name="SAPBEXHLevel3X 3 3 4 3" xfId="34204" xr:uid="{00000000-0005-0000-0000-000001760000}"/>
    <cellStyle name="SAPBEXHLevel3X 3 3 5" xfId="15173" xr:uid="{00000000-0005-0000-0000-000002760000}"/>
    <cellStyle name="SAPBEXHLevel3X 3 3 5 2" xfId="29007" xr:uid="{00000000-0005-0000-0000-000003760000}"/>
    <cellStyle name="SAPBEXHLevel3X 3 3 6" xfId="21328" xr:uid="{00000000-0005-0000-0000-000004760000}"/>
    <cellStyle name="SAPBEXHLevel3X 3 3 6 2" xfId="34791" xr:uid="{00000000-0005-0000-0000-000005760000}"/>
    <cellStyle name="SAPBEXHLevel3X 3 3 7" xfId="27080" xr:uid="{00000000-0005-0000-0000-000006760000}"/>
    <cellStyle name="SAPBEXHLevel3X 3 4" xfId="5387" xr:uid="{00000000-0005-0000-0000-000007760000}"/>
    <cellStyle name="SAPBEXHLevel3X 3 4 2" xfId="6474" xr:uid="{00000000-0005-0000-0000-000008760000}"/>
    <cellStyle name="SAPBEXHLevel3X 3 4 2 2" xfId="19839" xr:uid="{00000000-0005-0000-0000-000009760000}"/>
    <cellStyle name="SAPBEXHLevel3X 3 4 2 2 2" xfId="25609" xr:uid="{00000000-0005-0000-0000-00000A760000}"/>
    <cellStyle name="SAPBEXHLevel3X 3 4 2 2 3" xfId="33312" xr:uid="{00000000-0005-0000-0000-00000B760000}"/>
    <cellStyle name="SAPBEXHLevel3X 3 4 2 3" xfId="18352" xr:uid="{00000000-0005-0000-0000-00000C760000}"/>
    <cellStyle name="SAPBEXHLevel3X 3 4 2 3 2" xfId="24132" xr:uid="{00000000-0005-0000-0000-00000D760000}"/>
    <cellStyle name="SAPBEXHLevel3X 3 4 2 3 3" xfId="31833" xr:uid="{00000000-0005-0000-0000-00000E760000}"/>
    <cellStyle name="SAPBEXHLevel3X 3 4 2 4" xfId="16303" xr:uid="{00000000-0005-0000-0000-00000F760000}"/>
    <cellStyle name="SAPBEXHLevel3X 3 4 2 4 2" xfId="29949" xr:uid="{00000000-0005-0000-0000-000010760000}"/>
    <cellStyle name="SAPBEXHLevel3X 3 4 2 5" xfId="22271" xr:uid="{00000000-0005-0000-0000-000011760000}"/>
    <cellStyle name="SAPBEXHLevel3X 3 4 2 5 2" xfId="35734" xr:uid="{00000000-0005-0000-0000-000012760000}"/>
    <cellStyle name="SAPBEXHLevel3X 3 4 2 6" xfId="28023" xr:uid="{00000000-0005-0000-0000-000013760000}"/>
    <cellStyle name="SAPBEXHLevel3X 3 4 3" xfId="18888" xr:uid="{00000000-0005-0000-0000-000014760000}"/>
    <cellStyle name="SAPBEXHLevel3X 3 4 3 2" xfId="24660" xr:uid="{00000000-0005-0000-0000-000015760000}"/>
    <cellStyle name="SAPBEXHLevel3X 3 4 3 3" xfId="32362" xr:uid="{00000000-0005-0000-0000-000016760000}"/>
    <cellStyle name="SAPBEXHLevel3X 3 4 4" xfId="17275" xr:uid="{00000000-0005-0000-0000-000017760000}"/>
    <cellStyle name="SAPBEXHLevel3X 3 4 4 2" xfId="23105" xr:uid="{00000000-0005-0000-0000-000018760000}"/>
    <cellStyle name="SAPBEXHLevel3X 3 4 4 2 2" xfId="36568" xr:uid="{00000000-0005-0000-0000-000019760000}"/>
    <cellStyle name="SAPBEXHLevel3X 3 4 4 3" xfId="30792" xr:uid="{00000000-0005-0000-0000-00001A760000}"/>
    <cellStyle name="SAPBEXHLevel3X 3 4 5" xfId="15217" xr:uid="{00000000-0005-0000-0000-00001B760000}"/>
    <cellStyle name="SAPBEXHLevel3X 3 4 5 2" xfId="29051" xr:uid="{00000000-0005-0000-0000-00001C760000}"/>
    <cellStyle name="SAPBEXHLevel3X 3 4 6" xfId="21372" xr:uid="{00000000-0005-0000-0000-00001D760000}"/>
    <cellStyle name="SAPBEXHLevel3X 3 4 6 2" xfId="34835" xr:uid="{00000000-0005-0000-0000-00001E760000}"/>
    <cellStyle name="SAPBEXHLevel3X 3 4 7" xfId="27124" xr:uid="{00000000-0005-0000-0000-00001F760000}"/>
    <cellStyle name="SAPBEXHLevel3X 3 5" xfId="17252" xr:uid="{00000000-0005-0000-0000-000020760000}"/>
    <cellStyle name="SAPBEXHLevel3X 3 5 2" xfId="23086" xr:uid="{00000000-0005-0000-0000-000021760000}"/>
    <cellStyle name="SAPBEXHLevel3X 3 5 2 2" xfId="36549" xr:uid="{00000000-0005-0000-0000-000022760000}"/>
    <cellStyle name="SAPBEXHLevel3X 3 5 3" xfId="30771" xr:uid="{00000000-0005-0000-0000-000023760000}"/>
    <cellStyle name="SAPBEXHLevel3X 3 6" xfId="17875" xr:uid="{00000000-0005-0000-0000-000024760000}"/>
    <cellStyle name="SAPBEXHLevel3X 3 6 2" xfId="23686" xr:uid="{00000000-0005-0000-0000-000025760000}"/>
    <cellStyle name="SAPBEXHLevel3X 3 6 2 2" xfId="37149" xr:uid="{00000000-0005-0000-0000-000026760000}"/>
    <cellStyle name="SAPBEXHLevel3X 3 6 3" xfId="31379" xr:uid="{00000000-0005-0000-0000-000027760000}"/>
    <cellStyle name="SAPBEXHLevel3X 3 7" xfId="14830" xr:uid="{00000000-0005-0000-0000-000028760000}"/>
    <cellStyle name="SAPBEXHLevel3X 3 7 2" xfId="28715" xr:uid="{00000000-0005-0000-0000-000029760000}"/>
    <cellStyle name="SAPBEXHLevel3X 4" xfId="3403" xr:uid="{00000000-0005-0000-0000-00002A760000}"/>
    <cellStyle name="SAPBEXHLevel3X 4 2" xfId="5159" xr:uid="{00000000-0005-0000-0000-00002B760000}"/>
    <cellStyle name="SAPBEXHLevel3X 4 2 2" xfId="5899" xr:uid="{00000000-0005-0000-0000-00002C760000}"/>
    <cellStyle name="SAPBEXHLevel3X 4 2 2 2" xfId="6986" xr:uid="{00000000-0005-0000-0000-00002D760000}"/>
    <cellStyle name="SAPBEXHLevel3X 4 2 2 2 2" xfId="20282" xr:uid="{00000000-0005-0000-0000-00002E760000}"/>
    <cellStyle name="SAPBEXHLevel3X 4 2 2 2 2 2" xfId="26052" xr:uid="{00000000-0005-0000-0000-00002F760000}"/>
    <cellStyle name="SAPBEXHLevel3X 4 2 2 2 2 3" xfId="33755" xr:uid="{00000000-0005-0000-0000-000030760000}"/>
    <cellStyle name="SAPBEXHLevel3X 4 2 2 2 3" xfId="20440" xr:uid="{00000000-0005-0000-0000-000031760000}"/>
    <cellStyle name="SAPBEXHLevel3X 4 2 2 2 3 2" xfId="26208" xr:uid="{00000000-0005-0000-0000-000032760000}"/>
    <cellStyle name="SAPBEXHLevel3X 4 2 2 2 3 3" xfId="33912" xr:uid="{00000000-0005-0000-0000-000033760000}"/>
    <cellStyle name="SAPBEXHLevel3X 4 2 2 2 4" xfId="16814" xr:uid="{00000000-0005-0000-0000-000034760000}"/>
    <cellStyle name="SAPBEXHLevel3X 4 2 2 2 4 2" xfId="30367" xr:uid="{00000000-0005-0000-0000-000035760000}"/>
    <cellStyle name="SAPBEXHLevel3X 4 2 2 2 5" xfId="22690" xr:uid="{00000000-0005-0000-0000-000036760000}"/>
    <cellStyle name="SAPBEXHLevel3X 4 2 2 2 5 2" xfId="36153" xr:uid="{00000000-0005-0000-0000-000037760000}"/>
    <cellStyle name="SAPBEXHLevel3X 4 2 2 2 6" xfId="28442" xr:uid="{00000000-0005-0000-0000-000038760000}"/>
    <cellStyle name="SAPBEXHLevel3X 4 2 2 3" xfId="19333" xr:uid="{00000000-0005-0000-0000-000039760000}"/>
    <cellStyle name="SAPBEXHLevel3X 4 2 2 3 2" xfId="25104" xr:uid="{00000000-0005-0000-0000-00003A760000}"/>
    <cellStyle name="SAPBEXHLevel3X 4 2 2 3 3" xfId="32806" xr:uid="{00000000-0005-0000-0000-00003B760000}"/>
    <cellStyle name="SAPBEXHLevel3X 4 2 2 4" xfId="17841" xr:uid="{00000000-0005-0000-0000-00003C760000}"/>
    <cellStyle name="SAPBEXHLevel3X 4 2 2 4 2" xfId="23653" xr:uid="{00000000-0005-0000-0000-00003D760000}"/>
    <cellStyle name="SAPBEXHLevel3X 4 2 2 4 2 2" xfId="37116" xr:uid="{00000000-0005-0000-0000-00003E760000}"/>
    <cellStyle name="SAPBEXHLevel3X 4 2 2 4 3" xfId="31345" xr:uid="{00000000-0005-0000-0000-00003F760000}"/>
    <cellStyle name="SAPBEXHLevel3X 4 2 2 5" xfId="15728" xr:uid="{00000000-0005-0000-0000-000040760000}"/>
    <cellStyle name="SAPBEXHLevel3X 4 2 2 5 2" xfId="29469" xr:uid="{00000000-0005-0000-0000-000041760000}"/>
    <cellStyle name="SAPBEXHLevel3X 4 2 2 6" xfId="21791" xr:uid="{00000000-0005-0000-0000-000042760000}"/>
    <cellStyle name="SAPBEXHLevel3X 4 2 2 6 2" xfId="35254" xr:uid="{00000000-0005-0000-0000-000043760000}"/>
    <cellStyle name="SAPBEXHLevel3X 4 2 2 7" xfId="27543" xr:uid="{00000000-0005-0000-0000-000044760000}"/>
    <cellStyle name="SAPBEXHLevel3X 4 2 3" xfId="6248" xr:uid="{00000000-0005-0000-0000-000045760000}"/>
    <cellStyle name="SAPBEXHLevel3X 4 2 3 2" xfId="19626" xr:uid="{00000000-0005-0000-0000-000046760000}"/>
    <cellStyle name="SAPBEXHLevel3X 4 2 3 2 2" xfId="25396" xr:uid="{00000000-0005-0000-0000-000047760000}"/>
    <cellStyle name="SAPBEXHLevel3X 4 2 3 2 3" xfId="33099" xr:uid="{00000000-0005-0000-0000-000048760000}"/>
    <cellStyle name="SAPBEXHLevel3X 4 2 3 3" xfId="17847" xr:uid="{00000000-0005-0000-0000-000049760000}"/>
    <cellStyle name="SAPBEXHLevel3X 4 2 3 3 2" xfId="23659" xr:uid="{00000000-0005-0000-0000-00004A760000}"/>
    <cellStyle name="SAPBEXHLevel3X 4 2 3 3 2 2" xfId="37122" xr:uid="{00000000-0005-0000-0000-00004B760000}"/>
    <cellStyle name="SAPBEXHLevel3X 4 2 3 3 3" xfId="31351" xr:uid="{00000000-0005-0000-0000-00004C760000}"/>
    <cellStyle name="SAPBEXHLevel3X 4 2 3 4" xfId="16077" xr:uid="{00000000-0005-0000-0000-00004D760000}"/>
    <cellStyle name="SAPBEXHLevel3X 4 2 3 4 2" xfId="29742" xr:uid="{00000000-0005-0000-0000-00004E760000}"/>
    <cellStyle name="SAPBEXHLevel3X 4 2 3 5" xfId="22064" xr:uid="{00000000-0005-0000-0000-00004F760000}"/>
    <cellStyle name="SAPBEXHLevel3X 4 2 3 5 2" xfId="35527" xr:uid="{00000000-0005-0000-0000-000050760000}"/>
    <cellStyle name="SAPBEXHLevel3X 4 2 3 6" xfId="27816" xr:uid="{00000000-0005-0000-0000-000051760000}"/>
    <cellStyle name="SAPBEXHLevel3X 4 2 4" xfId="18671" xr:uid="{00000000-0005-0000-0000-000052760000}"/>
    <cellStyle name="SAPBEXHLevel3X 4 2 4 2" xfId="24443" xr:uid="{00000000-0005-0000-0000-000053760000}"/>
    <cellStyle name="SAPBEXHLevel3X 4 2 4 3" xfId="32145" xr:uid="{00000000-0005-0000-0000-000054760000}"/>
    <cellStyle name="SAPBEXHLevel3X 4 2 5" xfId="20788" xr:uid="{00000000-0005-0000-0000-000055760000}"/>
    <cellStyle name="SAPBEXHLevel3X 4 2 5 2" xfId="26549" xr:uid="{00000000-0005-0000-0000-000056760000}"/>
    <cellStyle name="SAPBEXHLevel3X 4 2 5 3" xfId="34254" xr:uid="{00000000-0005-0000-0000-000057760000}"/>
    <cellStyle name="SAPBEXHLevel3X 4 2 6" xfId="14989" xr:uid="{00000000-0005-0000-0000-000058760000}"/>
    <cellStyle name="SAPBEXHLevel3X 4 2 6 2" xfId="28842" xr:uid="{00000000-0005-0000-0000-000059760000}"/>
    <cellStyle name="SAPBEXHLevel3X 4 2 7" xfId="21163" xr:uid="{00000000-0005-0000-0000-00005A760000}"/>
    <cellStyle name="SAPBEXHLevel3X 4 2 7 2" xfId="34626" xr:uid="{00000000-0005-0000-0000-00005B760000}"/>
    <cellStyle name="SAPBEXHLevel3X 4 2 8" xfId="26917" xr:uid="{00000000-0005-0000-0000-00005C760000}"/>
    <cellStyle name="SAPBEXHLevel3X 4 3" xfId="5375" xr:uid="{00000000-0005-0000-0000-00005D760000}"/>
    <cellStyle name="SAPBEXHLevel3X 4 3 2" xfId="6462" xr:uid="{00000000-0005-0000-0000-00005E760000}"/>
    <cellStyle name="SAPBEXHLevel3X 4 3 2 2" xfId="19827" xr:uid="{00000000-0005-0000-0000-00005F760000}"/>
    <cellStyle name="SAPBEXHLevel3X 4 3 2 2 2" xfId="25597" xr:uid="{00000000-0005-0000-0000-000060760000}"/>
    <cellStyle name="SAPBEXHLevel3X 4 3 2 2 3" xfId="33300" xr:uid="{00000000-0005-0000-0000-000061760000}"/>
    <cellStyle name="SAPBEXHLevel3X 4 3 2 3" xfId="20700" xr:uid="{00000000-0005-0000-0000-000062760000}"/>
    <cellStyle name="SAPBEXHLevel3X 4 3 2 3 2" xfId="26463" xr:uid="{00000000-0005-0000-0000-000063760000}"/>
    <cellStyle name="SAPBEXHLevel3X 4 3 2 3 3" xfId="34168" xr:uid="{00000000-0005-0000-0000-000064760000}"/>
    <cellStyle name="SAPBEXHLevel3X 4 3 2 4" xfId="16291" xr:uid="{00000000-0005-0000-0000-000065760000}"/>
    <cellStyle name="SAPBEXHLevel3X 4 3 2 4 2" xfId="29937" xr:uid="{00000000-0005-0000-0000-000066760000}"/>
    <cellStyle name="SAPBEXHLevel3X 4 3 2 5" xfId="22259" xr:uid="{00000000-0005-0000-0000-000067760000}"/>
    <cellStyle name="SAPBEXHLevel3X 4 3 2 5 2" xfId="35722" xr:uid="{00000000-0005-0000-0000-000068760000}"/>
    <cellStyle name="SAPBEXHLevel3X 4 3 2 6" xfId="28011" xr:uid="{00000000-0005-0000-0000-000069760000}"/>
    <cellStyle name="SAPBEXHLevel3X 4 3 3" xfId="18876" xr:uid="{00000000-0005-0000-0000-00006A760000}"/>
    <cellStyle name="SAPBEXHLevel3X 4 3 3 2" xfId="24648" xr:uid="{00000000-0005-0000-0000-00006B760000}"/>
    <cellStyle name="SAPBEXHLevel3X 4 3 3 3" xfId="32350" xr:uid="{00000000-0005-0000-0000-00006C760000}"/>
    <cellStyle name="SAPBEXHLevel3X 4 3 4" xfId="17436" xr:uid="{00000000-0005-0000-0000-00006D760000}"/>
    <cellStyle name="SAPBEXHLevel3X 4 3 4 2" xfId="23261" xr:uid="{00000000-0005-0000-0000-00006E760000}"/>
    <cellStyle name="SAPBEXHLevel3X 4 3 4 2 2" xfId="36724" xr:uid="{00000000-0005-0000-0000-00006F760000}"/>
    <cellStyle name="SAPBEXHLevel3X 4 3 4 3" xfId="30949" xr:uid="{00000000-0005-0000-0000-000070760000}"/>
    <cellStyle name="SAPBEXHLevel3X 4 3 5" xfId="15205" xr:uid="{00000000-0005-0000-0000-000071760000}"/>
    <cellStyle name="SAPBEXHLevel3X 4 3 5 2" xfId="29039" xr:uid="{00000000-0005-0000-0000-000072760000}"/>
    <cellStyle name="SAPBEXHLevel3X 4 3 6" xfId="21360" xr:uid="{00000000-0005-0000-0000-000073760000}"/>
    <cellStyle name="SAPBEXHLevel3X 4 3 6 2" xfId="34823" xr:uid="{00000000-0005-0000-0000-000074760000}"/>
    <cellStyle name="SAPBEXHLevel3X 4 3 7" xfId="27112" xr:uid="{00000000-0005-0000-0000-000075760000}"/>
    <cellStyle name="SAPBEXHLevel3X 4 4" xfId="5998" xr:uid="{00000000-0005-0000-0000-000076760000}"/>
    <cellStyle name="SAPBEXHLevel3X 4 4 2" xfId="19418" xr:uid="{00000000-0005-0000-0000-000077760000}"/>
    <cellStyle name="SAPBEXHLevel3X 4 4 2 2" xfId="25188" xr:uid="{00000000-0005-0000-0000-000078760000}"/>
    <cellStyle name="SAPBEXHLevel3X 4 4 2 3" xfId="32891" xr:uid="{00000000-0005-0000-0000-000079760000}"/>
    <cellStyle name="SAPBEXHLevel3X 4 4 3" xfId="17814" xr:uid="{00000000-0005-0000-0000-00007A760000}"/>
    <cellStyle name="SAPBEXHLevel3X 4 4 3 2" xfId="23628" xr:uid="{00000000-0005-0000-0000-00007B760000}"/>
    <cellStyle name="SAPBEXHLevel3X 4 4 3 2 2" xfId="37091" xr:uid="{00000000-0005-0000-0000-00007C760000}"/>
    <cellStyle name="SAPBEXHLevel3X 4 4 3 3" xfId="31320" xr:uid="{00000000-0005-0000-0000-00007D760000}"/>
    <cellStyle name="SAPBEXHLevel3X 4 4 4" xfId="15827" xr:uid="{00000000-0005-0000-0000-00007E760000}"/>
    <cellStyle name="SAPBEXHLevel3X 4 4 4 2" xfId="29548" xr:uid="{00000000-0005-0000-0000-00007F760000}"/>
    <cellStyle name="SAPBEXHLevel3X 4 4 5" xfId="21870" xr:uid="{00000000-0005-0000-0000-000080760000}"/>
    <cellStyle name="SAPBEXHLevel3X 4 4 5 2" xfId="35333" xr:uid="{00000000-0005-0000-0000-000081760000}"/>
    <cellStyle name="SAPBEXHLevel3X 4 4 6" xfId="27622" xr:uid="{00000000-0005-0000-0000-000082760000}"/>
    <cellStyle name="SAPBEXHLevel3X 4 5" xfId="18002" xr:uid="{00000000-0005-0000-0000-000083760000}"/>
    <cellStyle name="SAPBEXHLevel3X 4 5 2" xfId="23808" xr:uid="{00000000-0005-0000-0000-000084760000}"/>
    <cellStyle name="SAPBEXHLevel3X 4 5 3" xfId="31505" xr:uid="{00000000-0005-0000-0000-000085760000}"/>
    <cellStyle name="SAPBEXHLevel3X 4 6" xfId="17729" xr:uid="{00000000-0005-0000-0000-000086760000}"/>
    <cellStyle name="SAPBEXHLevel3X 4 6 2" xfId="23544" xr:uid="{00000000-0005-0000-0000-000087760000}"/>
    <cellStyle name="SAPBEXHLevel3X 4 6 2 2" xfId="37007" xr:uid="{00000000-0005-0000-0000-000088760000}"/>
    <cellStyle name="SAPBEXHLevel3X 4 6 3" xfId="31235" xr:uid="{00000000-0005-0000-0000-000089760000}"/>
    <cellStyle name="SAPBEXHLevel3X 4 7" xfId="14094" xr:uid="{00000000-0005-0000-0000-00008A760000}"/>
    <cellStyle name="SAPBEXHLevel3X 4 7 2" xfId="28601" xr:uid="{00000000-0005-0000-0000-00008B760000}"/>
    <cellStyle name="SAPBEXHLevel3X 4 8" xfId="20960" xr:uid="{00000000-0005-0000-0000-00008C760000}"/>
    <cellStyle name="SAPBEXHLevel3X 4 8 2" xfId="34423" xr:uid="{00000000-0005-0000-0000-00008D760000}"/>
    <cellStyle name="SAPBEXHLevel3X 4 9" xfId="26727" xr:uid="{00000000-0005-0000-0000-00008E760000}"/>
    <cellStyle name="SAPBEXHLevel3X 5" xfId="5070" xr:uid="{00000000-0005-0000-0000-00008F760000}"/>
    <cellStyle name="SAPBEXHLevel3X 5 10" xfId="10675" xr:uid="{00000000-0005-0000-0000-000090760000}"/>
    <cellStyle name="SAPBEXHLevel3X 5 2" xfId="5658" xr:uid="{00000000-0005-0000-0000-000091760000}"/>
    <cellStyle name="SAPBEXHLevel3X 5 2 2" xfId="6745" xr:uid="{00000000-0005-0000-0000-000092760000}"/>
    <cellStyle name="SAPBEXHLevel3X 5 2 2 2" xfId="20067" xr:uid="{00000000-0005-0000-0000-000093760000}"/>
    <cellStyle name="SAPBEXHLevel3X 5 2 2 2 2" xfId="25837" xr:uid="{00000000-0005-0000-0000-000094760000}"/>
    <cellStyle name="SAPBEXHLevel3X 5 2 2 2 3" xfId="33540" xr:uid="{00000000-0005-0000-0000-000095760000}"/>
    <cellStyle name="SAPBEXHLevel3X 5 2 2 3" xfId="17157" xr:uid="{00000000-0005-0000-0000-000096760000}"/>
    <cellStyle name="SAPBEXHLevel3X 5 2 2 3 2" xfId="22998" xr:uid="{00000000-0005-0000-0000-000097760000}"/>
    <cellStyle name="SAPBEXHLevel3X 5 2 2 3 2 2" xfId="36461" xr:uid="{00000000-0005-0000-0000-000098760000}"/>
    <cellStyle name="SAPBEXHLevel3X 5 2 2 3 3" xfId="30679" xr:uid="{00000000-0005-0000-0000-000099760000}"/>
    <cellStyle name="SAPBEXHLevel3X 5 2 2 4" xfId="16573" xr:uid="{00000000-0005-0000-0000-00009A760000}"/>
    <cellStyle name="SAPBEXHLevel3X 5 2 2 4 2" xfId="30161" xr:uid="{00000000-0005-0000-0000-00009B760000}"/>
    <cellStyle name="SAPBEXHLevel3X 5 2 2 5" xfId="22484" xr:uid="{00000000-0005-0000-0000-00009C760000}"/>
    <cellStyle name="SAPBEXHLevel3X 5 2 2 5 2" xfId="35947" xr:uid="{00000000-0005-0000-0000-00009D760000}"/>
    <cellStyle name="SAPBEXHLevel3X 5 2 2 6" xfId="28236" xr:uid="{00000000-0005-0000-0000-00009E760000}"/>
    <cellStyle name="SAPBEXHLevel3X 5 2 2 7" xfId="11696" xr:uid="{00000000-0005-0000-0000-00009F760000}"/>
    <cellStyle name="SAPBEXHLevel3X 5 2 3" xfId="19117" xr:uid="{00000000-0005-0000-0000-0000A0760000}"/>
    <cellStyle name="SAPBEXHLevel3X 5 2 3 2" xfId="24889" xr:uid="{00000000-0005-0000-0000-0000A1760000}"/>
    <cellStyle name="SAPBEXHLevel3X 5 2 3 3" xfId="32591" xr:uid="{00000000-0005-0000-0000-0000A2760000}"/>
    <cellStyle name="SAPBEXHLevel3X 5 2 4" xfId="18456" xr:uid="{00000000-0005-0000-0000-0000A3760000}"/>
    <cellStyle name="SAPBEXHLevel3X 5 2 4 2" xfId="24231" xr:uid="{00000000-0005-0000-0000-0000A4760000}"/>
    <cellStyle name="SAPBEXHLevel3X 5 2 4 3" xfId="31932" xr:uid="{00000000-0005-0000-0000-0000A5760000}"/>
    <cellStyle name="SAPBEXHLevel3X 5 2 5" xfId="15487" xr:uid="{00000000-0005-0000-0000-0000A6760000}"/>
    <cellStyle name="SAPBEXHLevel3X 5 2 5 2" xfId="29263" xr:uid="{00000000-0005-0000-0000-0000A7760000}"/>
    <cellStyle name="SAPBEXHLevel3X 5 2 6" xfId="21585" xr:uid="{00000000-0005-0000-0000-0000A8760000}"/>
    <cellStyle name="SAPBEXHLevel3X 5 2 6 2" xfId="35048" xr:uid="{00000000-0005-0000-0000-0000A9760000}"/>
    <cellStyle name="SAPBEXHLevel3X 5 2 7" xfId="27337" xr:uid="{00000000-0005-0000-0000-0000AA760000}"/>
    <cellStyle name="SAPBEXHLevel3X 5 2 8" xfId="11035" xr:uid="{00000000-0005-0000-0000-0000AB760000}"/>
    <cellStyle name="SAPBEXHLevel3X 5 3" xfId="5831" xr:uid="{00000000-0005-0000-0000-0000AC760000}"/>
    <cellStyle name="SAPBEXHLevel3X 5 3 2" xfId="6918" xr:uid="{00000000-0005-0000-0000-0000AD760000}"/>
    <cellStyle name="SAPBEXHLevel3X 5 3 2 2" xfId="20214" xr:uid="{00000000-0005-0000-0000-0000AE760000}"/>
    <cellStyle name="SAPBEXHLevel3X 5 3 2 2 2" xfId="25984" xr:uid="{00000000-0005-0000-0000-0000AF760000}"/>
    <cellStyle name="SAPBEXHLevel3X 5 3 2 2 3" xfId="33687" xr:uid="{00000000-0005-0000-0000-0000B0760000}"/>
    <cellStyle name="SAPBEXHLevel3X 5 3 2 3" xfId="17546" xr:uid="{00000000-0005-0000-0000-0000B1760000}"/>
    <cellStyle name="SAPBEXHLevel3X 5 3 2 3 2" xfId="23367" xr:uid="{00000000-0005-0000-0000-0000B2760000}"/>
    <cellStyle name="SAPBEXHLevel3X 5 3 2 3 2 2" xfId="36830" xr:uid="{00000000-0005-0000-0000-0000B3760000}"/>
    <cellStyle name="SAPBEXHLevel3X 5 3 2 3 3" xfId="31055" xr:uid="{00000000-0005-0000-0000-0000B4760000}"/>
    <cellStyle name="SAPBEXHLevel3X 5 3 2 4" xfId="16746" xr:uid="{00000000-0005-0000-0000-0000B5760000}"/>
    <cellStyle name="SAPBEXHLevel3X 5 3 2 4 2" xfId="30299" xr:uid="{00000000-0005-0000-0000-0000B6760000}"/>
    <cellStyle name="SAPBEXHLevel3X 5 3 2 5" xfId="22622" xr:uid="{00000000-0005-0000-0000-0000B7760000}"/>
    <cellStyle name="SAPBEXHLevel3X 5 3 2 5 2" xfId="36085" xr:uid="{00000000-0005-0000-0000-0000B8760000}"/>
    <cellStyle name="SAPBEXHLevel3X 5 3 2 6" xfId="28374" xr:uid="{00000000-0005-0000-0000-0000B9760000}"/>
    <cellStyle name="SAPBEXHLevel3X 5 3 2 7" xfId="11797" xr:uid="{00000000-0005-0000-0000-0000BA760000}"/>
    <cellStyle name="SAPBEXHLevel3X 5 3 3" xfId="19265" xr:uid="{00000000-0005-0000-0000-0000BB760000}"/>
    <cellStyle name="SAPBEXHLevel3X 5 3 3 2" xfId="25036" xr:uid="{00000000-0005-0000-0000-0000BC760000}"/>
    <cellStyle name="SAPBEXHLevel3X 5 3 3 3" xfId="32738" xr:uid="{00000000-0005-0000-0000-0000BD760000}"/>
    <cellStyle name="SAPBEXHLevel3X 5 3 4" xfId="17731" xr:uid="{00000000-0005-0000-0000-0000BE760000}"/>
    <cellStyle name="SAPBEXHLevel3X 5 3 4 2" xfId="23546" xr:uid="{00000000-0005-0000-0000-0000BF760000}"/>
    <cellStyle name="SAPBEXHLevel3X 5 3 4 2 2" xfId="37009" xr:uid="{00000000-0005-0000-0000-0000C0760000}"/>
    <cellStyle name="SAPBEXHLevel3X 5 3 4 3" xfId="31237" xr:uid="{00000000-0005-0000-0000-0000C1760000}"/>
    <cellStyle name="SAPBEXHLevel3X 5 3 5" xfId="15660" xr:uid="{00000000-0005-0000-0000-0000C2760000}"/>
    <cellStyle name="SAPBEXHLevel3X 5 3 5 2" xfId="29401" xr:uid="{00000000-0005-0000-0000-0000C3760000}"/>
    <cellStyle name="SAPBEXHLevel3X 5 3 6" xfId="21723" xr:uid="{00000000-0005-0000-0000-0000C4760000}"/>
    <cellStyle name="SAPBEXHLevel3X 5 3 6 2" xfId="35186" xr:uid="{00000000-0005-0000-0000-0000C5760000}"/>
    <cellStyle name="SAPBEXHLevel3X 5 3 7" xfId="27475" xr:uid="{00000000-0005-0000-0000-0000C6760000}"/>
    <cellStyle name="SAPBEXHLevel3X 5 3 8" xfId="11136" xr:uid="{00000000-0005-0000-0000-0000C7760000}"/>
    <cellStyle name="SAPBEXHLevel3X 5 4" xfId="6162" xr:uid="{00000000-0005-0000-0000-0000C8760000}"/>
    <cellStyle name="SAPBEXHLevel3X 5 4 2" xfId="19554" xr:uid="{00000000-0005-0000-0000-0000C9760000}"/>
    <cellStyle name="SAPBEXHLevel3X 5 4 2 2" xfId="25324" xr:uid="{00000000-0005-0000-0000-0000CA760000}"/>
    <cellStyle name="SAPBEXHLevel3X 5 4 2 3" xfId="33027" xr:uid="{00000000-0005-0000-0000-0000CB760000}"/>
    <cellStyle name="SAPBEXHLevel3X 5 4 3" xfId="17950" xr:uid="{00000000-0005-0000-0000-0000CC760000}"/>
    <cellStyle name="SAPBEXHLevel3X 5 4 3 2" xfId="23759" xr:uid="{00000000-0005-0000-0000-0000CD760000}"/>
    <cellStyle name="SAPBEXHLevel3X 5 4 3 2 2" xfId="37222" xr:uid="{00000000-0005-0000-0000-0000CE760000}"/>
    <cellStyle name="SAPBEXHLevel3X 5 4 3 3" xfId="31454" xr:uid="{00000000-0005-0000-0000-0000CF760000}"/>
    <cellStyle name="SAPBEXHLevel3X 5 4 4" xfId="15991" xr:uid="{00000000-0005-0000-0000-0000D0760000}"/>
    <cellStyle name="SAPBEXHLevel3X 5 4 4 2" xfId="29674" xr:uid="{00000000-0005-0000-0000-0000D1760000}"/>
    <cellStyle name="SAPBEXHLevel3X 5 4 5" xfId="21996" xr:uid="{00000000-0005-0000-0000-0000D2760000}"/>
    <cellStyle name="SAPBEXHLevel3X 5 4 5 2" xfId="35459" xr:uid="{00000000-0005-0000-0000-0000D3760000}"/>
    <cellStyle name="SAPBEXHLevel3X 5 4 6" xfId="27748" xr:uid="{00000000-0005-0000-0000-0000D4760000}"/>
    <cellStyle name="SAPBEXHLevel3X 5 4 7" xfId="11338" xr:uid="{00000000-0005-0000-0000-0000D5760000}"/>
    <cellStyle name="SAPBEXHLevel3X 5 5" xfId="18602" xr:uid="{00000000-0005-0000-0000-0000D6760000}"/>
    <cellStyle name="SAPBEXHLevel3X 5 5 2" xfId="24374" xr:uid="{00000000-0005-0000-0000-0000D7760000}"/>
    <cellStyle name="SAPBEXHLevel3X 5 5 3" xfId="32076" xr:uid="{00000000-0005-0000-0000-0000D8760000}"/>
    <cellStyle name="SAPBEXHLevel3X 5 6" xfId="17098" xr:uid="{00000000-0005-0000-0000-0000D9760000}"/>
    <cellStyle name="SAPBEXHLevel3X 5 6 2" xfId="22939" xr:uid="{00000000-0005-0000-0000-0000DA760000}"/>
    <cellStyle name="SAPBEXHLevel3X 5 6 2 2" xfId="36402" xr:uid="{00000000-0005-0000-0000-0000DB760000}"/>
    <cellStyle name="SAPBEXHLevel3X 5 6 3" xfId="30620" xr:uid="{00000000-0005-0000-0000-0000DC760000}"/>
    <cellStyle name="SAPBEXHLevel3X 5 7" xfId="14900" xr:uid="{00000000-0005-0000-0000-0000DD760000}"/>
    <cellStyle name="SAPBEXHLevel3X 5 7 2" xfId="28774" xr:uid="{00000000-0005-0000-0000-0000DE760000}"/>
    <cellStyle name="SAPBEXHLevel3X 5 8" xfId="21095" xr:uid="{00000000-0005-0000-0000-0000DF760000}"/>
    <cellStyle name="SAPBEXHLevel3X 5 8 2" xfId="34558" xr:uid="{00000000-0005-0000-0000-0000E0760000}"/>
    <cellStyle name="SAPBEXHLevel3X 5 9" xfId="26849" xr:uid="{00000000-0005-0000-0000-0000E1760000}"/>
    <cellStyle name="SAPBEXHLevel3X 6" xfId="5276" xr:uid="{00000000-0005-0000-0000-0000E2760000}"/>
    <cellStyle name="SAPBEXHLevel3X 6 2" xfId="6363" xr:uid="{00000000-0005-0000-0000-0000E3760000}"/>
    <cellStyle name="SAPBEXHLevel3X 6 2 2" xfId="19730" xr:uid="{00000000-0005-0000-0000-0000E4760000}"/>
    <cellStyle name="SAPBEXHLevel3X 6 2 2 2" xfId="25500" xr:uid="{00000000-0005-0000-0000-0000E5760000}"/>
    <cellStyle name="SAPBEXHLevel3X 6 2 2 3" xfId="33203" xr:uid="{00000000-0005-0000-0000-0000E6760000}"/>
    <cellStyle name="SAPBEXHLevel3X 6 2 3" xfId="20590" xr:uid="{00000000-0005-0000-0000-0000E7760000}"/>
    <cellStyle name="SAPBEXHLevel3X 6 2 3 2" xfId="26354" xr:uid="{00000000-0005-0000-0000-0000E8760000}"/>
    <cellStyle name="SAPBEXHLevel3X 6 2 3 3" xfId="34059" xr:uid="{00000000-0005-0000-0000-0000E9760000}"/>
    <cellStyle name="SAPBEXHLevel3X 6 2 4" xfId="16192" xr:uid="{00000000-0005-0000-0000-0000EA760000}"/>
    <cellStyle name="SAPBEXHLevel3X 6 2 4 2" xfId="29840" xr:uid="{00000000-0005-0000-0000-0000EB760000}"/>
    <cellStyle name="SAPBEXHLevel3X 6 2 5" xfId="22162" xr:uid="{00000000-0005-0000-0000-0000EC760000}"/>
    <cellStyle name="SAPBEXHLevel3X 6 2 5 2" xfId="35625" xr:uid="{00000000-0005-0000-0000-0000ED760000}"/>
    <cellStyle name="SAPBEXHLevel3X 6 2 6" xfId="27914" xr:uid="{00000000-0005-0000-0000-0000EE760000}"/>
    <cellStyle name="SAPBEXHLevel3X 6 2 7" xfId="11476" xr:uid="{00000000-0005-0000-0000-0000EF760000}"/>
    <cellStyle name="SAPBEXHLevel3X 6 3" xfId="18778" xr:uid="{00000000-0005-0000-0000-0000F0760000}"/>
    <cellStyle name="SAPBEXHLevel3X 6 3 2" xfId="24550" xr:uid="{00000000-0005-0000-0000-0000F1760000}"/>
    <cellStyle name="SAPBEXHLevel3X 6 3 3" xfId="32252" xr:uid="{00000000-0005-0000-0000-0000F2760000}"/>
    <cellStyle name="SAPBEXHLevel3X 6 4" xfId="20583" xr:uid="{00000000-0005-0000-0000-0000F3760000}"/>
    <cellStyle name="SAPBEXHLevel3X 6 4 2" xfId="26347" xr:uid="{00000000-0005-0000-0000-0000F4760000}"/>
    <cellStyle name="SAPBEXHLevel3X 6 4 3" xfId="34052" xr:uid="{00000000-0005-0000-0000-0000F5760000}"/>
    <cellStyle name="SAPBEXHLevel3X 6 5" xfId="15106" xr:uid="{00000000-0005-0000-0000-0000F6760000}"/>
    <cellStyle name="SAPBEXHLevel3X 6 5 2" xfId="28942" xr:uid="{00000000-0005-0000-0000-0000F7760000}"/>
    <cellStyle name="SAPBEXHLevel3X 6 6" xfId="21263" xr:uid="{00000000-0005-0000-0000-0000F8760000}"/>
    <cellStyle name="SAPBEXHLevel3X 6 6 2" xfId="34726" xr:uid="{00000000-0005-0000-0000-0000F9760000}"/>
    <cellStyle name="SAPBEXHLevel3X 6 7" xfId="27015" xr:uid="{00000000-0005-0000-0000-0000FA760000}"/>
    <cellStyle name="SAPBEXHLevel3X 6 8" xfId="10815" xr:uid="{00000000-0005-0000-0000-0000FB760000}"/>
    <cellStyle name="SAPBEXHLevel3X 7" xfId="5266" xr:uid="{00000000-0005-0000-0000-0000FC760000}"/>
    <cellStyle name="SAPBEXHLevel3X 7 2" xfId="6353" xr:uid="{00000000-0005-0000-0000-0000FD760000}"/>
    <cellStyle name="SAPBEXHLevel3X 7 2 2" xfId="19720" xr:uid="{00000000-0005-0000-0000-0000FE760000}"/>
    <cellStyle name="SAPBEXHLevel3X 7 2 2 2" xfId="25490" xr:uid="{00000000-0005-0000-0000-0000FF760000}"/>
    <cellStyle name="SAPBEXHLevel3X 7 2 2 3" xfId="33193" xr:uid="{00000000-0005-0000-0000-000000770000}"/>
    <cellStyle name="SAPBEXHLevel3X 7 2 3" xfId="18014" xr:uid="{00000000-0005-0000-0000-000001770000}"/>
    <cellStyle name="SAPBEXHLevel3X 7 2 3 2" xfId="23819" xr:uid="{00000000-0005-0000-0000-000002770000}"/>
    <cellStyle name="SAPBEXHLevel3X 7 2 3 3" xfId="31516" xr:uid="{00000000-0005-0000-0000-000003770000}"/>
    <cellStyle name="SAPBEXHLevel3X 7 2 4" xfId="16182" xr:uid="{00000000-0005-0000-0000-000004770000}"/>
    <cellStyle name="SAPBEXHLevel3X 7 2 4 2" xfId="29830" xr:uid="{00000000-0005-0000-0000-000005770000}"/>
    <cellStyle name="SAPBEXHLevel3X 7 2 5" xfId="22152" xr:uid="{00000000-0005-0000-0000-000006770000}"/>
    <cellStyle name="SAPBEXHLevel3X 7 2 5 2" xfId="35615" xr:uid="{00000000-0005-0000-0000-000007770000}"/>
    <cellStyle name="SAPBEXHLevel3X 7 2 6" xfId="27904" xr:uid="{00000000-0005-0000-0000-000008770000}"/>
    <cellStyle name="SAPBEXHLevel3X 7 2 7" xfId="11466" xr:uid="{00000000-0005-0000-0000-000009770000}"/>
    <cellStyle name="SAPBEXHLevel3X 7 3" xfId="18768" xr:uid="{00000000-0005-0000-0000-00000A770000}"/>
    <cellStyle name="SAPBEXHLevel3X 7 3 2" xfId="24540" xr:uid="{00000000-0005-0000-0000-00000B770000}"/>
    <cellStyle name="SAPBEXHLevel3X 7 3 3" xfId="32242" xr:uid="{00000000-0005-0000-0000-00000C770000}"/>
    <cellStyle name="SAPBEXHLevel3X 7 4" xfId="18176" xr:uid="{00000000-0005-0000-0000-00000D770000}"/>
    <cellStyle name="SAPBEXHLevel3X 7 4 2" xfId="23974" xr:uid="{00000000-0005-0000-0000-00000E770000}"/>
    <cellStyle name="SAPBEXHLevel3X 7 4 3" xfId="31672" xr:uid="{00000000-0005-0000-0000-00000F770000}"/>
    <cellStyle name="SAPBEXHLevel3X 7 5" xfId="15096" xr:uid="{00000000-0005-0000-0000-000010770000}"/>
    <cellStyle name="SAPBEXHLevel3X 7 5 2" xfId="28932" xr:uid="{00000000-0005-0000-0000-000011770000}"/>
    <cellStyle name="SAPBEXHLevel3X 7 6" xfId="21253" xr:uid="{00000000-0005-0000-0000-000012770000}"/>
    <cellStyle name="SAPBEXHLevel3X 7 6 2" xfId="34716" xr:uid="{00000000-0005-0000-0000-000013770000}"/>
    <cellStyle name="SAPBEXHLevel3X 7 7" xfId="27005" xr:uid="{00000000-0005-0000-0000-000014770000}"/>
    <cellStyle name="SAPBEXHLevel3X 7 8" xfId="10805" xr:uid="{00000000-0005-0000-0000-000015770000}"/>
    <cellStyle name="SAPBEXHLevel3X 8" xfId="17036" xr:uid="{00000000-0005-0000-0000-000016770000}"/>
    <cellStyle name="SAPBEXHLevel3X 8 2" xfId="22882" xr:uid="{00000000-0005-0000-0000-000017770000}"/>
    <cellStyle name="SAPBEXHLevel3X 8 2 2" xfId="36345" xr:uid="{00000000-0005-0000-0000-000018770000}"/>
    <cellStyle name="SAPBEXHLevel3X 8 3" xfId="30563" xr:uid="{00000000-0005-0000-0000-000019770000}"/>
    <cellStyle name="SAPBEXHLevel3X 9" xfId="18232" xr:uid="{00000000-0005-0000-0000-00001A770000}"/>
    <cellStyle name="SAPBEXHLevel3X 9 2" xfId="24022" xr:uid="{00000000-0005-0000-0000-00001B770000}"/>
    <cellStyle name="SAPBEXHLevel3X 9 3" xfId="31722" xr:uid="{00000000-0005-0000-0000-00001C770000}"/>
    <cellStyle name="SAPBEXHLevel3X_SAP EC_Data ENVIRONMENTAL BackEnd V4 (BI)" xfId="646" xr:uid="{00000000-0005-0000-0000-00001D770000}"/>
    <cellStyle name="SAPBEXinputData" xfId="403" xr:uid="{00000000-0005-0000-0000-00001E770000}"/>
    <cellStyle name="SAPBEXinputData 2" xfId="647" xr:uid="{00000000-0005-0000-0000-00001F770000}"/>
    <cellStyle name="SAPBEXinputData 2 2" xfId="7486" xr:uid="{00000000-0005-0000-0000-000020770000}"/>
    <cellStyle name="SAPBEXinputData 3" xfId="4050" xr:uid="{00000000-0005-0000-0000-000021770000}"/>
    <cellStyle name="SAPBEXinputData 4" xfId="7288" xr:uid="{00000000-0005-0000-0000-000022770000}"/>
    <cellStyle name="SAPBEXinputData 5" xfId="37385" xr:uid="{00000000-0005-0000-0000-000023770000}"/>
    <cellStyle name="SAPBEXinputData_SAP EC_Data ENVIRONMENTAL BackEnd V4 (BI)" xfId="648" xr:uid="{00000000-0005-0000-0000-000024770000}"/>
    <cellStyle name="SAPBEXItemHeader" xfId="404" xr:uid="{00000000-0005-0000-0000-000025770000}"/>
    <cellStyle name="SAPBEXItemHeader 2" xfId="5304" xr:uid="{00000000-0005-0000-0000-000026770000}"/>
    <cellStyle name="SAPBEXItemHeader 2 2" xfId="6391" xr:uid="{00000000-0005-0000-0000-000027770000}"/>
    <cellStyle name="SAPBEXItemHeader 2 2 2" xfId="19757" xr:uid="{00000000-0005-0000-0000-000028770000}"/>
    <cellStyle name="SAPBEXItemHeader 2 2 2 2" xfId="25527" xr:uid="{00000000-0005-0000-0000-000029770000}"/>
    <cellStyle name="SAPBEXItemHeader 2 2 2 3" xfId="33230" xr:uid="{00000000-0005-0000-0000-00002A770000}"/>
    <cellStyle name="SAPBEXItemHeader 2 2 3" xfId="17405" xr:uid="{00000000-0005-0000-0000-00002B770000}"/>
    <cellStyle name="SAPBEXItemHeader 2 2 3 2" xfId="23231" xr:uid="{00000000-0005-0000-0000-00002C770000}"/>
    <cellStyle name="SAPBEXItemHeader 2 2 3 2 2" xfId="36694" xr:uid="{00000000-0005-0000-0000-00002D770000}"/>
    <cellStyle name="SAPBEXItemHeader 2 2 3 3" xfId="30919" xr:uid="{00000000-0005-0000-0000-00002E770000}"/>
    <cellStyle name="SAPBEXItemHeader 2 2 4" xfId="16220" xr:uid="{00000000-0005-0000-0000-00002F770000}"/>
    <cellStyle name="SAPBEXItemHeader 2 2 4 2" xfId="29867" xr:uid="{00000000-0005-0000-0000-000030770000}"/>
    <cellStyle name="SAPBEXItemHeader 2 2 5" xfId="22189" xr:uid="{00000000-0005-0000-0000-000031770000}"/>
    <cellStyle name="SAPBEXItemHeader 2 2 5 2" xfId="35652" xr:uid="{00000000-0005-0000-0000-000032770000}"/>
    <cellStyle name="SAPBEXItemHeader 2 2 6" xfId="27941" xr:uid="{00000000-0005-0000-0000-000033770000}"/>
    <cellStyle name="SAPBEXItemHeader 2 2 7" xfId="11503" xr:uid="{00000000-0005-0000-0000-000034770000}"/>
    <cellStyle name="SAPBEXItemHeader 2 3" xfId="18805" xr:uid="{00000000-0005-0000-0000-000035770000}"/>
    <cellStyle name="SAPBEXItemHeader 2 3 2" xfId="24577" xr:uid="{00000000-0005-0000-0000-000036770000}"/>
    <cellStyle name="SAPBEXItemHeader 2 3 3" xfId="32279" xr:uid="{00000000-0005-0000-0000-000037770000}"/>
    <cellStyle name="SAPBEXItemHeader 2 4" xfId="20664" xr:uid="{00000000-0005-0000-0000-000038770000}"/>
    <cellStyle name="SAPBEXItemHeader 2 4 2" xfId="26427" xr:uid="{00000000-0005-0000-0000-000039770000}"/>
    <cellStyle name="SAPBEXItemHeader 2 4 3" xfId="34132" xr:uid="{00000000-0005-0000-0000-00003A770000}"/>
    <cellStyle name="SAPBEXItemHeader 2 5" xfId="15134" xr:uid="{00000000-0005-0000-0000-00003B770000}"/>
    <cellStyle name="SAPBEXItemHeader 2 5 2" xfId="28969" xr:uid="{00000000-0005-0000-0000-00003C770000}"/>
    <cellStyle name="SAPBEXItemHeader 2 6" xfId="21290" xr:uid="{00000000-0005-0000-0000-00003D770000}"/>
    <cellStyle name="SAPBEXItemHeader 2 6 2" xfId="34753" xr:uid="{00000000-0005-0000-0000-00003E770000}"/>
    <cellStyle name="SAPBEXItemHeader 2 7" xfId="27042" xr:uid="{00000000-0005-0000-0000-00003F770000}"/>
    <cellStyle name="SAPBEXItemHeader 2 8" xfId="10842" xr:uid="{00000000-0005-0000-0000-000040770000}"/>
    <cellStyle name="SAPBEXItemHeader 3" xfId="17037" xr:uid="{00000000-0005-0000-0000-000041770000}"/>
    <cellStyle name="SAPBEXItemHeader 3 2" xfId="22883" xr:uid="{00000000-0005-0000-0000-000042770000}"/>
    <cellStyle name="SAPBEXItemHeader 3 2 2" xfId="36346" xr:uid="{00000000-0005-0000-0000-000043770000}"/>
    <cellStyle name="SAPBEXItemHeader 3 3" xfId="30564" xr:uid="{00000000-0005-0000-0000-000044770000}"/>
    <cellStyle name="SAPBEXItemHeader 4" xfId="20940" xr:uid="{00000000-0005-0000-0000-000045770000}"/>
    <cellStyle name="SAPBEXItemHeader 4 2" xfId="26698" xr:uid="{00000000-0005-0000-0000-000046770000}"/>
    <cellStyle name="SAPBEXItemHeader 4 3" xfId="34403" xr:uid="{00000000-0005-0000-0000-000047770000}"/>
    <cellStyle name="SAPBEXItemHeader 5" xfId="12113" xr:uid="{00000000-0005-0000-0000-000048770000}"/>
    <cellStyle name="SAPBEXItemHeader 5 2" xfId="28559" xr:uid="{00000000-0005-0000-0000-000049770000}"/>
    <cellStyle name="SAPBEXItemHeader 6" xfId="7289" xr:uid="{00000000-0005-0000-0000-00004A770000}"/>
    <cellStyle name="SAPBEXresData" xfId="405" xr:uid="{00000000-0005-0000-0000-00004B770000}"/>
    <cellStyle name="SAPBEXresData 10" xfId="12001" xr:uid="{00000000-0005-0000-0000-00004C770000}"/>
    <cellStyle name="SAPBEXresData 10 2" xfId="28538" xr:uid="{00000000-0005-0000-0000-00004D770000}"/>
    <cellStyle name="SAPBEXresData 11" xfId="7290" xr:uid="{00000000-0005-0000-0000-00004E770000}"/>
    <cellStyle name="SAPBEXresData 12" xfId="37386" xr:uid="{00000000-0005-0000-0000-00004F770000}"/>
    <cellStyle name="SAPBEXresData 2" xfId="649" xr:uid="{00000000-0005-0000-0000-000050770000}"/>
    <cellStyle name="SAPBEXresData 2 2" xfId="994" xr:uid="{00000000-0005-0000-0000-000051770000}"/>
    <cellStyle name="SAPBEXresData 2 2 2" xfId="5135" xr:uid="{00000000-0005-0000-0000-000052770000}"/>
    <cellStyle name="SAPBEXresData 2 2 2 10" xfId="10720" xr:uid="{00000000-0005-0000-0000-000053770000}"/>
    <cellStyle name="SAPBEXresData 2 2 2 2" xfId="5723" xr:uid="{00000000-0005-0000-0000-000054770000}"/>
    <cellStyle name="SAPBEXresData 2 2 2 2 2" xfId="6810" xr:uid="{00000000-0005-0000-0000-000055770000}"/>
    <cellStyle name="SAPBEXresData 2 2 2 2 2 2" xfId="20132" xr:uid="{00000000-0005-0000-0000-000056770000}"/>
    <cellStyle name="SAPBEXresData 2 2 2 2 2 2 2" xfId="25902" xr:uid="{00000000-0005-0000-0000-000057770000}"/>
    <cellStyle name="SAPBEXresData 2 2 2 2 2 2 3" xfId="33605" xr:uid="{00000000-0005-0000-0000-000058770000}"/>
    <cellStyle name="SAPBEXresData 2 2 2 2 2 3" xfId="20075" xr:uid="{00000000-0005-0000-0000-000059770000}"/>
    <cellStyle name="SAPBEXresData 2 2 2 2 2 3 2" xfId="25845" xr:uid="{00000000-0005-0000-0000-00005A770000}"/>
    <cellStyle name="SAPBEXresData 2 2 2 2 2 3 3" xfId="33548" xr:uid="{00000000-0005-0000-0000-00005B770000}"/>
    <cellStyle name="SAPBEXresData 2 2 2 2 2 4" xfId="16638" xr:uid="{00000000-0005-0000-0000-00005C770000}"/>
    <cellStyle name="SAPBEXresData 2 2 2 2 2 4 2" xfId="30225" xr:uid="{00000000-0005-0000-0000-00005D770000}"/>
    <cellStyle name="SAPBEXresData 2 2 2 2 2 5" xfId="22548" xr:uid="{00000000-0005-0000-0000-00005E770000}"/>
    <cellStyle name="SAPBEXresData 2 2 2 2 2 5 2" xfId="36011" xr:uid="{00000000-0005-0000-0000-00005F770000}"/>
    <cellStyle name="SAPBEXresData 2 2 2 2 2 6" xfId="28300" xr:uid="{00000000-0005-0000-0000-000060770000}"/>
    <cellStyle name="SAPBEXresData 2 2 2 2 2 7" xfId="11741" xr:uid="{00000000-0005-0000-0000-000061770000}"/>
    <cellStyle name="SAPBEXresData 2 2 2 2 3" xfId="19182" xr:uid="{00000000-0005-0000-0000-000062770000}"/>
    <cellStyle name="SAPBEXresData 2 2 2 2 3 2" xfId="24953" xr:uid="{00000000-0005-0000-0000-000063770000}"/>
    <cellStyle name="SAPBEXresData 2 2 2 2 3 3" xfId="32655" xr:uid="{00000000-0005-0000-0000-000064770000}"/>
    <cellStyle name="SAPBEXresData 2 2 2 2 4" xfId="18165" xr:uid="{00000000-0005-0000-0000-000065770000}"/>
    <cellStyle name="SAPBEXresData 2 2 2 2 4 2" xfId="23963" xr:uid="{00000000-0005-0000-0000-000066770000}"/>
    <cellStyle name="SAPBEXresData 2 2 2 2 4 3" xfId="31661" xr:uid="{00000000-0005-0000-0000-000067770000}"/>
    <cellStyle name="SAPBEXresData 2 2 2 2 5" xfId="15552" xr:uid="{00000000-0005-0000-0000-000068770000}"/>
    <cellStyle name="SAPBEXresData 2 2 2 2 5 2" xfId="29327" xr:uid="{00000000-0005-0000-0000-000069770000}"/>
    <cellStyle name="SAPBEXresData 2 2 2 2 6" xfId="21649" xr:uid="{00000000-0005-0000-0000-00006A770000}"/>
    <cellStyle name="SAPBEXresData 2 2 2 2 6 2" xfId="35112" xr:uid="{00000000-0005-0000-0000-00006B770000}"/>
    <cellStyle name="SAPBEXresData 2 2 2 2 7" xfId="27401" xr:uid="{00000000-0005-0000-0000-00006C770000}"/>
    <cellStyle name="SAPBEXresData 2 2 2 2 8" xfId="11080" xr:uid="{00000000-0005-0000-0000-00006D770000}"/>
    <cellStyle name="SAPBEXresData 2 2 2 3" xfId="5895" xr:uid="{00000000-0005-0000-0000-00006E770000}"/>
    <cellStyle name="SAPBEXresData 2 2 2 3 2" xfId="6982" xr:uid="{00000000-0005-0000-0000-00006F770000}"/>
    <cellStyle name="SAPBEXresData 2 2 2 3 2 2" xfId="20278" xr:uid="{00000000-0005-0000-0000-000070770000}"/>
    <cellStyle name="SAPBEXresData 2 2 2 3 2 2 2" xfId="26048" xr:uid="{00000000-0005-0000-0000-000071770000}"/>
    <cellStyle name="SAPBEXresData 2 2 2 3 2 2 3" xfId="33751" xr:uid="{00000000-0005-0000-0000-000072770000}"/>
    <cellStyle name="SAPBEXresData 2 2 2 3 2 3" xfId="18182" xr:uid="{00000000-0005-0000-0000-000073770000}"/>
    <cellStyle name="SAPBEXresData 2 2 2 3 2 3 2" xfId="23980" xr:uid="{00000000-0005-0000-0000-000074770000}"/>
    <cellStyle name="SAPBEXresData 2 2 2 3 2 3 3" xfId="31678" xr:uid="{00000000-0005-0000-0000-000075770000}"/>
    <cellStyle name="SAPBEXresData 2 2 2 3 2 4" xfId="16810" xr:uid="{00000000-0005-0000-0000-000076770000}"/>
    <cellStyle name="SAPBEXresData 2 2 2 3 2 4 2" xfId="30363" xr:uid="{00000000-0005-0000-0000-000077770000}"/>
    <cellStyle name="SAPBEXresData 2 2 2 3 2 5" xfId="22686" xr:uid="{00000000-0005-0000-0000-000078770000}"/>
    <cellStyle name="SAPBEXresData 2 2 2 3 2 5 2" xfId="36149" xr:uid="{00000000-0005-0000-0000-000079770000}"/>
    <cellStyle name="SAPBEXresData 2 2 2 3 2 6" xfId="28438" xr:uid="{00000000-0005-0000-0000-00007A770000}"/>
    <cellStyle name="SAPBEXresData 2 2 2 3 2 7" xfId="11842" xr:uid="{00000000-0005-0000-0000-00007B770000}"/>
    <cellStyle name="SAPBEXresData 2 2 2 3 3" xfId="19329" xr:uid="{00000000-0005-0000-0000-00007C770000}"/>
    <cellStyle name="SAPBEXresData 2 2 2 3 3 2" xfId="25100" xr:uid="{00000000-0005-0000-0000-00007D770000}"/>
    <cellStyle name="SAPBEXresData 2 2 2 3 3 3" xfId="32802" xr:uid="{00000000-0005-0000-0000-00007E770000}"/>
    <cellStyle name="SAPBEXresData 2 2 2 3 4" xfId="18468" xr:uid="{00000000-0005-0000-0000-00007F770000}"/>
    <cellStyle name="SAPBEXresData 2 2 2 3 4 2" xfId="24243" xr:uid="{00000000-0005-0000-0000-000080770000}"/>
    <cellStyle name="SAPBEXresData 2 2 2 3 4 3" xfId="31944" xr:uid="{00000000-0005-0000-0000-000081770000}"/>
    <cellStyle name="SAPBEXresData 2 2 2 3 5" xfId="15724" xr:uid="{00000000-0005-0000-0000-000082770000}"/>
    <cellStyle name="SAPBEXresData 2 2 2 3 5 2" xfId="29465" xr:uid="{00000000-0005-0000-0000-000083770000}"/>
    <cellStyle name="SAPBEXresData 2 2 2 3 6" xfId="21787" xr:uid="{00000000-0005-0000-0000-000084770000}"/>
    <cellStyle name="SAPBEXresData 2 2 2 3 6 2" xfId="35250" xr:uid="{00000000-0005-0000-0000-000085770000}"/>
    <cellStyle name="SAPBEXresData 2 2 2 3 7" xfId="27539" xr:uid="{00000000-0005-0000-0000-000086770000}"/>
    <cellStyle name="SAPBEXresData 2 2 2 3 8" xfId="11181" xr:uid="{00000000-0005-0000-0000-000087770000}"/>
    <cellStyle name="SAPBEXresData 2 2 2 4" xfId="6227" xr:uid="{00000000-0005-0000-0000-000088770000}"/>
    <cellStyle name="SAPBEXresData 2 2 2 4 2" xfId="19618" xr:uid="{00000000-0005-0000-0000-000089770000}"/>
    <cellStyle name="SAPBEXresData 2 2 2 4 2 2" xfId="25388" xr:uid="{00000000-0005-0000-0000-00008A770000}"/>
    <cellStyle name="SAPBEXresData 2 2 2 4 2 3" xfId="33091" xr:uid="{00000000-0005-0000-0000-00008B770000}"/>
    <cellStyle name="SAPBEXresData 2 2 2 4 3" xfId="20799" xr:uid="{00000000-0005-0000-0000-00008C770000}"/>
    <cellStyle name="SAPBEXresData 2 2 2 4 3 2" xfId="26560" xr:uid="{00000000-0005-0000-0000-00008D770000}"/>
    <cellStyle name="SAPBEXresData 2 2 2 4 3 3" xfId="34265" xr:uid="{00000000-0005-0000-0000-00008E770000}"/>
    <cellStyle name="SAPBEXresData 2 2 2 4 4" xfId="16056" xr:uid="{00000000-0005-0000-0000-00008F770000}"/>
    <cellStyle name="SAPBEXresData 2 2 2 4 4 2" xfId="29738" xr:uid="{00000000-0005-0000-0000-000090770000}"/>
    <cellStyle name="SAPBEXresData 2 2 2 4 5" xfId="22060" xr:uid="{00000000-0005-0000-0000-000091770000}"/>
    <cellStyle name="SAPBEXresData 2 2 2 4 5 2" xfId="35523" xr:uid="{00000000-0005-0000-0000-000092770000}"/>
    <cellStyle name="SAPBEXresData 2 2 2 4 6" xfId="27812" xr:uid="{00000000-0005-0000-0000-000093770000}"/>
    <cellStyle name="SAPBEXresData 2 2 2 4 7" xfId="11383" xr:uid="{00000000-0005-0000-0000-000094770000}"/>
    <cellStyle name="SAPBEXresData 2 2 2 5" xfId="18666" xr:uid="{00000000-0005-0000-0000-000095770000}"/>
    <cellStyle name="SAPBEXresData 2 2 2 5 2" xfId="24438" xr:uid="{00000000-0005-0000-0000-000096770000}"/>
    <cellStyle name="SAPBEXresData 2 2 2 5 3" xfId="32140" xr:uid="{00000000-0005-0000-0000-000097770000}"/>
    <cellStyle name="SAPBEXresData 2 2 2 6" xfId="16971" xr:uid="{00000000-0005-0000-0000-000098770000}"/>
    <cellStyle name="SAPBEXresData 2 2 2 6 2" xfId="22821" xr:uid="{00000000-0005-0000-0000-000099770000}"/>
    <cellStyle name="SAPBEXresData 2 2 2 6 2 2" xfId="36284" xr:uid="{00000000-0005-0000-0000-00009A770000}"/>
    <cellStyle name="SAPBEXresData 2 2 2 6 3" xfId="30499" xr:uid="{00000000-0005-0000-0000-00009B770000}"/>
    <cellStyle name="SAPBEXresData 2 2 2 7" xfId="14965" xr:uid="{00000000-0005-0000-0000-00009C770000}"/>
    <cellStyle name="SAPBEXresData 2 2 2 7 2" xfId="28838" xr:uid="{00000000-0005-0000-0000-00009D770000}"/>
    <cellStyle name="SAPBEXresData 2 2 2 8" xfId="21159" xr:uid="{00000000-0005-0000-0000-00009E770000}"/>
    <cellStyle name="SAPBEXresData 2 2 2 8 2" xfId="34622" xr:uid="{00000000-0005-0000-0000-00009F770000}"/>
    <cellStyle name="SAPBEXresData 2 2 2 9" xfId="26913" xr:uid="{00000000-0005-0000-0000-0000A0770000}"/>
    <cellStyle name="SAPBEXresData 2 2 3" xfId="5361" xr:uid="{00000000-0005-0000-0000-0000A1770000}"/>
    <cellStyle name="SAPBEXresData 2 2 3 2" xfId="6448" xr:uid="{00000000-0005-0000-0000-0000A2770000}"/>
    <cellStyle name="SAPBEXresData 2 2 3 2 2" xfId="19813" xr:uid="{00000000-0005-0000-0000-0000A3770000}"/>
    <cellStyle name="SAPBEXresData 2 2 3 2 2 2" xfId="25583" xr:uid="{00000000-0005-0000-0000-0000A4770000}"/>
    <cellStyle name="SAPBEXresData 2 2 3 2 2 3" xfId="33286" xr:uid="{00000000-0005-0000-0000-0000A5770000}"/>
    <cellStyle name="SAPBEXresData 2 2 3 2 3" xfId="18450" xr:uid="{00000000-0005-0000-0000-0000A6770000}"/>
    <cellStyle name="SAPBEXresData 2 2 3 2 3 2" xfId="24225" xr:uid="{00000000-0005-0000-0000-0000A7770000}"/>
    <cellStyle name="SAPBEXresData 2 2 3 2 3 3" xfId="31926" xr:uid="{00000000-0005-0000-0000-0000A8770000}"/>
    <cellStyle name="SAPBEXresData 2 2 3 2 4" xfId="16277" xr:uid="{00000000-0005-0000-0000-0000A9770000}"/>
    <cellStyle name="SAPBEXresData 2 2 3 2 4 2" xfId="29923" xr:uid="{00000000-0005-0000-0000-0000AA770000}"/>
    <cellStyle name="SAPBEXresData 2 2 3 2 5" xfId="22245" xr:uid="{00000000-0005-0000-0000-0000AB770000}"/>
    <cellStyle name="SAPBEXresData 2 2 3 2 5 2" xfId="35708" xr:uid="{00000000-0005-0000-0000-0000AC770000}"/>
    <cellStyle name="SAPBEXresData 2 2 3 2 6" xfId="27997" xr:uid="{00000000-0005-0000-0000-0000AD770000}"/>
    <cellStyle name="SAPBEXresData 2 2 3 2 7" xfId="11534" xr:uid="{00000000-0005-0000-0000-0000AE770000}"/>
    <cellStyle name="SAPBEXresData 2 2 3 3" xfId="18862" xr:uid="{00000000-0005-0000-0000-0000AF770000}"/>
    <cellStyle name="SAPBEXresData 2 2 3 3 2" xfId="24634" xr:uid="{00000000-0005-0000-0000-0000B0770000}"/>
    <cellStyle name="SAPBEXresData 2 2 3 3 3" xfId="32336" xr:uid="{00000000-0005-0000-0000-0000B1770000}"/>
    <cellStyle name="SAPBEXresData 2 2 3 4" xfId="20914" xr:uid="{00000000-0005-0000-0000-0000B2770000}"/>
    <cellStyle name="SAPBEXresData 2 2 3 4 2" xfId="26674" xr:uid="{00000000-0005-0000-0000-0000B3770000}"/>
    <cellStyle name="SAPBEXresData 2 2 3 4 3" xfId="34379" xr:uid="{00000000-0005-0000-0000-0000B4770000}"/>
    <cellStyle name="SAPBEXresData 2 2 3 5" xfId="15191" xr:uid="{00000000-0005-0000-0000-0000B5770000}"/>
    <cellStyle name="SAPBEXresData 2 2 3 5 2" xfId="29025" xr:uid="{00000000-0005-0000-0000-0000B6770000}"/>
    <cellStyle name="SAPBEXresData 2 2 3 6" xfId="21346" xr:uid="{00000000-0005-0000-0000-0000B7770000}"/>
    <cellStyle name="SAPBEXresData 2 2 3 6 2" xfId="34809" xr:uid="{00000000-0005-0000-0000-0000B8770000}"/>
    <cellStyle name="SAPBEXresData 2 2 3 7" xfId="27098" xr:uid="{00000000-0005-0000-0000-0000B9770000}"/>
    <cellStyle name="SAPBEXresData 2 2 3 8" xfId="10873" xr:uid="{00000000-0005-0000-0000-0000BA770000}"/>
    <cellStyle name="SAPBEXresData 2 2 4" xfId="5398" xr:uid="{00000000-0005-0000-0000-0000BB770000}"/>
    <cellStyle name="SAPBEXresData 2 2 4 2" xfId="6485" xr:uid="{00000000-0005-0000-0000-0000BC770000}"/>
    <cellStyle name="SAPBEXresData 2 2 4 2 2" xfId="19849" xr:uid="{00000000-0005-0000-0000-0000BD770000}"/>
    <cellStyle name="SAPBEXresData 2 2 4 2 2 2" xfId="25619" xr:uid="{00000000-0005-0000-0000-0000BE770000}"/>
    <cellStyle name="SAPBEXresData 2 2 4 2 2 3" xfId="33322" xr:uid="{00000000-0005-0000-0000-0000BF770000}"/>
    <cellStyle name="SAPBEXresData 2 2 4 2 3" xfId="18184" xr:uid="{00000000-0005-0000-0000-0000C0770000}"/>
    <cellStyle name="SAPBEXresData 2 2 4 2 3 2" xfId="23982" xr:uid="{00000000-0005-0000-0000-0000C1770000}"/>
    <cellStyle name="SAPBEXresData 2 2 4 2 3 3" xfId="31680" xr:uid="{00000000-0005-0000-0000-0000C2770000}"/>
    <cellStyle name="SAPBEXresData 2 2 4 2 4" xfId="16314" xr:uid="{00000000-0005-0000-0000-0000C3770000}"/>
    <cellStyle name="SAPBEXresData 2 2 4 2 4 2" xfId="29959" xr:uid="{00000000-0005-0000-0000-0000C4770000}"/>
    <cellStyle name="SAPBEXresData 2 2 4 2 5" xfId="22281" xr:uid="{00000000-0005-0000-0000-0000C5770000}"/>
    <cellStyle name="SAPBEXresData 2 2 4 2 5 2" xfId="35744" xr:uid="{00000000-0005-0000-0000-0000C6770000}"/>
    <cellStyle name="SAPBEXresData 2 2 4 2 6" xfId="28033" xr:uid="{00000000-0005-0000-0000-0000C7770000}"/>
    <cellStyle name="SAPBEXresData 2 2 4 2 7" xfId="11557" xr:uid="{00000000-0005-0000-0000-0000C8770000}"/>
    <cellStyle name="SAPBEXresData 2 2 4 3" xfId="18898" xr:uid="{00000000-0005-0000-0000-0000C9770000}"/>
    <cellStyle name="SAPBEXresData 2 2 4 3 2" xfId="24670" xr:uid="{00000000-0005-0000-0000-0000CA770000}"/>
    <cellStyle name="SAPBEXresData 2 2 4 3 3" xfId="32372" xr:uid="{00000000-0005-0000-0000-0000CB770000}"/>
    <cellStyle name="SAPBEXresData 2 2 4 4" xfId="17846" xr:uid="{00000000-0005-0000-0000-0000CC770000}"/>
    <cellStyle name="SAPBEXresData 2 2 4 4 2" xfId="23658" xr:uid="{00000000-0005-0000-0000-0000CD770000}"/>
    <cellStyle name="SAPBEXresData 2 2 4 4 2 2" xfId="37121" xr:uid="{00000000-0005-0000-0000-0000CE770000}"/>
    <cellStyle name="SAPBEXresData 2 2 4 4 3" xfId="31350" xr:uid="{00000000-0005-0000-0000-0000CF770000}"/>
    <cellStyle name="SAPBEXresData 2 2 4 5" xfId="15228" xr:uid="{00000000-0005-0000-0000-0000D0770000}"/>
    <cellStyle name="SAPBEXresData 2 2 4 5 2" xfId="29061" xr:uid="{00000000-0005-0000-0000-0000D1770000}"/>
    <cellStyle name="SAPBEXresData 2 2 4 6" xfId="21382" xr:uid="{00000000-0005-0000-0000-0000D2770000}"/>
    <cellStyle name="SAPBEXresData 2 2 4 6 2" xfId="34845" xr:uid="{00000000-0005-0000-0000-0000D3770000}"/>
    <cellStyle name="SAPBEXresData 2 2 4 7" xfId="27134" xr:uid="{00000000-0005-0000-0000-0000D4770000}"/>
    <cellStyle name="SAPBEXresData 2 2 4 8" xfId="10896" xr:uid="{00000000-0005-0000-0000-0000D5770000}"/>
    <cellStyle name="SAPBEXresData 2 2 5" xfId="17285" xr:uid="{00000000-0005-0000-0000-0000D6770000}"/>
    <cellStyle name="SAPBEXresData 2 2 5 2" xfId="23115" xr:uid="{00000000-0005-0000-0000-0000D7770000}"/>
    <cellStyle name="SAPBEXresData 2 2 5 2 2" xfId="36578" xr:uid="{00000000-0005-0000-0000-0000D8770000}"/>
    <cellStyle name="SAPBEXresData 2 2 5 3" xfId="30802" xr:uid="{00000000-0005-0000-0000-0000D9770000}"/>
    <cellStyle name="SAPBEXresData 2 2 6" xfId="18012" xr:uid="{00000000-0005-0000-0000-0000DA770000}"/>
    <cellStyle name="SAPBEXresData 2 2 6 2" xfId="23817" xr:uid="{00000000-0005-0000-0000-0000DB770000}"/>
    <cellStyle name="SAPBEXresData 2 2 6 3" xfId="31514" xr:uid="{00000000-0005-0000-0000-0000DC770000}"/>
    <cellStyle name="SAPBEXresData 2 2 7" xfId="14240" xr:uid="{00000000-0005-0000-0000-0000DD770000}"/>
    <cellStyle name="SAPBEXresData 2 2 7 2" xfId="28627" xr:uid="{00000000-0005-0000-0000-0000DE770000}"/>
    <cellStyle name="SAPBEXresData 2 2 8" xfId="7696" xr:uid="{00000000-0005-0000-0000-0000DF770000}"/>
    <cellStyle name="SAPBEXresData 2 3" xfId="5101" xr:uid="{00000000-0005-0000-0000-0000E0770000}"/>
    <cellStyle name="SAPBEXresData 2 3 10" xfId="10705" xr:uid="{00000000-0005-0000-0000-0000E1770000}"/>
    <cellStyle name="SAPBEXresData 2 3 2" xfId="5689" xr:uid="{00000000-0005-0000-0000-0000E2770000}"/>
    <cellStyle name="SAPBEXresData 2 3 2 2" xfId="6776" xr:uid="{00000000-0005-0000-0000-0000E3770000}"/>
    <cellStyle name="SAPBEXresData 2 3 2 2 2" xfId="20098" xr:uid="{00000000-0005-0000-0000-0000E4770000}"/>
    <cellStyle name="SAPBEXresData 2 3 2 2 2 2" xfId="25868" xr:uid="{00000000-0005-0000-0000-0000E5770000}"/>
    <cellStyle name="SAPBEXresData 2 3 2 2 2 3" xfId="33571" xr:uid="{00000000-0005-0000-0000-0000E6770000}"/>
    <cellStyle name="SAPBEXresData 2 3 2 2 3" xfId="18094" xr:uid="{00000000-0005-0000-0000-0000E7770000}"/>
    <cellStyle name="SAPBEXresData 2 3 2 2 3 2" xfId="23896" xr:uid="{00000000-0005-0000-0000-0000E8770000}"/>
    <cellStyle name="SAPBEXresData 2 3 2 2 3 3" xfId="31593" xr:uid="{00000000-0005-0000-0000-0000E9770000}"/>
    <cellStyle name="SAPBEXresData 2 3 2 2 4" xfId="16604" xr:uid="{00000000-0005-0000-0000-0000EA770000}"/>
    <cellStyle name="SAPBEXresData 2 3 2 2 4 2" xfId="30191" xr:uid="{00000000-0005-0000-0000-0000EB770000}"/>
    <cellStyle name="SAPBEXresData 2 3 2 2 5" xfId="22514" xr:uid="{00000000-0005-0000-0000-0000EC770000}"/>
    <cellStyle name="SAPBEXresData 2 3 2 2 5 2" xfId="35977" xr:uid="{00000000-0005-0000-0000-0000ED770000}"/>
    <cellStyle name="SAPBEXresData 2 3 2 2 6" xfId="28266" xr:uid="{00000000-0005-0000-0000-0000EE770000}"/>
    <cellStyle name="SAPBEXresData 2 3 2 2 7" xfId="11726" xr:uid="{00000000-0005-0000-0000-0000EF770000}"/>
    <cellStyle name="SAPBEXresData 2 3 2 3" xfId="19148" xr:uid="{00000000-0005-0000-0000-0000F0770000}"/>
    <cellStyle name="SAPBEXresData 2 3 2 3 2" xfId="24919" xr:uid="{00000000-0005-0000-0000-0000F1770000}"/>
    <cellStyle name="SAPBEXresData 2 3 2 3 3" xfId="32621" xr:uid="{00000000-0005-0000-0000-0000F2770000}"/>
    <cellStyle name="SAPBEXresData 2 3 2 4" xfId="17683" xr:uid="{00000000-0005-0000-0000-0000F3770000}"/>
    <cellStyle name="SAPBEXresData 2 3 2 4 2" xfId="23498" xr:uid="{00000000-0005-0000-0000-0000F4770000}"/>
    <cellStyle name="SAPBEXresData 2 3 2 4 2 2" xfId="36961" xr:uid="{00000000-0005-0000-0000-0000F5770000}"/>
    <cellStyle name="SAPBEXresData 2 3 2 4 3" xfId="31189" xr:uid="{00000000-0005-0000-0000-0000F6770000}"/>
    <cellStyle name="SAPBEXresData 2 3 2 5" xfId="15518" xr:uid="{00000000-0005-0000-0000-0000F7770000}"/>
    <cellStyle name="SAPBEXresData 2 3 2 5 2" xfId="29293" xr:uid="{00000000-0005-0000-0000-0000F8770000}"/>
    <cellStyle name="SAPBEXresData 2 3 2 6" xfId="21615" xr:uid="{00000000-0005-0000-0000-0000F9770000}"/>
    <cellStyle name="SAPBEXresData 2 3 2 6 2" xfId="35078" xr:uid="{00000000-0005-0000-0000-0000FA770000}"/>
    <cellStyle name="SAPBEXresData 2 3 2 7" xfId="27367" xr:uid="{00000000-0005-0000-0000-0000FB770000}"/>
    <cellStyle name="SAPBEXresData 2 3 2 8" xfId="11065" xr:uid="{00000000-0005-0000-0000-0000FC770000}"/>
    <cellStyle name="SAPBEXresData 2 3 3" xfId="5861" xr:uid="{00000000-0005-0000-0000-0000FD770000}"/>
    <cellStyle name="SAPBEXresData 2 3 3 2" xfId="6948" xr:uid="{00000000-0005-0000-0000-0000FE770000}"/>
    <cellStyle name="SAPBEXresData 2 3 3 2 2" xfId="20244" xr:uid="{00000000-0005-0000-0000-0000FF770000}"/>
    <cellStyle name="SAPBEXresData 2 3 3 2 2 2" xfId="26014" xr:uid="{00000000-0005-0000-0000-000000780000}"/>
    <cellStyle name="SAPBEXresData 2 3 3 2 2 3" xfId="33717" xr:uid="{00000000-0005-0000-0000-000001780000}"/>
    <cellStyle name="SAPBEXresData 2 3 3 2 3" xfId="20511" xr:uid="{00000000-0005-0000-0000-000002780000}"/>
    <cellStyle name="SAPBEXresData 2 3 3 2 3 2" xfId="26277" xr:uid="{00000000-0005-0000-0000-000003780000}"/>
    <cellStyle name="SAPBEXresData 2 3 3 2 3 3" xfId="33981" xr:uid="{00000000-0005-0000-0000-000004780000}"/>
    <cellStyle name="SAPBEXresData 2 3 3 2 4" xfId="16776" xr:uid="{00000000-0005-0000-0000-000005780000}"/>
    <cellStyle name="SAPBEXresData 2 3 3 2 4 2" xfId="30329" xr:uid="{00000000-0005-0000-0000-000006780000}"/>
    <cellStyle name="SAPBEXresData 2 3 3 2 5" xfId="22652" xr:uid="{00000000-0005-0000-0000-000007780000}"/>
    <cellStyle name="SAPBEXresData 2 3 3 2 5 2" xfId="36115" xr:uid="{00000000-0005-0000-0000-000008780000}"/>
    <cellStyle name="SAPBEXresData 2 3 3 2 6" xfId="28404" xr:uid="{00000000-0005-0000-0000-000009780000}"/>
    <cellStyle name="SAPBEXresData 2 3 3 2 7" xfId="11827" xr:uid="{00000000-0005-0000-0000-00000A780000}"/>
    <cellStyle name="SAPBEXresData 2 3 3 3" xfId="19295" xr:uid="{00000000-0005-0000-0000-00000B780000}"/>
    <cellStyle name="SAPBEXresData 2 3 3 3 2" xfId="25066" xr:uid="{00000000-0005-0000-0000-00000C780000}"/>
    <cellStyle name="SAPBEXresData 2 3 3 3 3" xfId="32768" xr:uid="{00000000-0005-0000-0000-00000D780000}"/>
    <cellStyle name="SAPBEXresData 2 3 3 4" xfId="20537" xr:uid="{00000000-0005-0000-0000-00000E780000}"/>
    <cellStyle name="SAPBEXresData 2 3 3 4 2" xfId="26302" xr:uid="{00000000-0005-0000-0000-00000F780000}"/>
    <cellStyle name="SAPBEXresData 2 3 3 4 3" xfId="34006" xr:uid="{00000000-0005-0000-0000-000010780000}"/>
    <cellStyle name="SAPBEXresData 2 3 3 5" xfId="15690" xr:uid="{00000000-0005-0000-0000-000011780000}"/>
    <cellStyle name="SAPBEXresData 2 3 3 5 2" xfId="29431" xr:uid="{00000000-0005-0000-0000-000012780000}"/>
    <cellStyle name="SAPBEXresData 2 3 3 6" xfId="21753" xr:uid="{00000000-0005-0000-0000-000013780000}"/>
    <cellStyle name="SAPBEXresData 2 3 3 6 2" xfId="35216" xr:uid="{00000000-0005-0000-0000-000014780000}"/>
    <cellStyle name="SAPBEXresData 2 3 3 7" xfId="27505" xr:uid="{00000000-0005-0000-0000-000015780000}"/>
    <cellStyle name="SAPBEXresData 2 3 3 8" xfId="11166" xr:uid="{00000000-0005-0000-0000-000016780000}"/>
    <cellStyle name="SAPBEXresData 2 3 4" xfId="6193" xr:uid="{00000000-0005-0000-0000-000017780000}"/>
    <cellStyle name="SAPBEXresData 2 3 4 2" xfId="19584" xr:uid="{00000000-0005-0000-0000-000018780000}"/>
    <cellStyle name="SAPBEXresData 2 3 4 2 2" xfId="25354" xr:uid="{00000000-0005-0000-0000-000019780000}"/>
    <cellStyle name="SAPBEXresData 2 3 4 2 3" xfId="33057" xr:uid="{00000000-0005-0000-0000-00001A780000}"/>
    <cellStyle name="SAPBEXresData 2 3 4 3" xfId="19105" xr:uid="{00000000-0005-0000-0000-00001B780000}"/>
    <cellStyle name="SAPBEXresData 2 3 4 3 2" xfId="24877" xr:uid="{00000000-0005-0000-0000-00001C780000}"/>
    <cellStyle name="SAPBEXresData 2 3 4 3 3" xfId="32579" xr:uid="{00000000-0005-0000-0000-00001D780000}"/>
    <cellStyle name="SAPBEXresData 2 3 4 4" xfId="16022" xr:uid="{00000000-0005-0000-0000-00001E780000}"/>
    <cellStyle name="SAPBEXresData 2 3 4 4 2" xfId="29704" xr:uid="{00000000-0005-0000-0000-00001F780000}"/>
    <cellStyle name="SAPBEXresData 2 3 4 5" xfId="22026" xr:uid="{00000000-0005-0000-0000-000020780000}"/>
    <cellStyle name="SAPBEXresData 2 3 4 5 2" xfId="35489" xr:uid="{00000000-0005-0000-0000-000021780000}"/>
    <cellStyle name="SAPBEXresData 2 3 4 6" xfId="27778" xr:uid="{00000000-0005-0000-0000-000022780000}"/>
    <cellStyle name="SAPBEXresData 2 3 4 7" xfId="11368" xr:uid="{00000000-0005-0000-0000-000023780000}"/>
    <cellStyle name="SAPBEXresData 2 3 5" xfId="18632" xr:uid="{00000000-0005-0000-0000-000024780000}"/>
    <cellStyle name="SAPBEXresData 2 3 5 2" xfId="24404" xr:uid="{00000000-0005-0000-0000-000025780000}"/>
    <cellStyle name="SAPBEXresData 2 3 5 3" xfId="32106" xr:uid="{00000000-0005-0000-0000-000026780000}"/>
    <cellStyle name="SAPBEXresData 2 3 6" xfId="17534" xr:uid="{00000000-0005-0000-0000-000027780000}"/>
    <cellStyle name="SAPBEXresData 2 3 6 2" xfId="23355" xr:uid="{00000000-0005-0000-0000-000028780000}"/>
    <cellStyle name="SAPBEXresData 2 3 6 2 2" xfId="36818" xr:uid="{00000000-0005-0000-0000-000029780000}"/>
    <cellStyle name="SAPBEXresData 2 3 6 3" xfId="31043" xr:uid="{00000000-0005-0000-0000-00002A780000}"/>
    <cellStyle name="SAPBEXresData 2 3 7" xfId="14931" xr:uid="{00000000-0005-0000-0000-00002B780000}"/>
    <cellStyle name="SAPBEXresData 2 3 7 2" xfId="28804" xr:uid="{00000000-0005-0000-0000-00002C780000}"/>
    <cellStyle name="SAPBEXresData 2 3 8" xfId="21125" xr:uid="{00000000-0005-0000-0000-00002D780000}"/>
    <cellStyle name="SAPBEXresData 2 3 8 2" xfId="34588" xr:uid="{00000000-0005-0000-0000-00002E780000}"/>
    <cellStyle name="SAPBEXresData 2 3 9" xfId="26879" xr:uid="{00000000-0005-0000-0000-00002F780000}"/>
    <cellStyle name="SAPBEXresData 2 4" xfId="5318" xr:uid="{00000000-0005-0000-0000-000030780000}"/>
    <cellStyle name="SAPBEXresData 2 4 2" xfId="6405" xr:uid="{00000000-0005-0000-0000-000031780000}"/>
    <cellStyle name="SAPBEXresData 2 4 2 2" xfId="19771" xr:uid="{00000000-0005-0000-0000-000032780000}"/>
    <cellStyle name="SAPBEXresData 2 4 2 2 2" xfId="25541" xr:uid="{00000000-0005-0000-0000-000033780000}"/>
    <cellStyle name="SAPBEXresData 2 4 2 2 3" xfId="33244" xr:uid="{00000000-0005-0000-0000-000034780000}"/>
    <cellStyle name="SAPBEXresData 2 4 2 3" xfId="16911" xr:uid="{00000000-0005-0000-0000-000035780000}"/>
    <cellStyle name="SAPBEXresData 2 4 2 3 2" xfId="22769" xr:uid="{00000000-0005-0000-0000-000036780000}"/>
    <cellStyle name="SAPBEXresData 2 4 2 3 2 2" xfId="36232" xr:uid="{00000000-0005-0000-0000-000037780000}"/>
    <cellStyle name="SAPBEXresData 2 4 2 3 3" xfId="30447" xr:uid="{00000000-0005-0000-0000-000038780000}"/>
    <cellStyle name="SAPBEXresData 2 4 2 4" xfId="16234" xr:uid="{00000000-0005-0000-0000-000039780000}"/>
    <cellStyle name="SAPBEXresData 2 4 2 4 2" xfId="29881" xr:uid="{00000000-0005-0000-0000-00003A780000}"/>
    <cellStyle name="SAPBEXresData 2 4 2 5" xfId="22203" xr:uid="{00000000-0005-0000-0000-00003B780000}"/>
    <cellStyle name="SAPBEXresData 2 4 2 5 2" xfId="35666" xr:uid="{00000000-0005-0000-0000-00003C780000}"/>
    <cellStyle name="SAPBEXresData 2 4 2 6" xfId="27955" xr:uid="{00000000-0005-0000-0000-00003D780000}"/>
    <cellStyle name="SAPBEXresData 2 4 2 7" xfId="11517" xr:uid="{00000000-0005-0000-0000-00003E780000}"/>
    <cellStyle name="SAPBEXresData 2 4 3" xfId="18819" xr:uid="{00000000-0005-0000-0000-00003F780000}"/>
    <cellStyle name="SAPBEXresData 2 4 3 2" xfId="24591" xr:uid="{00000000-0005-0000-0000-000040780000}"/>
    <cellStyle name="SAPBEXresData 2 4 3 3" xfId="32293" xr:uid="{00000000-0005-0000-0000-000041780000}"/>
    <cellStyle name="SAPBEXresData 2 4 4" xfId="17401" xr:uid="{00000000-0005-0000-0000-000042780000}"/>
    <cellStyle name="SAPBEXresData 2 4 4 2" xfId="23227" xr:uid="{00000000-0005-0000-0000-000043780000}"/>
    <cellStyle name="SAPBEXresData 2 4 4 2 2" xfId="36690" xr:uid="{00000000-0005-0000-0000-000044780000}"/>
    <cellStyle name="SAPBEXresData 2 4 4 3" xfId="30915" xr:uid="{00000000-0005-0000-0000-000045780000}"/>
    <cellStyle name="SAPBEXresData 2 4 5" xfId="15148" xr:uid="{00000000-0005-0000-0000-000046780000}"/>
    <cellStyle name="SAPBEXresData 2 4 5 2" xfId="28983" xr:uid="{00000000-0005-0000-0000-000047780000}"/>
    <cellStyle name="SAPBEXresData 2 4 6" xfId="21304" xr:uid="{00000000-0005-0000-0000-000048780000}"/>
    <cellStyle name="SAPBEXresData 2 4 6 2" xfId="34767" xr:uid="{00000000-0005-0000-0000-000049780000}"/>
    <cellStyle name="SAPBEXresData 2 4 7" xfId="27056" xr:uid="{00000000-0005-0000-0000-00004A780000}"/>
    <cellStyle name="SAPBEXresData 2 4 8" xfId="10856" xr:uid="{00000000-0005-0000-0000-00004B780000}"/>
    <cellStyle name="SAPBEXresData 2 5" xfId="5474" xr:uid="{00000000-0005-0000-0000-00004C780000}"/>
    <cellStyle name="SAPBEXresData 2 5 2" xfId="6561" xr:uid="{00000000-0005-0000-0000-00004D780000}"/>
    <cellStyle name="SAPBEXresData 2 5 2 2" xfId="19918" xr:uid="{00000000-0005-0000-0000-00004E780000}"/>
    <cellStyle name="SAPBEXresData 2 5 2 2 2" xfId="25688" xr:uid="{00000000-0005-0000-0000-00004F780000}"/>
    <cellStyle name="SAPBEXresData 2 5 2 2 3" xfId="33391" xr:uid="{00000000-0005-0000-0000-000050780000}"/>
    <cellStyle name="SAPBEXresData 2 5 2 3" xfId="17704" xr:uid="{00000000-0005-0000-0000-000051780000}"/>
    <cellStyle name="SAPBEXresData 2 5 2 3 2" xfId="23519" xr:uid="{00000000-0005-0000-0000-000052780000}"/>
    <cellStyle name="SAPBEXresData 2 5 2 3 2 2" xfId="36982" xr:uid="{00000000-0005-0000-0000-000053780000}"/>
    <cellStyle name="SAPBEXresData 2 5 2 3 3" xfId="31210" xr:uid="{00000000-0005-0000-0000-000054780000}"/>
    <cellStyle name="SAPBEXresData 2 5 2 4" xfId="16390" xr:uid="{00000000-0005-0000-0000-000055780000}"/>
    <cellStyle name="SAPBEXresData 2 5 2 4 2" xfId="30025" xr:uid="{00000000-0005-0000-0000-000056780000}"/>
    <cellStyle name="SAPBEXresData 2 5 2 5" xfId="22347" xr:uid="{00000000-0005-0000-0000-000057780000}"/>
    <cellStyle name="SAPBEXresData 2 5 2 5 2" xfId="35810" xr:uid="{00000000-0005-0000-0000-000058780000}"/>
    <cellStyle name="SAPBEXresData 2 5 2 6" xfId="28099" xr:uid="{00000000-0005-0000-0000-000059780000}"/>
    <cellStyle name="SAPBEXresData 2 5 2 7" xfId="11604" xr:uid="{00000000-0005-0000-0000-00005A780000}"/>
    <cellStyle name="SAPBEXresData 2 5 3" xfId="18967" xr:uid="{00000000-0005-0000-0000-00005B780000}"/>
    <cellStyle name="SAPBEXresData 2 5 3 2" xfId="24739" xr:uid="{00000000-0005-0000-0000-00005C780000}"/>
    <cellStyle name="SAPBEXresData 2 5 3 3" xfId="32441" xr:uid="{00000000-0005-0000-0000-00005D780000}"/>
    <cellStyle name="SAPBEXresData 2 5 4" xfId="18306" xr:uid="{00000000-0005-0000-0000-00005E780000}"/>
    <cellStyle name="SAPBEXresData 2 5 4 2" xfId="24087" xr:uid="{00000000-0005-0000-0000-00005F780000}"/>
    <cellStyle name="SAPBEXresData 2 5 4 3" xfId="31788" xr:uid="{00000000-0005-0000-0000-000060780000}"/>
    <cellStyle name="SAPBEXresData 2 5 5" xfId="15304" xr:uid="{00000000-0005-0000-0000-000061780000}"/>
    <cellStyle name="SAPBEXresData 2 5 5 2" xfId="29127" xr:uid="{00000000-0005-0000-0000-000062780000}"/>
    <cellStyle name="SAPBEXresData 2 5 6" xfId="21448" xr:uid="{00000000-0005-0000-0000-000063780000}"/>
    <cellStyle name="SAPBEXresData 2 5 6 2" xfId="34911" xr:uid="{00000000-0005-0000-0000-000064780000}"/>
    <cellStyle name="SAPBEXresData 2 5 7" xfId="27200" xr:uid="{00000000-0005-0000-0000-000065780000}"/>
    <cellStyle name="SAPBEXresData 2 5 8" xfId="10943" xr:uid="{00000000-0005-0000-0000-000066780000}"/>
    <cellStyle name="SAPBEXresData 2 6" xfId="17148" xr:uid="{00000000-0005-0000-0000-000067780000}"/>
    <cellStyle name="SAPBEXresData 2 6 2" xfId="22989" xr:uid="{00000000-0005-0000-0000-000068780000}"/>
    <cellStyle name="SAPBEXresData 2 6 2 2" xfId="36452" xr:uid="{00000000-0005-0000-0000-000069780000}"/>
    <cellStyle name="SAPBEXresData 2 6 3" xfId="30670" xr:uid="{00000000-0005-0000-0000-00006A780000}"/>
    <cellStyle name="SAPBEXresData 2 7" xfId="20921" xr:uid="{00000000-0005-0000-0000-00006B780000}"/>
    <cellStyle name="SAPBEXresData 2 7 2" xfId="26681" xr:uid="{00000000-0005-0000-0000-00006C780000}"/>
    <cellStyle name="SAPBEXresData 2 7 3" xfId="34386" xr:uid="{00000000-0005-0000-0000-00006D780000}"/>
    <cellStyle name="SAPBEXresData 2 8" xfId="11992" xr:uid="{00000000-0005-0000-0000-00006E780000}"/>
    <cellStyle name="SAPBEXresData 2 8 2" xfId="28530" xr:uid="{00000000-0005-0000-0000-00006F780000}"/>
    <cellStyle name="SAPBEXresData 2 9" xfId="7487" xr:uid="{00000000-0005-0000-0000-000070780000}"/>
    <cellStyle name="SAPBEXresData 3" xfId="911" xr:uid="{00000000-0005-0000-0000-000071780000}"/>
    <cellStyle name="SAPBEXresData 3 2" xfId="5122" xr:uid="{00000000-0005-0000-0000-000072780000}"/>
    <cellStyle name="SAPBEXresData 3 2 10" xfId="10717" xr:uid="{00000000-0005-0000-0000-000073780000}"/>
    <cellStyle name="SAPBEXresData 3 2 2" xfId="5710" xr:uid="{00000000-0005-0000-0000-000074780000}"/>
    <cellStyle name="SAPBEXresData 3 2 2 2" xfId="6797" xr:uid="{00000000-0005-0000-0000-000075780000}"/>
    <cellStyle name="SAPBEXresData 3 2 2 2 2" xfId="20119" xr:uid="{00000000-0005-0000-0000-000076780000}"/>
    <cellStyle name="SAPBEXresData 3 2 2 2 2 2" xfId="25889" xr:uid="{00000000-0005-0000-0000-000077780000}"/>
    <cellStyle name="SAPBEXresData 3 2 2 2 2 3" xfId="33592" xr:uid="{00000000-0005-0000-0000-000078780000}"/>
    <cellStyle name="SAPBEXresData 3 2 2 2 3" xfId="17590" xr:uid="{00000000-0005-0000-0000-000079780000}"/>
    <cellStyle name="SAPBEXresData 3 2 2 2 3 2" xfId="23408" xr:uid="{00000000-0005-0000-0000-00007A780000}"/>
    <cellStyle name="SAPBEXresData 3 2 2 2 3 2 2" xfId="36871" xr:uid="{00000000-0005-0000-0000-00007B780000}"/>
    <cellStyle name="SAPBEXresData 3 2 2 2 3 3" xfId="31098" xr:uid="{00000000-0005-0000-0000-00007C780000}"/>
    <cellStyle name="SAPBEXresData 3 2 2 2 4" xfId="16625" xr:uid="{00000000-0005-0000-0000-00007D780000}"/>
    <cellStyle name="SAPBEXresData 3 2 2 2 4 2" xfId="30212" xr:uid="{00000000-0005-0000-0000-00007E780000}"/>
    <cellStyle name="SAPBEXresData 3 2 2 2 5" xfId="22535" xr:uid="{00000000-0005-0000-0000-00007F780000}"/>
    <cellStyle name="SAPBEXresData 3 2 2 2 5 2" xfId="35998" xr:uid="{00000000-0005-0000-0000-000080780000}"/>
    <cellStyle name="SAPBEXresData 3 2 2 2 6" xfId="28287" xr:uid="{00000000-0005-0000-0000-000081780000}"/>
    <cellStyle name="SAPBEXresData 3 2 2 2 7" xfId="11738" xr:uid="{00000000-0005-0000-0000-000082780000}"/>
    <cellStyle name="SAPBEXresData 3 2 2 3" xfId="19169" xr:uid="{00000000-0005-0000-0000-000083780000}"/>
    <cellStyle name="SAPBEXresData 3 2 2 3 2" xfId="24940" xr:uid="{00000000-0005-0000-0000-000084780000}"/>
    <cellStyle name="SAPBEXresData 3 2 2 3 3" xfId="32642" xr:uid="{00000000-0005-0000-0000-000085780000}"/>
    <cellStyle name="SAPBEXresData 3 2 2 4" xfId="17993" xr:uid="{00000000-0005-0000-0000-000086780000}"/>
    <cellStyle name="SAPBEXresData 3 2 2 4 2" xfId="23800" xr:uid="{00000000-0005-0000-0000-000087780000}"/>
    <cellStyle name="SAPBEXresData 3 2 2 4 3" xfId="31496" xr:uid="{00000000-0005-0000-0000-000088780000}"/>
    <cellStyle name="SAPBEXresData 3 2 2 5" xfId="15539" xr:uid="{00000000-0005-0000-0000-000089780000}"/>
    <cellStyle name="SAPBEXresData 3 2 2 5 2" xfId="29314" xr:uid="{00000000-0005-0000-0000-00008A780000}"/>
    <cellStyle name="SAPBEXresData 3 2 2 6" xfId="21636" xr:uid="{00000000-0005-0000-0000-00008B780000}"/>
    <cellStyle name="SAPBEXresData 3 2 2 6 2" xfId="35099" xr:uid="{00000000-0005-0000-0000-00008C780000}"/>
    <cellStyle name="SAPBEXresData 3 2 2 7" xfId="27388" xr:uid="{00000000-0005-0000-0000-00008D780000}"/>
    <cellStyle name="SAPBEXresData 3 2 2 8" xfId="11077" xr:uid="{00000000-0005-0000-0000-00008E780000}"/>
    <cellStyle name="SAPBEXresData 3 2 3" xfId="5882" xr:uid="{00000000-0005-0000-0000-00008F780000}"/>
    <cellStyle name="SAPBEXresData 3 2 3 2" xfId="6969" xr:uid="{00000000-0005-0000-0000-000090780000}"/>
    <cellStyle name="SAPBEXresData 3 2 3 2 2" xfId="20265" xr:uid="{00000000-0005-0000-0000-000091780000}"/>
    <cellStyle name="SAPBEXresData 3 2 3 2 2 2" xfId="26035" xr:uid="{00000000-0005-0000-0000-000092780000}"/>
    <cellStyle name="SAPBEXresData 3 2 3 2 2 3" xfId="33738" xr:uid="{00000000-0005-0000-0000-000093780000}"/>
    <cellStyle name="SAPBEXresData 3 2 3 2 3" xfId="17085" xr:uid="{00000000-0005-0000-0000-000094780000}"/>
    <cellStyle name="SAPBEXresData 3 2 3 2 3 2" xfId="22927" xr:uid="{00000000-0005-0000-0000-000095780000}"/>
    <cellStyle name="SAPBEXresData 3 2 3 2 3 2 2" xfId="36390" xr:uid="{00000000-0005-0000-0000-000096780000}"/>
    <cellStyle name="SAPBEXresData 3 2 3 2 3 3" xfId="30608" xr:uid="{00000000-0005-0000-0000-000097780000}"/>
    <cellStyle name="SAPBEXresData 3 2 3 2 4" xfId="16797" xr:uid="{00000000-0005-0000-0000-000098780000}"/>
    <cellStyle name="SAPBEXresData 3 2 3 2 4 2" xfId="30350" xr:uid="{00000000-0005-0000-0000-000099780000}"/>
    <cellStyle name="SAPBEXresData 3 2 3 2 5" xfId="22673" xr:uid="{00000000-0005-0000-0000-00009A780000}"/>
    <cellStyle name="SAPBEXresData 3 2 3 2 5 2" xfId="36136" xr:uid="{00000000-0005-0000-0000-00009B780000}"/>
    <cellStyle name="SAPBEXresData 3 2 3 2 6" xfId="28425" xr:uid="{00000000-0005-0000-0000-00009C780000}"/>
    <cellStyle name="SAPBEXresData 3 2 3 2 7" xfId="11839" xr:uid="{00000000-0005-0000-0000-00009D780000}"/>
    <cellStyle name="SAPBEXresData 3 2 3 3" xfId="19316" xr:uid="{00000000-0005-0000-0000-00009E780000}"/>
    <cellStyle name="SAPBEXresData 3 2 3 3 2" xfId="25087" xr:uid="{00000000-0005-0000-0000-00009F780000}"/>
    <cellStyle name="SAPBEXresData 3 2 3 3 3" xfId="32789" xr:uid="{00000000-0005-0000-0000-0000A0780000}"/>
    <cellStyle name="SAPBEXresData 3 2 3 4" xfId="20808" xr:uid="{00000000-0005-0000-0000-0000A1780000}"/>
    <cellStyle name="SAPBEXresData 3 2 3 4 2" xfId="26569" xr:uid="{00000000-0005-0000-0000-0000A2780000}"/>
    <cellStyle name="SAPBEXresData 3 2 3 4 3" xfId="34274" xr:uid="{00000000-0005-0000-0000-0000A3780000}"/>
    <cellStyle name="SAPBEXresData 3 2 3 5" xfId="15711" xr:uid="{00000000-0005-0000-0000-0000A4780000}"/>
    <cellStyle name="SAPBEXresData 3 2 3 5 2" xfId="29452" xr:uid="{00000000-0005-0000-0000-0000A5780000}"/>
    <cellStyle name="SAPBEXresData 3 2 3 6" xfId="21774" xr:uid="{00000000-0005-0000-0000-0000A6780000}"/>
    <cellStyle name="SAPBEXresData 3 2 3 6 2" xfId="35237" xr:uid="{00000000-0005-0000-0000-0000A7780000}"/>
    <cellStyle name="SAPBEXresData 3 2 3 7" xfId="27526" xr:uid="{00000000-0005-0000-0000-0000A8780000}"/>
    <cellStyle name="SAPBEXresData 3 2 3 8" xfId="11178" xr:uid="{00000000-0005-0000-0000-0000A9780000}"/>
    <cellStyle name="SAPBEXresData 3 2 4" xfId="6214" xr:uid="{00000000-0005-0000-0000-0000AA780000}"/>
    <cellStyle name="SAPBEXresData 3 2 4 2" xfId="19605" xr:uid="{00000000-0005-0000-0000-0000AB780000}"/>
    <cellStyle name="SAPBEXresData 3 2 4 2 2" xfId="25375" xr:uid="{00000000-0005-0000-0000-0000AC780000}"/>
    <cellStyle name="SAPBEXresData 3 2 4 2 3" xfId="33078" xr:uid="{00000000-0005-0000-0000-0000AD780000}"/>
    <cellStyle name="SAPBEXresData 3 2 4 3" xfId="17936" xr:uid="{00000000-0005-0000-0000-0000AE780000}"/>
    <cellStyle name="SAPBEXresData 3 2 4 3 2" xfId="23745" xr:uid="{00000000-0005-0000-0000-0000AF780000}"/>
    <cellStyle name="SAPBEXresData 3 2 4 3 2 2" xfId="37208" xr:uid="{00000000-0005-0000-0000-0000B0780000}"/>
    <cellStyle name="SAPBEXresData 3 2 4 3 3" xfId="31440" xr:uid="{00000000-0005-0000-0000-0000B1780000}"/>
    <cellStyle name="SAPBEXresData 3 2 4 4" xfId="16043" xr:uid="{00000000-0005-0000-0000-0000B2780000}"/>
    <cellStyle name="SAPBEXresData 3 2 4 4 2" xfId="29725" xr:uid="{00000000-0005-0000-0000-0000B3780000}"/>
    <cellStyle name="SAPBEXresData 3 2 4 5" xfId="22047" xr:uid="{00000000-0005-0000-0000-0000B4780000}"/>
    <cellStyle name="SAPBEXresData 3 2 4 5 2" xfId="35510" xr:uid="{00000000-0005-0000-0000-0000B5780000}"/>
    <cellStyle name="SAPBEXresData 3 2 4 6" xfId="27799" xr:uid="{00000000-0005-0000-0000-0000B6780000}"/>
    <cellStyle name="SAPBEXresData 3 2 4 7" xfId="11380" xr:uid="{00000000-0005-0000-0000-0000B7780000}"/>
    <cellStyle name="SAPBEXresData 3 2 5" xfId="18653" xr:uid="{00000000-0005-0000-0000-0000B8780000}"/>
    <cellStyle name="SAPBEXresData 3 2 5 2" xfId="24425" xr:uid="{00000000-0005-0000-0000-0000B9780000}"/>
    <cellStyle name="SAPBEXresData 3 2 5 3" xfId="32127" xr:uid="{00000000-0005-0000-0000-0000BA780000}"/>
    <cellStyle name="SAPBEXresData 3 2 6" xfId="20459" xr:uid="{00000000-0005-0000-0000-0000BB780000}"/>
    <cellStyle name="SAPBEXresData 3 2 6 2" xfId="26227" xr:uid="{00000000-0005-0000-0000-0000BC780000}"/>
    <cellStyle name="SAPBEXresData 3 2 6 3" xfId="33931" xr:uid="{00000000-0005-0000-0000-0000BD780000}"/>
    <cellStyle name="SAPBEXresData 3 2 7" xfId="14952" xr:uid="{00000000-0005-0000-0000-0000BE780000}"/>
    <cellStyle name="SAPBEXresData 3 2 7 2" xfId="28825" xr:uid="{00000000-0005-0000-0000-0000BF780000}"/>
    <cellStyle name="SAPBEXresData 3 2 8" xfId="21146" xr:uid="{00000000-0005-0000-0000-0000C0780000}"/>
    <cellStyle name="SAPBEXresData 3 2 8 2" xfId="34609" xr:uid="{00000000-0005-0000-0000-0000C1780000}"/>
    <cellStyle name="SAPBEXresData 3 2 9" xfId="26900" xr:uid="{00000000-0005-0000-0000-0000C2780000}"/>
    <cellStyle name="SAPBEXresData 3 3" xfId="5344" xr:uid="{00000000-0005-0000-0000-0000C3780000}"/>
    <cellStyle name="SAPBEXresData 3 3 2" xfId="6431" xr:uid="{00000000-0005-0000-0000-0000C4780000}"/>
    <cellStyle name="SAPBEXresData 3 3 2 2" xfId="19796" xr:uid="{00000000-0005-0000-0000-0000C5780000}"/>
    <cellStyle name="SAPBEXresData 3 3 2 2 2" xfId="25566" xr:uid="{00000000-0005-0000-0000-0000C6780000}"/>
    <cellStyle name="SAPBEXresData 3 3 2 2 3" xfId="33269" xr:uid="{00000000-0005-0000-0000-0000C7780000}"/>
    <cellStyle name="SAPBEXresData 3 3 2 3" xfId="20539" xr:uid="{00000000-0005-0000-0000-0000C8780000}"/>
    <cellStyle name="SAPBEXresData 3 3 2 3 2" xfId="26304" xr:uid="{00000000-0005-0000-0000-0000C9780000}"/>
    <cellStyle name="SAPBEXresData 3 3 2 3 3" xfId="34008" xr:uid="{00000000-0005-0000-0000-0000CA780000}"/>
    <cellStyle name="SAPBEXresData 3 3 2 4" xfId="16260" xr:uid="{00000000-0005-0000-0000-0000CB780000}"/>
    <cellStyle name="SAPBEXresData 3 3 2 4 2" xfId="29906" xr:uid="{00000000-0005-0000-0000-0000CC780000}"/>
    <cellStyle name="SAPBEXresData 3 3 2 5" xfId="22228" xr:uid="{00000000-0005-0000-0000-0000CD780000}"/>
    <cellStyle name="SAPBEXresData 3 3 2 5 2" xfId="35691" xr:uid="{00000000-0005-0000-0000-0000CE780000}"/>
    <cellStyle name="SAPBEXresData 3 3 2 6" xfId="27980" xr:uid="{00000000-0005-0000-0000-0000CF780000}"/>
    <cellStyle name="SAPBEXresData 3 3 2 7" xfId="11531" xr:uid="{00000000-0005-0000-0000-0000D0780000}"/>
    <cellStyle name="SAPBEXresData 3 3 3" xfId="18845" xr:uid="{00000000-0005-0000-0000-0000D1780000}"/>
    <cellStyle name="SAPBEXresData 3 3 3 2" xfId="24617" xr:uid="{00000000-0005-0000-0000-0000D2780000}"/>
    <cellStyle name="SAPBEXresData 3 3 3 3" xfId="32319" xr:uid="{00000000-0005-0000-0000-0000D3780000}"/>
    <cellStyle name="SAPBEXresData 3 3 4" xfId="16941" xr:uid="{00000000-0005-0000-0000-0000D4780000}"/>
    <cellStyle name="SAPBEXresData 3 3 4 2" xfId="22792" xr:uid="{00000000-0005-0000-0000-0000D5780000}"/>
    <cellStyle name="SAPBEXresData 3 3 4 2 2" xfId="36255" xr:uid="{00000000-0005-0000-0000-0000D6780000}"/>
    <cellStyle name="SAPBEXresData 3 3 4 3" xfId="30470" xr:uid="{00000000-0005-0000-0000-0000D7780000}"/>
    <cellStyle name="SAPBEXresData 3 3 5" xfId="15174" xr:uid="{00000000-0005-0000-0000-0000D8780000}"/>
    <cellStyle name="SAPBEXresData 3 3 5 2" xfId="29008" xr:uid="{00000000-0005-0000-0000-0000D9780000}"/>
    <cellStyle name="SAPBEXresData 3 3 6" xfId="21329" xr:uid="{00000000-0005-0000-0000-0000DA780000}"/>
    <cellStyle name="SAPBEXresData 3 3 6 2" xfId="34792" xr:uid="{00000000-0005-0000-0000-0000DB780000}"/>
    <cellStyle name="SAPBEXresData 3 3 7" xfId="27081" xr:uid="{00000000-0005-0000-0000-0000DC780000}"/>
    <cellStyle name="SAPBEXresData 3 3 8" xfId="10870" xr:uid="{00000000-0005-0000-0000-0000DD780000}"/>
    <cellStyle name="SAPBEXresData 3 4" xfId="5555" xr:uid="{00000000-0005-0000-0000-0000DE780000}"/>
    <cellStyle name="SAPBEXresData 3 4 2" xfId="6642" xr:uid="{00000000-0005-0000-0000-0000DF780000}"/>
    <cellStyle name="SAPBEXresData 3 4 2 2" xfId="19984" xr:uid="{00000000-0005-0000-0000-0000E0780000}"/>
    <cellStyle name="SAPBEXresData 3 4 2 2 2" xfId="25754" xr:uid="{00000000-0005-0000-0000-0000E1780000}"/>
    <cellStyle name="SAPBEXresData 3 4 2 2 3" xfId="33457" xr:uid="{00000000-0005-0000-0000-0000E2780000}"/>
    <cellStyle name="SAPBEXresData 3 4 2 3" xfId="17946" xr:uid="{00000000-0005-0000-0000-0000E3780000}"/>
    <cellStyle name="SAPBEXresData 3 4 2 3 2" xfId="23755" xr:uid="{00000000-0005-0000-0000-0000E4780000}"/>
    <cellStyle name="SAPBEXresData 3 4 2 3 2 2" xfId="37218" xr:uid="{00000000-0005-0000-0000-0000E5780000}"/>
    <cellStyle name="SAPBEXresData 3 4 2 3 3" xfId="31450" xr:uid="{00000000-0005-0000-0000-0000E6780000}"/>
    <cellStyle name="SAPBEXresData 3 4 2 4" xfId="16470" xr:uid="{00000000-0005-0000-0000-0000E7780000}"/>
    <cellStyle name="SAPBEXresData 3 4 2 4 2" xfId="30087" xr:uid="{00000000-0005-0000-0000-0000E8780000}"/>
    <cellStyle name="SAPBEXresData 3 4 2 5" xfId="22410" xr:uid="{00000000-0005-0000-0000-0000E9780000}"/>
    <cellStyle name="SAPBEXresData 3 4 2 5 2" xfId="35873" xr:uid="{00000000-0005-0000-0000-0000EA780000}"/>
    <cellStyle name="SAPBEXresData 3 4 2 6" xfId="28162" xr:uid="{00000000-0005-0000-0000-0000EB780000}"/>
    <cellStyle name="SAPBEXresData 3 4 2 7" xfId="11656" xr:uid="{00000000-0005-0000-0000-0000EC780000}"/>
    <cellStyle name="SAPBEXresData 3 4 3" xfId="19035" xr:uid="{00000000-0005-0000-0000-0000ED780000}"/>
    <cellStyle name="SAPBEXresData 3 4 3 2" xfId="24807" xr:uid="{00000000-0005-0000-0000-0000EE780000}"/>
    <cellStyle name="SAPBEXresData 3 4 3 3" xfId="32509" xr:uid="{00000000-0005-0000-0000-0000EF780000}"/>
    <cellStyle name="SAPBEXresData 3 4 4" xfId="17708" xr:uid="{00000000-0005-0000-0000-0000F0780000}"/>
    <cellStyle name="SAPBEXresData 3 4 4 2" xfId="23523" xr:uid="{00000000-0005-0000-0000-0000F1780000}"/>
    <cellStyle name="SAPBEXresData 3 4 4 2 2" xfId="36986" xr:uid="{00000000-0005-0000-0000-0000F2780000}"/>
    <cellStyle name="SAPBEXresData 3 4 4 3" xfId="31214" xr:uid="{00000000-0005-0000-0000-0000F3780000}"/>
    <cellStyle name="SAPBEXresData 3 4 5" xfId="15384" xr:uid="{00000000-0005-0000-0000-0000F4780000}"/>
    <cellStyle name="SAPBEXresData 3 4 5 2" xfId="29189" xr:uid="{00000000-0005-0000-0000-0000F5780000}"/>
    <cellStyle name="SAPBEXresData 3 4 6" xfId="21511" xr:uid="{00000000-0005-0000-0000-0000F6780000}"/>
    <cellStyle name="SAPBEXresData 3 4 6 2" xfId="34974" xr:uid="{00000000-0005-0000-0000-0000F7780000}"/>
    <cellStyle name="SAPBEXresData 3 4 7" xfId="27263" xr:uid="{00000000-0005-0000-0000-0000F8780000}"/>
    <cellStyle name="SAPBEXresData 3 4 8" xfId="10995" xr:uid="{00000000-0005-0000-0000-0000F9780000}"/>
    <cellStyle name="SAPBEXresData 3 5" xfId="17253" xr:uid="{00000000-0005-0000-0000-0000FA780000}"/>
    <cellStyle name="SAPBEXresData 3 5 2" xfId="23087" xr:uid="{00000000-0005-0000-0000-0000FB780000}"/>
    <cellStyle name="SAPBEXresData 3 5 2 2" xfId="36550" xr:uid="{00000000-0005-0000-0000-0000FC780000}"/>
    <cellStyle name="SAPBEXresData 3 5 3" xfId="30772" xr:uid="{00000000-0005-0000-0000-0000FD780000}"/>
    <cellStyle name="SAPBEXresData 3 6" xfId="20803" xr:uid="{00000000-0005-0000-0000-0000FE780000}"/>
    <cellStyle name="SAPBEXresData 3 6 2" xfId="26564" xr:uid="{00000000-0005-0000-0000-0000FF780000}"/>
    <cellStyle name="SAPBEXresData 3 6 3" xfId="34269" xr:uid="{00000000-0005-0000-0000-000000790000}"/>
    <cellStyle name="SAPBEXresData 3 7" xfId="12446" xr:uid="{00000000-0005-0000-0000-000001790000}"/>
    <cellStyle name="SAPBEXresData 3 7 2" xfId="28592" xr:uid="{00000000-0005-0000-0000-000002790000}"/>
    <cellStyle name="SAPBEXresData 3 8" xfId="7664" xr:uid="{00000000-0005-0000-0000-000003790000}"/>
    <cellStyle name="SAPBEXresData 4" xfId="3539" xr:uid="{00000000-0005-0000-0000-000004790000}"/>
    <cellStyle name="SAPBEXresData 4 10" xfId="9846" xr:uid="{00000000-0005-0000-0000-000005790000}"/>
    <cellStyle name="SAPBEXresData 4 2" xfId="5172" xr:uid="{00000000-0005-0000-0000-000006790000}"/>
    <cellStyle name="SAPBEXresData 4 2 2" xfId="5912" xr:uid="{00000000-0005-0000-0000-000007790000}"/>
    <cellStyle name="SAPBEXresData 4 2 2 2" xfId="6999" xr:uid="{00000000-0005-0000-0000-000008790000}"/>
    <cellStyle name="SAPBEXresData 4 2 2 2 2" xfId="20295" xr:uid="{00000000-0005-0000-0000-000009790000}"/>
    <cellStyle name="SAPBEXresData 4 2 2 2 2 2" xfId="26065" xr:uid="{00000000-0005-0000-0000-00000A790000}"/>
    <cellStyle name="SAPBEXresData 4 2 2 2 2 3" xfId="33768" xr:uid="{00000000-0005-0000-0000-00000B790000}"/>
    <cellStyle name="SAPBEXresData 4 2 2 2 3" xfId="17602" xr:uid="{00000000-0005-0000-0000-00000C790000}"/>
    <cellStyle name="SAPBEXresData 4 2 2 2 3 2" xfId="23420" xr:uid="{00000000-0005-0000-0000-00000D790000}"/>
    <cellStyle name="SAPBEXresData 4 2 2 2 3 2 2" xfId="36883" xr:uid="{00000000-0005-0000-0000-00000E790000}"/>
    <cellStyle name="SAPBEXresData 4 2 2 2 3 3" xfId="31110" xr:uid="{00000000-0005-0000-0000-00000F790000}"/>
    <cellStyle name="SAPBEXresData 4 2 2 2 4" xfId="16827" xr:uid="{00000000-0005-0000-0000-000010790000}"/>
    <cellStyle name="SAPBEXresData 4 2 2 2 4 2" xfId="30380" xr:uid="{00000000-0005-0000-0000-000011790000}"/>
    <cellStyle name="SAPBEXresData 4 2 2 2 5" xfId="22703" xr:uid="{00000000-0005-0000-0000-000012790000}"/>
    <cellStyle name="SAPBEXresData 4 2 2 2 5 2" xfId="36166" xr:uid="{00000000-0005-0000-0000-000013790000}"/>
    <cellStyle name="SAPBEXresData 4 2 2 2 6" xfId="28455" xr:uid="{00000000-0005-0000-0000-000014790000}"/>
    <cellStyle name="SAPBEXresData 4 2 2 2 7" xfId="11853" xr:uid="{00000000-0005-0000-0000-000015790000}"/>
    <cellStyle name="SAPBEXresData 4 2 2 3" xfId="19346" xr:uid="{00000000-0005-0000-0000-000016790000}"/>
    <cellStyle name="SAPBEXresData 4 2 2 3 2" xfId="25117" xr:uid="{00000000-0005-0000-0000-000017790000}"/>
    <cellStyle name="SAPBEXresData 4 2 2 3 3" xfId="32819" xr:uid="{00000000-0005-0000-0000-000018790000}"/>
    <cellStyle name="SAPBEXresData 4 2 2 4" xfId="18237" xr:uid="{00000000-0005-0000-0000-000019790000}"/>
    <cellStyle name="SAPBEXresData 4 2 2 4 2" xfId="24026" xr:uid="{00000000-0005-0000-0000-00001A790000}"/>
    <cellStyle name="SAPBEXresData 4 2 2 4 3" xfId="31726" xr:uid="{00000000-0005-0000-0000-00001B790000}"/>
    <cellStyle name="SAPBEXresData 4 2 2 5" xfId="15741" xr:uid="{00000000-0005-0000-0000-00001C790000}"/>
    <cellStyle name="SAPBEXresData 4 2 2 5 2" xfId="29482" xr:uid="{00000000-0005-0000-0000-00001D790000}"/>
    <cellStyle name="SAPBEXresData 4 2 2 6" xfId="21804" xr:uid="{00000000-0005-0000-0000-00001E790000}"/>
    <cellStyle name="SAPBEXresData 4 2 2 6 2" xfId="35267" xr:uid="{00000000-0005-0000-0000-00001F790000}"/>
    <cellStyle name="SAPBEXresData 4 2 2 7" xfId="27556" xr:uid="{00000000-0005-0000-0000-000020790000}"/>
    <cellStyle name="SAPBEXresData 4 2 2 8" xfId="11192" xr:uid="{00000000-0005-0000-0000-000021790000}"/>
    <cellStyle name="SAPBEXresData 4 2 3" xfId="6261" xr:uid="{00000000-0005-0000-0000-000022790000}"/>
    <cellStyle name="SAPBEXresData 4 2 3 2" xfId="19639" xr:uid="{00000000-0005-0000-0000-000023790000}"/>
    <cellStyle name="SAPBEXresData 4 2 3 2 2" xfId="25409" xr:uid="{00000000-0005-0000-0000-000024790000}"/>
    <cellStyle name="SAPBEXresData 4 2 3 2 3" xfId="33112" xr:uid="{00000000-0005-0000-0000-000025790000}"/>
    <cellStyle name="SAPBEXresData 4 2 3 3" xfId="20842" xr:uid="{00000000-0005-0000-0000-000026790000}"/>
    <cellStyle name="SAPBEXresData 4 2 3 3 2" xfId="26602" xr:uid="{00000000-0005-0000-0000-000027790000}"/>
    <cellStyle name="SAPBEXresData 4 2 3 3 3" xfId="34307" xr:uid="{00000000-0005-0000-0000-000028790000}"/>
    <cellStyle name="SAPBEXresData 4 2 3 4" xfId="16090" xr:uid="{00000000-0005-0000-0000-000029790000}"/>
    <cellStyle name="SAPBEXresData 4 2 3 4 2" xfId="29755" xr:uid="{00000000-0005-0000-0000-00002A790000}"/>
    <cellStyle name="SAPBEXresData 4 2 3 5" xfId="22077" xr:uid="{00000000-0005-0000-0000-00002B790000}"/>
    <cellStyle name="SAPBEXresData 4 2 3 5 2" xfId="35540" xr:uid="{00000000-0005-0000-0000-00002C790000}"/>
    <cellStyle name="SAPBEXresData 4 2 3 6" xfId="27829" xr:uid="{00000000-0005-0000-0000-00002D790000}"/>
    <cellStyle name="SAPBEXresData 4 2 3 7" xfId="11395" xr:uid="{00000000-0005-0000-0000-00002E790000}"/>
    <cellStyle name="SAPBEXresData 4 2 4" xfId="18684" xr:uid="{00000000-0005-0000-0000-00002F790000}"/>
    <cellStyle name="SAPBEXresData 4 2 4 2" xfId="24456" xr:uid="{00000000-0005-0000-0000-000030790000}"/>
    <cellStyle name="SAPBEXresData 4 2 4 3" xfId="32158" xr:uid="{00000000-0005-0000-0000-000031790000}"/>
    <cellStyle name="SAPBEXresData 4 2 5" xfId="18581" xr:uid="{00000000-0005-0000-0000-000032790000}"/>
    <cellStyle name="SAPBEXresData 4 2 5 2" xfId="24353" xr:uid="{00000000-0005-0000-0000-000033790000}"/>
    <cellStyle name="SAPBEXresData 4 2 5 3" xfId="32055" xr:uid="{00000000-0005-0000-0000-000034790000}"/>
    <cellStyle name="SAPBEXresData 4 2 6" xfId="15002" xr:uid="{00000000-0005-0000-0000-000035790000}"/>
    <cellStyle name="SAPBEXresData 4 2 6 2" xfId="28855" xr:uid="{00000000-0005-0000-0000-000036790000}"/>
    <cellStyle name="SAPBEXresData 4 2 7" xfId="21176" xr:uid="{00000000-0005-0000-0000-000037790000}"/>
    <cellStyle name="SAPBEXresData 4 2 7 2" xfId="34639" xr:uid="{00000000-0005-0000-0000-000038790000}"/>
    <cellStyle name="SAPBEXresData 4 2 8" xfId="26930" xr:uid="{00000000-0005-0000-0000-000039790000}"/>
    <cellStyle name="SAPBEXresData 4 2 9" xfId="10732" xr:uid="{00000000-0005-0000-0000-00003A790000}"/>
    <cellStyle name="SAPBEXresData 4 3" xfId="5478" xr:uid="{00000000-0005-0000-0000-00003B790000}"/>
    <cellStyle name="SAPBEXresData 4 3 2" xfId="6565" xr:uid="{00000000-0005-0000-0000-00003C790000}"/>
    <cellStyle name="SAPBEXresData 4 3 2 2" xfId="19922" xr:uid="{00000000-0005-0000-0000-00003D790000}"/>
    <cellStyle name="SAPBEXresData 4 3 2 2 2" xfId="25692" xr:uid="{00000000-0005-0000-0000-00003E790000}"/>
    <cellStyle name="SAPBEXresData 4 3 2 2 3" xfId="33395" xr:uid="{00000000-0005-0000-0000-00003F790000}"/>
    <cellStyle name="SAPBEXresData 4 3 2 3" xfId="17510" xr:uid="{00000000-0005-0000-0000-000040790000}"/>
    <cellStyle name="SAPBEXresData 4 3 2 3 2" xfId="23333" xr:uid="{00000000-0005-0000-0000-000041790000}"/>
    <cellStyle name="SAPBEXresData 4 3 2 3 2 2" xfId="36796" xr:uid="{00000000-0005-0000-0000-000042790000}"/>
    <cellStyle name="SAPBEXresData 4 3 2 3 3" xfId="31021" xr:uid="{00000000-0005-0000-0000-000043790000}"/>
    <cellStyle name="SAPBEXresData 4 3 2 4" xfId="16394" xr:uid="{00000000-0005-0000-0000-000044790000}"/>
    <cellStyle name="SAPBEXresData 4 3 2 4 2" xfId="30029" xr:uid="{00000000-0005-0000-0000-000045790000}"/>
    <cellStyle name="SAPBEXresData 4 3 2 5" xfId="22351" xr:uid="{00000000-0005-0000-0000-000046790000}"/>
    <cellStyle name="SAPBEXresData 4 3 2 5 2" xfId="35814" xr:uid="{00000000-0005-0000-0000-000047790000}"/>
    <cellStyle name="SAPBEXresData 4 3 2 6" xfId="28103" xr:uid="{00000000-0005-0000-0000-000048790000}"/>
    <cellStyle name="SAPBEXresData 4 3 2 7" xfId="11607" xr:uid="{00000000-0005-0000-0000-000049790000}"/>
    <cellStyle name="SAPBEXresData 4 3 3" xfId="18971" xr:uid="{00000000-0005-0000-0000-00004A790000}"/>
    <cellStyle name="SAPBEXresData 4 3 3 2" xfId="24743" xr:uid="{00000000-0005-0000-0000-00004B790000}"/>
    <cellStyle name="SAPBEXresData 4 3 3 3" xfId="32445" xr:uid="{00000000-0005-0000-0000-00004C790000}"/>
    <cellStyle name="SAPBEXresData 4 3 4" xfId="18410" xr:uid="{00000000-0005-0000-0000-00004D790000}"/>
    <cellStyle name="SAPBEXresData 4 3 4 2" xfId="24188" xr:uid="{00000000-0005-0000-0000-00004E790000}"/>
    <cellStyle name="SAPBEXresData 4 3 4 3" xfId="31889" xr:uid="{00000000-0005-0000-0000-00004F790000}"/>
    <cellStyle name="SAPBEXresData 4 3 5" xfId="15308" xr:uid="{00000000-0005-0000-0000-000050790000}"/>
    <cellStyle name="SAPBEXresData 4 3 5 2" xfId="29131" xr:uid="{00000000-0005-0000-0000-000051790000}"/>
    <cellStyle name="SAPBEXresData 4 3 6" xfId="21452" xr:uid="{00000000-0005-0000-0000-000052790000}"/>
    <cellStyle name="SAPBEXresData 4 3 6 2" xfId="34915" xr:uid="{00000000-0005-0000-0000-000053790000}"/>
    <cellStyle name="SAPBEXresData 4 3 7" xfId="27204" xr:uid="{00000000-0005-0000-0000-000054790000}"/>
    <cellStyle name="SAPBEXresData 4 3 8" xfId="10946" xr:uid="{00000000-0005-0000-0000-000055790000}"/>
    <cellStyle name="SAPBEXresData 4 4" xfId="6011" xr:uid="{00000000-0005-0000-0000-000056790000}"/>
    <cellStyle name="SAPBEXresData 4 4 2" xfId="19431" xr:uid="{00000000-0005-0000-0000-000057790000}"/>
    <cellStyle name="SAPBEXresData 4 4 2 2" xfId="25201" xr:uid="{00000000-0005-0000-0000-000058790000}"/>
    <cellStyle name="SAPBEXresData 4 4 2 3" xfId="32904" xr:uid="{00000000-0005-0000-0000-000059790000}"/>
    <cellStyle name="SAPBEXresData 4 4 3" xfId="20469" xr:uid="{00000000-0005-0000-0000-00005A790000}"/>
    <cellStyle name="SAPBEXresData 4 4 3 2" xfId="26237" xr:uid="{00000000-0005-0000-0000-00005B790000}"/>
    <cellStyle name="SAPBEXresData 4 4 3 3" xfId="33941" xr:uid="{00000000-0005-0000-0000-00005C790000}"/>
    <cellStyle name="SAPBEXresData 4 4 4" xfId="15840" xr:uid="{00000000-0005-0000-0000-00005D790000}"/>
    <cellStyle name="SAPBEXresData 4 4 4 2" xfId="29561" xr:uid="{00000000-0005-0000-0000-00005E790000}"/>
    <cellStyle name="SAPBEXresData 4 4 5" xfId="21883" xr:uid="{00000000-0005-0000-0000-00005F790000}"/>
    <cellStyle name="SAPBEXresData 4 4 5 2" xfId="35346" xr:uid="{00000000-0005-0000-0000-000060790000}"/>
    <cellStyle name="SAPBEXresData 4 4 6" xfId="27635" xr:uid="{00000000-0005-0000-0000-000061790000}"/>
    <cellStyle name="SAPBEXresData 4 4 7" xfId="11261" xr:uid="{00000000-0005-0000-0000-000062790000}"/>
    <cellStyle name="SAPBEXresData 4 5" xfId="18053" xr:uid="{00000000-0005-0000-0000-000063790000}"/>
    <cellStyle name="SAPBEXresData 4 5 2" xfId="23856" xr:uid="{00000000-0005-0000-0000-000064790000}"/>
    <cellStyle name="SAPBEXresData 4 5 3" xfId="31553" xr:uid="{00000000-0005-0000-0000-000065790000}"/>
    <cellStyle name="SAPBEXresData 4 6" xfId="16997" xr:uid="{00000000-0005-0000-0000-000066790000}"/>
    <cellStyle name="SAPBEXresData 4 6 2" xfId="22845" xr:uid="{00000000-0005-0000-0000-000067790000}"/>
    <cellStyle name="SAPBEXresData 4 6 2 2" xfId="36308" xr:uid="{00000000-0005-0000-0000-000068790000}"/>
    <cellStyle name="SAPBEXresData 4 6 3" xfId="30525" xr:uid="{00000000-0005-0000-0000-000069790000}"/>
    <cellStyle name="SAPBEXresData 4 7" xfId="14221" xr:uid="{00000000-0005-0000-0000-00006A790000}"/>
    <cellStyle name="SAPBEXresData 4 7 2" xfId="28616" xr:uid="{00000000-0005-0000-0000-00006B790000}"/>
    <cellStyle name="SAPBEXresData 4 8" xfId="20973" xr:uid="{00000000-0005-0000-0000-00006C790000}"/>
    <cellStyle name="SAPBEXresData 4 8 2" xfId="34436" xr:uid="{00000000-0005-0000-0000-00006D790000}"/>
    <cellStyle name="SAPBEXresData 4 9" xfId="26740" xr:uid="{00000000-0005-0000-0000-00006E790000}"/>
    <cellStyle name="SAPBEXresData 5" xfId="5071" xr:uid="{00000000-0005-0000-0000-00006F790000}"/>
    <cellStyle name="SAPBEXresData 5 10" xfId="10676" xr:uid="{00000000-0005-0000-0000-000070790000}"/>
    <cellStyle name="SAPBEXresData 5 2" xfId="5659" xr:uid="{00000000-0005-0000-0000-000071790000}"/>
    <cellStyle name="SAPBEXresData 5 2 2" xfId="6746" xr:uid="{00000000-0005-0000-0000-000072790000}"/>
    <cellStyle name="SAPBEXresData 5 2 2 2" xfId="20068" xr:uid="{00000000-0005-0000-0000-000073790000}"/>
    <cellStyle name="SAPBEXresData 5 2 2 2 2" xfId="25838" xr:uid="{00000000-0005-0000-0000-000074790000}"/>
    <cellStyle name="SAPBEXresData 5 2 2 2 3" xfId="33541" xr:uid="{00000000-0005-0000-0000-000075790000}"/>
    <cellStyle name="SAPBEXresData 5 2 2 3" xfId="20740" xr:uid="{00000000-0005-0000-0000-000076790000}"/>
    <cellStyle name="SAPBEXresData 5 2 2 3 2" xfId="26503" xr:uid="{00000000-0005-0000-0000-000077790000}"/>
    <cellStyle name="SAPBEXresData 5 2 2 3 3" xfId="34208" xr:uid="{00000000-0005-0000-0000-000078790000}"/>
    <cellStyle name="SAPBEXresData 5 2 2 4" xfId="16574" xr:uid="{00000000-0005-0000-0000-000079790000}"/>
    <cellStyle name="SAPBEXresData 5 2 2 4 2" xfId="30162" xr:uid="{00000000-0005-0000-0000-00007A790000}"/>
    <cellStyle name="SAPBEXresData 5 2 2 5" xfId="22485" xr:uid="{00000000-0005-0000-0000-00007B790000}"/>
    <cellStyle name="SAPBEXresData 5 2 2 5 2" xfId="35948" xr:uid="{00000000-0005-0000-0000-00007C790000}"/>
    <cellStyle name="SAPBEXresData 5 2 2 6" xfId="28237" xr:uid="{00000000-0005-0000-0000-00007D790000}"/>
    <cellStyle name="SAPBEXresData 5 2 2 7" xfId="11697" xr:uid="{00000000-0005-0000-0000-00007E790000}"/>
    <cellStyle name="SAPBEXresData 5 2 3" xfId="19118" xr:uid="{00000000-0005-0000-0000-00007F790000}"/>
    <cellStyle name="SAPBEXresData 5 2 3 2" xfId="24890" xr:uid="{00000000-0005-0000-0000-000080790000}"/>
    <cellStyle name="SAPBEXresData 5 2 3 3" xfId="32592" xr:uid="{00000000-0005-0000-0000-000081790000}"/>
    <cellStyle name="SAPBEXresData 5 2 4" xfId="17517" xr:uid="{00000000-0005-0000-0000-000082790000}"/>
    <cellStyle name="SAPBEXresData 5 2 4 2" xfId="23338" xr:uid="{00000000-0005-0000-0000-000083790000}"/>
    <cellStyle name="SAPBEXresData 5 2 4 2 2" xfId="36801" xr:uid="{00000000-0005-0000-0000-000084790000}"/>
    <cellStyle name="SAPBEXresData 5 2 4 3" xfId="31026" xr:uid="{00000000-0005-0000-0000-000085790000}"/>
    <cellStyle name="SAPBEXresData 5 2 5" xfId="15488" xr:uid="{00000000-0005-0000-0000-000086790000}"/>
    <cellStyle name="SAPBEXresData 5 2 5 2" xfId="29264" xr:uid="{00000000-0005-0000-0000-000087790000}"/>
    <cellStyle name="SAPBEXresData 5 2 6" xfId="21586" xr:uid="{00000000-0005-0000-0000-000088790000}"/>
    <cellStyle name="SAPBEXresData 5 2 6 2" xfId="35049" xr:uid="{00000000-0005-0000-0000-000089790000}"/>
    <cellStyle name="SAPBEXresData 5 2 7" xfId="27338" xr:uid="{00000000-0005-0000-0000-00008A790000}"/>
    <cellStyle name="SAPBEXresData 5 2 8" xfId="11036" xr:uid="{00000000-0005-0000-0000-00008B790000}"/>
    <cellStyle name="SAPBEXresData 5 3" xfId="5832" xr:uid="{00000000-0005-0000-0000-00008C790000}"/>
    <cellStyle name="SAPBEXresData 5 3 2" xfId="6919" xr:uid="{00000000-0005-0000-0000-00008D790000}"/>
    <cellStyle name="SAPBEXresData 5 3 2 2" xfId="20215" xr:uid="{00000000-0005-0000-0000-00008E790000}"/>
    <cellStyle name="SAPBEXresData 5 3 2 2 2" xfId="25985" xr:uid="{00000000-0005-0000-0000-00008F790000}"/>
    <cellStyle name="SAPBEXresData 5 3 2 2 3" xfId="33688" xr:uid="{00000000-0005-0000-0000-000090790000}"/>
    <cellStyle name="SAPBEXresData 5 3 2 3" xfId="17241" xr:uid="{00000000-0005-0000-0000-000091790000}"/>
    <cellStyle name="SAPBEXresData 5 3 2 3 2" xfId="23075" xr:uid="{00000000-0005-0000-0000-000092790000}"/>
    <cellStyle name="SAPBEXresData 5 3 2 3 2 2" xfId="36538" xr:uid="{00000000-0005-0000-0000-000093790000}"/>
    <cellStyle name="SAPBEXresData 5 3 2 3 3" xfId="30760" xr:uid="{00000000-0005-0000-0000-000094790000}"/>
    <cellStyle name="SAPBEXresData 5 3 2 4" xfId="16747" xr:uid="{00000000-0005-0000-0000-000095790000}"/>
    <cellStyle name="SAPBEXresData 5 3 2 4 2" xfId="30300" xr:uid="{00000000-0005-0000-0000-000096790000}"/>
    <cellStyle name="SAPBEXresData 5 3 2 5" xfId="22623" xr:uid="{00000000-0005-0000-0000-000097790000}"/>
    <cellStyle name="SAPBEXresData 5 3 2 5 2" xfId="36086" xr:uid="{00000000-0005-0000-0000-000098790000}"/>
    <cellStyle name="SAPBEXresData 5 3 2 6" xfId="28375" xr:uid="{00000000-0005-0000-0000-000099790000}"/>
    <cellStyle name="SAPBEXresData 5 3 2 7" xfId="11798" xr:uid="{00000000-0005-0000-0000-00009A790000}"/>
    <cellStyle name="SAPBEXresData 5 3 3" xfId="19266" xr:uid="{00000000-0005-0000-0000-00009B790000}"/>
    <cellStyle name="SAPBEXresData 5 3 3 2" xfId="25037" xr:uid="{00000000-0005-0000-0000-00009C790000}"/>
    <cellStyle name="SAPBEXresData 5 3 3 3" xfId="32739" xr:uid="{00000000-0005-0000-0000-00009D790000}"/>
    <cellStyle name="SAPBEXresData 5 3 4" xfId="20522" xr:uid="{00000000-0005-0000-0000-00009E790000}"/>
    <cellStyle name="SAPBEXresData 5 3 4 2" xfId="26287" xr:uid="{00000000-0005-0000-0000-00009F790000}"/>
    <cellStyle name="SAPBEXresData 5 3 4 3" xfId="33991" xr:uid="{00000000-0005-0000-0000-0000A0790000}"/>
    <cellStyle name="SAPBEXresData 5 3 5" xfId="15661" xr:uid="{00000000-0005-0000-0000-0000A1790000}"/>
    <cellStyle name="SAPBEXresData 5 3 5 2" xfId="29402" xr:uid="{00000000-0005-0000-0000-0000A2790000}"/>
    <cellStyle name="SAPBEXresData 5 3 6" xfId="21724" xr:uid="{00000000-0005-0000-0000-0000A3790000}"/>
    <cellStyle name="SAPBEXresData 5 3 6 2" xfId="35187" xr:uid="{00000000-0005-0000-0000-0000A4790000}"/>
    <cellStyle name="SAPBEXresData 5 3 7" xfId="27476" xr:uid="{00000000-0005-0000-0000-0000A5790000}"/>
    <cellStyle name="SAPBEXresData 5 3 8" xfId="11137" xr:uid="{00000000-0005-0000-0000-0000A6790000}"/>
    <cellStyle name="SAPBEXresData 5 4" xfId="6163" xr:uid="{00000000-0005-0000-0000-0000A7790000}"/>
    <cellStyle name="SAPBEXresData 5 4 2" xfId="19555" xr:uid="{00000000-0005-0000-0000-0000A8790000}"/>
    <cellStyle name="SAPBEXresData 5 4 2 2" xfId="25325" xr:uid="{00000000-0005-0000-0000-0000A9790000}"/>
    <cellStyle name="SAPBEXresData 5 4 2 3" xfId="33028" xr:uid="{00000000-0005-0000-0000-0000AA790000}"/>
    <cellStyle name="SAPBEXresData 5 4 3" xfId="17273" xr:uid="{00000000-0005-0000-0000-0000AB790000}"/>
    <cellStyle name="SAPBEXresData 5 4 3 2" xfId="23103" xr:uid="{00000000-0005-0000-0000-0000AC790000}"/>
    <cellStyle name="SAPBEXresData 5 4 3 2 2" xfId="36566" xr:uid="{00000000-0005-0000-0000-0000AD790000}"/>
    <cellStyle name="SAPBEXresData 5 4 3 3" xfId="30790" xr:uid="{00000000-0005-0000-0000-0000AE790000}"/>
    <cellStyle name="SAPBEXresData 5 4 4" xfId="15992" xr:uid="{00000000-0005-0000-0000-0000AF790000}"/>
    <cellStyle name="SAPBEXresData 5 4 4 2" xfId="29675" xr:uid="{00000000-0005-0000-0000-0000B0790000}"/>
    <cellStyle name="SAPBEXresData 5 4 5" xfId="21997" xr:uid="{00000000-0005-0000-0000-0000B1790000}"/>
    <cellStyle name="SAPBEXresData 5 4 5 2" xfId="35460" xr:uid="{00000000-0005-0000-0000-0000B2790000}"/>
    <cellStyle name="SAPBEXresData 5 4 6" xfId="27749" xr:uid="{00000000-0005-0000-0000-0000B3790000}"/>
    <cellStyle name="SAPBEXresData 5 4 7" xfId="11339" xr:uid="{00000000-0005-0000-0000-0000B4790000}"/>
    <cellStyle name="SAPBEXresData 5 5" xfId="18603" xr:uid="{00000000-0005-0000-0000-0000B5790000}"/>
    <cellStyle name="SAPBEXresData 5 5 2" xfId="24375" xr:uid="{00000000-0005-0000-0000-0000B6790000}"/>
    <cellStyle name="SAPBEXresData 5 5 3" xfId="32077" xr:uid="{00000000-0005-0000-0000-0000B7790000}"/>
    <cellStyle name="SAPBEXresData 5 6" xfId="20676" xr:uid="{00000000-0005-0000-0000-0000B8790000}"/>
    <cellStyle name="SAPBEXresData 5 6 2" xfId="26439" xr:uid="{00000000-0005-0000-0000-0000B9790000}"/>
    <cellStyle name="SAPBEXresData 5 6 3" xfId="34144" xr:uid="{00000000-0005-0000-0000-0000BA790000}"/>
    <cellStyle name="SAPBEXresData 5 7" xfId="14901" xr:uid="{00000000-0005-0000-0000-0000BB790000}"/>
    <cellStyle name="SAPBEXresData 5 7 2" xfId="28775" xr:uid="{00000000-0005-0000-0000-0000BC790000}"/>
    <cellStyle name="SAPBEXresData 5 8" xfId="21096" xr:uid="{00000000-0005-0000-0000-0000BD790000}"/>
    <cellStyle name="SAPBEXresData 5 8 2" xfId="34559" xr:uid="{00000000-0005-0000-0000-0000BE790000}"/>
    <cellStyle name="SAPBEXresData 5 9" xfId="26850" xr:uid="{00000000-0005-0000-0000-0000BF790000}"/>
    <cellStyle name="SAPBEXresData 6" xfId="5277" xr:uid="{00000000-0005-0000-0000-0000C0790000}"/>
    <cellStyle name="SAPBEXresData 6 2" xfId="6364" xr:uid="{00000000-0005-0000-0000-0000C1790000}"/>
    <cellStyle name="SAPBEXresData 6 2 2" xfId="19731" xr:uid="{00000000-0005-0000-0000-0000C2790000}"/>
    <cellStyle name="SAPBEXresData 6 2 2 2" xfId="25501" xr:uid="{00000000-0005-0000-0000-0000C3790000}"/>
    <cellStyle name="SAPBEXresData 6 2 2 3" xfId="33204" xr:uid="{00000000-0005-0000-0000-0000C4790000}"/>
    <cellStyle name="SAPBEXresData 6 2 3" xfId="18275" xr:uid="{00000000-0005-0000-0000-0000C5790000}"/>
    <cellStyle name="SAPBEXresData 6 2 3 2" xfId="24057" xr:uid="{00000000-0005-0000-0000-0000C6790000}"/>
    <cellStyle name="SAPBEXresData 6 2 3 3" xfId="31758" xr:uid="{00000000-0005-0000-0000-0000C7790000}"/>
    <cellStyle name="SAPBEXresData 6 2 4" xfId="16193" xr:uid="{00000000-0005-0000-0000-0000C8790000}"/>
    <cellStyle name="SAPBEXresData 6 2 4 2" xfId="29841" xr:uid="{00000000-0005-0000-0000-0000C9790000}"/>
    <cellStyle name="SAPBEXresData 6 2 5" xfId="22163" xr:uid="{00000000-0005-0000-0000-0000CA790000}"/>
    <cellStyle name="SAPBEXresData 6 2 5 2" xfId="35626" xr:uid="{00000000-0005-0000-0000-0000CB790000}"/>
    <cellStyle name="SAPBEXresData 6 2 6" xfId="27915" xr:uid="{00000000-0005-0000-0000-0000CC790000}"/>
    <cellStyle name="SAPBEXresData 6 2 7" xfId="11477" xr:uid="{00000000-0005-0000-0000-0000CD790000}"/>
    <cellStyle name="SAPBEXresData 6 3" xfId="18779" xr:uid="{00000000-0005-0000-0000-0000CE790000}"/>
    <cellStyle name="SAPBEXresData 6 3 2" xfId="24551" xr:uid="{00000000-0005-0000-0000-0000CF790000}"/>
    <cellStyle name="SAPBEXresData 6 3 3" xfId="32253" xr:uid="{00000000-0005-0000-0000-0000D0790000}"/>
    <cellStyle name="SAPBEXresData 6 4" xfId="20363" xr:uid="{00000000-0005-0000-0000-0000D1790000}"/>
    <cellStyle name="SAPBEXresData 6 4 2" xfId="26133" xr:uid="{00000000-0005-0000-0000-0000D2790000}"/>
    <cellStyle name="SAPBEXresData 6 4 3" xfId="33836" xr:uid="{00000000-0005-0000-0000-0000D3790000}"/>
    <cellStyle name="SAPBEXresData 6 5" xfId="15107" xr:uid="{00000000-0005-0000-0000-0000D4790000}"/>
    <cellStyle name="SAPBEXresData 6 5 2" xfId="28943" xr:uid="{00000000-0005-0000-0000-0000D5790000}"/>
    <cellStyle name="SAPBEXresData 6 6" xfId="21264" xr:uid="{00000000-0005-0000-0000-0000D6790000}"/>
    <cellStyle name="SAPBEXresData 6 6 2" xfId="34727" xr:uid="{00000000-0005-0000-0000-0000D7790000}"/>
    <cellStyle name="SAPBEXresData 6 7" xfId="27016" xr:uid="{00000000-0005-0000-0000-0000D8790000}"/>
    <cellStyle name="SAPBEXresData 6 8" xfId="10816" xr:uid="{00000000-0005-0000-0000-0000D9790000}"/>
    <cellStyle name="SAPBEXresData 7" xfId="5303" xr:uid="{00000000-0005-0000-0000-0000DA790000}"/>
    <cellStyle name="SAPBEXresData 7 2" xfId="6390" xr:uid="{00000000-0005-0000-0000-0000DB790000}"/>
    <cellStyle name="SAPBEXresData 7 2 2" xfId="19756" xr:uid="{00000000-0005-0000-0000-0000DC790000}"/>
    <cellStyle name="SAPBEXresData 7 2 2 2" xfId="25526" xr:uid="{00000000-0005-0000-0000-0000DD790000}"/>
    <cellStyle name="SAPBEXresData 7 2 2 3" xfId="33229" xr:uid="{00000000-0005-0000-0000-0000DE790000}"/>
    <cellStyle name="SAPBEXresData 7 2 3" xfId="18019" xr:uid="{00000000-0005-0000-0000-0000DF790000}"/>
    <cellStyle name="SAPBEXresData 7 2 3 2" xfId="23824" xr:uid="{00000000-0005-0000-0000-0000E0790000}"/>
    <cellStyle name="SAPBEXresData 7 2 3 3" xfId="31521" xr:uid="{00000000-0005-0000-0000-0000E1790000}"/>
    <cellStyle name="SAPBEXresData 7 2 4" xfId="16219" xr:uid="{00000000-0005-0000-0000-0000E2790000}"/>
    <cellStyle name="SAPBEXresData 7 2 4 2" xfId="29866" xr:uid="{00000000-0005-0000-0000-0000E3790000}"/>
    <cellStyle name="SAPBEXresData 7 2 5" xfId="22188" xr:uid="{00000000-0005-0000-0000-0000E4790000}"/>
    <cellStyle name="SAPBEXresData 7 2 5 2" xfId="35651" xr:uid="{00000000-0005-0000-0000-0000E5790000}"/>
    <cellStyle name="SAPBEXresData 7 2 6" xfId="27940" xr:uid="{00000000-0005-0000-0000-0000E6790000}"/>
    <cellStyle name="SAPBEXresData 7 2 7" xfId="11502" xr:uid="{00000000-0005-0000-0000-0000E7790000}"/>
    <cellStyle name="SAPBEXresData 7 3" xfId="18804" xr:uid="{00000000-0005-0000-0000-0000E8790000}"/>
    <cellStyle name="SAPBEXresData 7 3 2" xfId="24576" xr:uid="{00000000-0005-0000-0000-0000E9790000}"/>
    <cellStyle name="SAPBEXresData 7 3 3" xfId="32278" xr:uid="{00000000-0005-0000-0000-0000EA790000}"/>
    <cellStyle name="SAPBEXresData 7 4" xfId="17792" xr:uid="{00000000-0005-0000-0000-0000EB790000}"/>
    <cellStyle name="SAPBEXresData 7 4 2" xfId="23607" xr:uid="{00000000-0005-0000-0000-0000EC790000}"/>
    <cellStyle name="SAPBEXresData 7 4 2 2" xfId="37070" xr:uid="{00000000-0005-0000-0000-0000ED790000}"/>
    <cellStyle name="SAPBEXresData 7 4 3" xfId="31298" xr:uid="{00000000-0005-0000-0000-0000EE790000}"/>
    <cellStyle name="SAPBEXresData 7 5" xfId="15133" xr:uid="{00000000-0005-0000-0000-0000EF790000}"/>
    <cellStyle name="SAPBEXresData 7 5 2" xfId="28968" xr:uid="{00000000-0005-0000-0000-0000F0790000}"/>
    <cellStyle name="SAPBEXresData 7 6" xfId="21289" xr:uid="{00000000-0005-0000-0000-0000F1790000}"/>
    <cellStyle name="SAPBEXresData 7 6 2" xfId="34752" xr:uid="{00000000-0005-0000-0000-0000F2790000}"/>
    <cellStyle name="SAPBEXresData 7 7" xfId="27041" xr:uid="{00000000-0005-0000-0000-0000F3790000}"/>
    <cellStyle name="SAPBEXresData 7 8" xfId="10841" xr:uid="{00000000-0005-0000-0000-0000F4790000}"/>
    <cellStyle name="SAPBEXresData 8" xfId="17038" xr:uid="{00000000-0005-0000-0000-0000F5790000}"/>
    <cellStyle name="SAPBEXresData 8 2" xfId="22884" xr:uid="{00000000-0005-0000-0000-0000F6790000}"/>
    <cellStyle name="SAPBEXresData 8 2 2" xfId="36347" xr:uid="{00000000-0005-0000-0000-0000F7790000}"/>
    <cellStyle name="SAPBEXresData 8 3" xfId="30565" xr:uid="{00000000-0005-0000-0000-0000F8790000}"/>
    <cellStyle name="SAPBEXresData 9" xfId="17181" xr:uid="{00000000-0005-0000-0000-0000F9790000}"/>
    <cellStyle name="SAPBEXresData 9 2" xfId="23020" xr:uid="{00000000-0005-0000-0000-0000FA790000}"/>
    <cellStyle name="SAPBEXresData 9 2 2" xfId="36483" xr:uid="{00000000-0005-0000-0000-0000FB790000}"/>
    <cellStyle name="SAPBEXresData 9 3" xfId="30702" xr:uid="{00000000-0005-0000-0000-0000FC790000}"/>
    <cellStyle name="SAPBEXresDataEmph" xfId="406" xr:uid="{00000000-0005-0000-0000-0000FD790000}"/>
    <cellStyle name="SAPBEXresDataEmph 2" xfId="650" xr:uid="{00000000-0005-0000-0000-0000FE790000}"/>
    <cellStyle name="SAPBEXresDataEmph 2 2" xfId="5102" xr:uid="{00000000-0005-0000-0000-0000FF790000}"/>
    <cellStyle name="SAPBEXresDataEmph 2 2 10" xfId="10706" xr:uid="{00000000-0005-0000-0000-0000007A0000}"/>
    <cellStyle name="SAPBEXresDataEmph 2 2 2" xfId="5690" xr:uid="{00000000-0005-0000-0000-0000017A0000}"/>
    <cellStyle name="SAPBEXresDataEmph 2 2 2 2" xfId="6777" xr:uid="{00000000-0005-0000-0000-0000027A0000}"/>
    <cellStyle name="SAPBEXresDataEmph 2 2 2 2 2" xfId="20099" xr:uid="{00000000-0005-0000-0000-0000037A0000}"/>
    <cellStyle name="SAPBEXresDataEmph 2 2 2 2 2 2" xfId="25869" xr:uid="{00000000-0005-0000-0000-0000047A0000}"/>
    <cellStyle name="SAPBEXresDataEmph 2 2 2 2 2 3" xfId="33572" xr:uid="{00000000-0005-0000-0000-0000057A0000}"/>
    <cellStyle name="SAPBEXresDataEmph 2 2 2 2 3" xfId="20004" xr:uid="{00000000-0005-0000-0000-0000067A0000}"/>
    <cellStyle name="SAPBEXresDataEmph 2 2 2 2 3 2" xfId="25774" xr:uid="{00000000-0005-0000-0000-0000077A0000}"/>
    <cellStyle name="SAPBEXresDataEmph 2 2 2 2 3 3" xfId="33477" xr:uid="{00000000-0005-0000-0000-0000087A0000}"/>
    <cellStyle name="SAPBEXresDataEmph 2 2 2 2 4" xfId="16605" xr:uid="{00000000-0005-0000-0000-0000097A0000}"/>
    <cellStyle name="SAPBEXresDataEmph 2 2 2 2 4 2" xfId="30192" xr:uid="{00000000-0005-0000-0000-00000A7A0000}"/>
    <cellStyle name="SAPBEXresDataEmph 2 2 2 2 5" xfId="22515" xr:uid="{00000000-0005-0000-0000-00000B7A0000}"/>
    <cellStyle name="SAPBEXresDataEmph 2 2 2 2 5 2" xfId="35978" xr:uid="{00000000-0005-0000-0000-00000C7A0000}"/>
    <cellStyle name="SAPBEXresDataEmph 2 2 2 2 6" xfId="28267" xr:uid="{00000000-0005-0000-0000-00000D7A0000}"/>
    <cellStyle name="SAPBEXresDataEmph 2 2 2 2 7" xfId="11727" xr:uid="{00000000-0005-0000-0000-00000E7A0000}"/>
    <cellStyle name="SAPBEXresDataEmph 2 2 2 3" xfId="19149" xr:uid="{00000000-0005-0000-0000-00000F7A0000}"/>
    <cellStyle name="SAPBEXresDataEmph 2 2 2 3 2" xfId="24920" xr:uid="{00000000-0005-0000-0000-0000107A0000}"/>
    <cellStyle name="SAPBEXresDataEmph 2 2 2 3 3" xfId="32622" xr:uid="{00000000-0005-0000-0000-0000117A0000}"/>
    <cellStyle name="SAPBEXresDataEmph 2 2 2 4" xfId="17480" xr:uid="{00000000-0005-0000-0000-0000127A0000}"/>
    <cellStyle name="SAPBEXresDataEmph 2 2 2 4 2" xfId="23304" xr:uid="{00000000-0005-0000-0000-0000137A0000}"/>
    <cellStyle name="SAPBEXresDataEmph 2 2 2 4 2 2" xfId="36767" xr:uid="{00000000-0005-0000-0000-0000147A0000}"/>
    <cellStyle name="SAPBEXresDataEmph 2 2 2 4 3" xfId="30992" xr:uid="{00000000-0005-0000-0000-0000157A0000}"/>
    <cellStyle name="SAPBEXresDataEmph 2 2 2 5" xfId="15519" xr:uid="{00000000-0005-0000-0000-0000167A0000}"/>
    <cellStyle name="SAPBEXresDataEmph 2 2 2 5 2" xfId="29294" xr:uid="{00000000-0005-0000-0000-0000177A0000}"/>
    <cellStyle name="SAPBEXresDataEmph 2 2 2 6" xfId="21616" xr:uid="{00000000-0005-0000-0000-0000187A0000}"/>
    <cellStyle name="SAPBEXresDataEmph 2 2 2 6 2" xfId="35079" xr:uid="{00000000-0005-0000-0000-0000197A0000}"/>
    <cellStyle name="SAPBEXresDataEmph 2 2 2 7" xfId="27368" xr:uid="{00000000-0005-0000-0000-00001A7A0000}"/>
    <cellStyle name="SAPBEXresDataEmph 2 2 2 8" xfId="11066" xr:uid="{00000000-0005-0000-0000-00001B7A0000}"/>
    <cellStyle name="SAPBEXresDataEmph 2 2 3" xfId="5862" xr:uid="{00000000-0005-0000-0000-00001C7A0000}"/>
    <cellStyle name="SAPBEXresDataEmph 2 2 3 2" xfId="6949" xr:uid="{00000000-0005-0000-0000-00001D7A0000}"/>
    <cellStyle name="SAPBEXresDataEmph 2 2 3 2 2" xfId="20245" xr:uid="{00000000-0005-0000-0000-00001E7A0000}"/>
    <cellStyle name="SAPBEXresDataEmph 2 2 3 2 2 2" xfId="26015" xr:uid="{00000000-0005-0000-0000-00001F7A0000}"/>
    <cellStyle name="SAPBEXresDataEmph 2 2 3 2 2 3" xfId="33718" xr:uid="{00000000-0005-0000-0000-0000207A0000}"/>
    <cellStyle name="SAPBEXresDataEmph 2 2 3 2 3" xfId="20599" xr:uid="{00000000-0005-0000-0000-0000217A0000}"/>
    <cellStyle name="SAPBEXresDataEmph 2 2 3 2 3 2" xfId="26363" xr:uid="{00000000-0005-0000-0000-0000227A0000}"/>
    <cellStyle name="SAPBEXresDataEmph 2 2 3 2 3 3" xfId="34068" xr:uid="{00000000-0005-0000-0000-0000237A0000}"/>
    <cellStyle name="SAPBEXresDataEmph 2 2 3 2 4" xfId="16777" xr:uid="{00000000-0005-0000-0000-0000247A0000}"/>
    <cellStyle name="SAPBEXresDataEmph 2 2 3 2 4 2" xfId="30330" xr:uid="{00000000-0005-0000-0000-0000257A0000}"/>
    <cellStyle name="SAPBEXresDataEmph 2 2 3 2 5" xfId="22653" xr:uid="{00000000-0005-0000-0000-0000267A0000}"/>
    <cellStyle name="SAPBEXresDataEmph 2 2 3 2 5 2" xfId="36116" xr:uid="{00000000-0005-0000-0000-0000277A0000}"/>
    <cellStyle name="SAPBEXresDataEmph 2 2 3 2 6" xfId="28405" xr:uid="{00000000-0005-0000-0000-0000287A0000}"/>
    <cellStyle name="SAPBEXresDataEmph 2 2 3 2 7" xfId="11828" xr:uid="{00000000-0005-0000-0000-0000297A0000}"/>
    <cellStyle name="SAPBEXresDataEmph 2 2 3 3" xfId="19296" xr:uid="{00000000-0005-0000-0000-00002A7A0000}"/>
    <cellStyle name="SAPBEXresDataEmph 2 2 3 3 2" xfId="25067" xr:uid="{00000000-0005-0000-0000-00002B7A0000}"/>
    <cellStyle name="SAPBEXresDataEmph 2 2 3 3 3" xfId="32769" xr:uid="{00000000-0005-0000-0000-00002C7A0000}"/>
    <cellStyle name="SAPBEXresDataEmph 2 2 3 4" xfId="20908" xr:uid="{00000000-0005-0000-0000-00002D7A0000}"/>
    <cellStyle name="SAPBEXresDataEmph 2 2 3 4 2" xfId="26668" xr:uid="{00000000-0005-0000-0000-00002E7A0000}"/>
    <cellStyle name="SAPBEXresDataEmph 2 2 3 4 3" xfId="34373" xr:uid="{00000000-0005-0000-0000-00002F7A0000}"/>
    <cellStyle name="SAPBEXresDataEmph 2 2 3 5" xfId="15691" xr:uid="{00000000-0005-0000-0000-0000307A0000}"/>
    <cellStyle name="SAPBEXresDataEmph 2 2 3 5 2" xfId="29432" xr:uid="{00000000-0005-0000-0000-0000317A0000}"/>
    <cellStyle name="SAPBEXresDataEmph 2 2 3 6" xfId="21754" xr:uid="{00000000-0005-0000-0000-0000327A0000}"/>
    <cellStyle name="SAPBEXresDataEmph 2 2 3 6 2" xfId="35217" xr:uid="{00000000-0005-0000-0000-0000337A0000}"/>
    <cellStyle name="SAPBEXresDataEmph 2 2 3 7" xfId="27506" xr:uid="{00000000-0005-0000-0000-0000347A0000}"/>
    <cellStyle name="SAPBEXresDataEmph 2 2 3 8" xfId="11167" xr:uid="{00000000-0005-0000-0000-0000357A0000}"/>
    <cellStyle name="SAPBEXresDataEmph 2 2 4" xfId="6194" xr:uid="{00000000-0005-0000-0000-0000367A0000}"/>
    <cellStyle name="SAPBEXresDataEmph 2 2 4 2" xfId="19585" xr:uid="{00000000-0005-0000-0000-0000377A0000}"/>
    <cellStyle name="SAPBEXresDataEmph 2 2 4 2 2" xfId="25355" xr:uid="{00000000-0005-0000-0000-0000387A0000}"/>
    <cellStyle name="SAPBEXresDataEmph 2 2 4 2 3" xfId="33058" xr:uid="{00000000-0005-0000-0000-0000397A0000}"/>
    <cellStyle name="SAPBEXresDataEmph 2 2 4 3" xfId="17981" xr:uid="{00000000-0005-0000-0000-00003A7A0000}"/>
    <cellStyle name="SAPBEXresDataEmph 2 2 4 3 2" xfId="23788" xr:uid="{00000000-0005-0000-0000-00003B7A0000}"/>
    <cellStyle name="SAPBEXresDataEmph 2 2 4 3 2 2" xfId="37251" xr:uid="{00000000-0005-0000-0000-00003C7A0000}"/>
    <cellStyle name="SAPBEXresDataEmph 2 2 4 3 3" xfId="31484" xr:uid="{00000000-0005-0000-0000-00003D7A0000}"/>
    <cellStyle name="SAPBEXresDataEmph 2 2 4 4" xfId="16023" xr:uid="{00000000-0005-0000-0000-00003E7A0000}"/>
    <cellStyle name="SAPBEXresDataEmph 2 2 4 4 2" xfId="29705" xr:uid="{00000000-0005-0000-0000-00003F7A0000}"/>
    <cellStyle name="SAPBEXresDataEmph 2 2 4 5" xfId="22027" xr:uid="{00000000-0005-0000-0000-0000407A0000}"/>
    <cellStyle name="SAPBEXresDataEmph 2 2 4 5 2" xfId="35490" xr:uid="{00000000-0005-0000-0000-0000417A0000}"/>
    <cellStyle name="SAPBEXresDataEmph 2 2 4 6" xfId="27779" xr:uid="{00000000-0005-0000-0000-0000427A0000}"/>
    <cellStyle name="SAPBEXresDataEmph 2 2 4 7" xfId="11369" xr:uid="{00000000-0005-0000-0000-0000437A0000}"/>
    <cellStyle name="SAPBEXresDataEmph 2 2 5" xfId="18633" xr:uid="{00000000-0005-0000-0000-0000447A0000}"/>
    <cellStyle name="SAPBEXresDataEmph 2 2 5 2" xfId="24405" xr:uid="{00000000-0005-0000-0000-0000457A0000}"/>
    <cellStyle name="SAPBEXresDataEmph 2 2 5 3" xfId="32107" xr:uid="{00000000-0005-0000-0000-0000467A0000}"/>
    <cellStyle name="SAPBEXresDataEmph 2 2 6" xfId="17164" xr:uid="{00000000-0005-0000-0000-0000477A0000}"/>
    <cellStyle name="SAPBEXresDataEmph 2 2 6 2" xfId="23005" xr:uid="{00000000-0005-0000-0000-0000487A0000}"/>
    <cellStyle name="SAPBEXresDataEmph 2 2 6 2 2" xfId="36468" xr:uid="{00000000-0005-0000-0000-0000497A0000}"/>
    <cellStyle name="SAPBEXresDataEmph 2 2 6 3" xfId="30686" xr:uid="{00000000-0005-0000-0000-00004A7A0000}"/>
    <cellStyle name="SAPBEXresDataEmph 2 2 7" xfId="14932" xr:uid="{00000000-0005-0000-0000-00004B7A0000}"/>
    <cellStyle name="SAPBEXresDataEmph 2 2 7 2" xfId="28805" xr:uid="{00000000-0005-0000-0000-00004C7A0000}"/>
    <cellStyle name="SAPBEXresDataEmph 2 2 8" xfId="21126" xr:uid="{00000000-0005-0000-0000-00004D7A0000}"/>
    <cellStyle name="SAPBEXresDataEmph 2 2 8 2" xfId="34589" xr:uid="{00000000-0005-0000-0000-00004E7A0000}"/>
    <cellStyle name="SAPBEXresDataEmph 2 2 9" xfId="26880" xr:uid="{00000000-0005-0000-0000-00004F7A0000}"/>
    <cellStyle name="SAPBEXresDataEmph 2 3" xfId="5319" xr:uid="{00000000-0005-0000-0000-0000507A0000}"/>
    <cellStyle name="SAPBEXresDataEmph 2 3 2" xfId="6406" xr:uid="{00000000-0005-0000-0000-0000517A0000}"/>
    <cellStyle name="SAPBEXresDataEmph 2 3 2 2" xfId="19772" xr:uid="{00000000-0005-0000-0000-0000527A0000}"/>
    <cellStyle name="SAPBEXresDataEmph 2 3 2 2 2" xfId="25542" xr:uid="{00000000-0005-0000-0000-0000537A0000}"/>
    <cellStyle name="SAPBEXresDataEmph 2 3 2 2 3" xfId="33245" xr:uid="{00000000-0005-0000-0000-0000547A0000}"/>
    <cellStyle name="SAPBEXresDataEmph 2 3 2 3" xfId="20660" xr:uid="{00000000-0005-0000-0000-0000557A0000}"/>
    <cellStyle name="SAPBEXresDataEmph 2 3 2 3 2" xfId="26423" xr:uid="{00000000-0005-0000-0000-0000567A0000}"/>
    <cellStyle name="SAPBEXresDataEmph 2 3 2 3 3" xfId="34128" xr:uid="{00000000-0005-0000-0000-0000577A0000}"/>
    <cellStyle name="SAPBEXresDataEmph 2 3 2 4" xfId="16235" xr:uid="{00000000-0005-0000-0000-0000587A0000}"/>
    <cellStyle name="SAPBEXresDataEmph 2 3 2 4 2" xfId="29882" xr:uid="{00000000-0005-0000-0000-0000597A0000}"/>
    <cellStyle name="SAPBEXresDataEmph 2 3 2 5" xfId="22204" xr:uid="{00000000-0005-0000-0000-00005A7A0000}"/>
    <cellStyle name="SAPBEXresDataEmph 2 3 2 5 2" xfId="35667" xr:uid="{00000000-0005-0000-0000-00005B7A0000}"/>
    <cellStyle name="SAPBEXresDataEmph 2 3 2 6" xfId="27956" xr:uid="{00000000-0005-0000-0000-00005C7A0000}"/>
    <cellStyle name="SAPBEXresDataEmph 2 3 2 7" xfId="11518" xr:uid="{00000000-0005-0000-0000-00005D7A0000}"/>
    <cellStyle name="SAPBEXresDataEmph 2 3 3" xfId="18820" xr:uid="{00000000-0005-0000-0000-00005E7A0000}"/>
    <cellStyle name="SAPBEXresDataEmph 2 3 3 2" xfId="24592" xr:uid="{00000000-0005-0000-0000-00005F7A0000}"/>
    <cellStyle name="SAPBEXresDataEmph 2 3 3 3" xfId="32294" xr:uid="{00000000-0005-0000-0000-0000607A0000}"/>
    <cellStyle name="SAPBEXresDataEmph 2 3 4" xfId="17324" xr:uid="{00000000-0005-0000-0000-0000617A0000}"/>
    <cellStyle name="SAPBEXresDataEmph 2 3 4 2" xfId="23153" xr:uid="{00000000-0005-0000-0000-0000627A0000}"/>
    <cellStyle name="SAPBEXresDataEmph 2 3 4 2 2" xfId="36616" xr:uid="{00000000-0005-0000-0000-0000637A0000}"/>
    <cellStyle name="SAPBEXresDataEmph 2 3 4 3" xfId="30840" xr:uid="{00000000-0005-0000-0000-0000647A0000}"/>
    <cellStyle name="SAPBEXresDataEmph 2 3 5" xfId="15149" xr:uid="{00000000-0005-0000-0000-0000657A0000}"/>
    <cellStyle name="SAPBEXresDataEmph 2 3 5 2" xfId="28984" xr:uid="{00000000-0005-0000-0000-0000667A0000}"/>
    <cellStyle name="SAPBEXresDataEmph 2 3 6" xfId="21305" xr:uid="{00000000-0005-0000-0000-0000677A0000}"/>
    <cellStyle name="SAPBEXresDataEmph 2 3 6 2" xfId="34768" xr:uid="{00000000-0005-0000-0000-0000687A0000}"/>
    <cellStyle name="SAPBEXresDataEmph 2 3 7" xfId="27057" xr:uid="{00000000-0005-0000-0000-0000697A0000}"/>
    <cellStyle name="SAPBEXresDataEmph 2 3 8" xfId="10857" xr:uid="{00000000-0005-0000-0000-00006A7A0000}"/>
    <cellStyle name="SAPBEXresDataEmph 2 4" xfId="5407" xr:uid="{00000000-0005-0000-0000-00006B7A0000}"/>
    <cellStyle name="SAPBEXresDataEmph 2 4 2" xfId="6494" xr:uid="{00000000-0005-0000-0000-00006C7A0000}"/>
    <cellStyle name="SAPBEXresDataEmph 2 4 2 2" xfId="19858" xr:uid="{00000000-0005-0000-0000-00006D7A0000}"/>
    <cellStyle name="SAPBEXresDataEmph 2 4 2 2 2" xfId="25628" xr:uid="{00000000-0005-0000-0000-00006E7A0000}"/>
    <cellStyle name="SAPBEXresDataEmph 2 4 2 2 3" xfId="33331" xr:uid="{00000000-0005-0000-0000-00006F7A0000}"/>
    <cellStyle name="SAPBEXresDataEmph 2 4 2 3" xfId="17776" xr:uid="{00000000-0005-0000-0000-0000707A0000}"/>
    <cellStyle name="SAPBEXresDataEmph 2 4 2 3 2" xfId="23591" xr:uid="{00000000-0005-0000-0000-0000717A0000}"/>
    <cellStyle name="SAPBEXresDataEmph 2 4 2 3 2 2" xfId="37054" xr:uid="{00000000-0005-0000-0000-0000727A0000}"/>
    <cellStyle name="SAPBEXresDataEmph 2 4 2 3 3" xfId="31282" xr:uid="{00000000-0005-0000-0000-0000737A0000}"/>
    <cellStyle name="SAPBEXresDataEmph 2 4 2 4" xfId="16323" xr:uid="{00000000-0005-0000-0000-0000747A0000}"/>
    <cellStyle name="SAPBEXresDataEmph 2 4 2 4 2" xfId="29968" xr:uid="{00000000-0005-0000-0000-0000757A0000}"/>
    <cellStyle name="SAPBEXresDataEmph 2 4 2 5" xfId="22290" xr:uid="{00000000-0005-0000-0000-0000767A0000}"/>
    <cellStyle name="SAPBEXresDataEmph 2 4 2 5 2" xfId="35753" xr:uid="{00000000-0005-0000-0000-0000777A0000}"/>
    <cellStyle name="SAPBEXresDataEmph 2 4 2 6" xfId="28042" xr:uid="{00000000-0005-0000-0000-0000787A0000}"/>
    <cellStyle name="SAPBEXresDataEmph 2 4 2 7" xfId="11564" xr:uid="{00000000-0005-0000-0000-0000797A0000}"/>
    <cellStyle name="SAPBEXresDataEmph 2 4 3" xfId="18907" xr:uid="{00000000-0005-0000-0000-00007A7A0000}"/>
    <cellStyle name="SAPBEXresDataEmph 2 4 3 2" xfId="24679" xr:uid="{00000000-0005-0000-0000-00007B7A0000}"/>
    <cellStyle name="SAPBEXresDataEmph 2 4 3 3" xfId="32381" xr:uid="{00000000-0005-0000-0000-00007C7A0000}"/>
    <cellStyle name="SAPBEXresDataEmph 2 4 4" xfId="17066" xr:uid="{00000000-0005-0000-0000-00007D7A0000}"/>
    <cellStyle name="SAPBEXresDataEmph 2 4 4 2" xfId="22908" xr:uid="{00000000-0005-0000-0000-00007E7A0000}"/>
    <cellStyle name="SAPBEXresDataEmph 2 4 4 2 2" xfId="36371" xr:uid="{00000000-0005-0000-0000-00007F7A0000}"/>
    <cellStyle name="SAPBEXresDataEmph 2 4 4 3" xfId="30589" xr:uid="{00000000-0005-0000-0000-0000807A0000}"/>
    <cellStyle name="SAPBEXresDataEmph 2 4 5" xfId="15237" xr:uid="{00000000-0005-0000-0000-0000817A0000}"/>
    <cellStyle name="SAPBEXresDataEmph 2 4 5 2" xfId="29070" xr:uid="{00000000-0005-0000-0000-0000827A0000}"/>
    <cellStyle name="SAPBEXresDataEmph 2 4 6" xfId="21391" xr:uid="{00000000-0005-0000-0000-0000837A0000}"/>
    <cellStyle name="SAPBEXresDataEmph 2 4 6 2" xfId="34854" xr:uid="{00000000-0005-0000-0000-0000847A0000}"/>
    <cellStyle name="SAPBEXresDataEmph 2 4 7" xfId="27143" xr:uid="{00000000-0005-0000-0000-0000857A0000}"/>
    <cellStyle name="SAPBEXresDataEmph 2 4 8" xfId="10903" xr:uid="{00000000-0005-0000-0000-0000867A0000}"/>
    <cellStyle name="SAPBEXresDataEmph 2 5" xfId="17149" xr:uid="{00000000-0005-0000-0000-0000877A0000}"/>
    <cellStyle name="SAPBEXresDataEmph 2 5 2" xfId="22990" xr:uid="{00000000-0005-0000-0000-0000887A0000}"/>
    <cellStyle name="SAPBEXresDataEmph 2 5 2 2" xfId="36453" xr:uid="{00000000-0005-0000-0000-0000897A0000}"/>
    <cellStyle name="SAPBEXresDataEmph 2 5 3" xfId="30671" xr:uid="{00000000-0005-0000-0000-00008A7A0000}"/>
    <cellStyle name="SAPBEXresDataEmph 2 6" xfId="20569" xr:uid="{00000000-0005-0000-0000-00008B7A0000}"/>
    <cellStyle name="SAPBEXresDataEmph 2 6 2" xfId="26334" xr:uid="{00000000-0005-0000-0000-00008C7A0000}"/>
    <cellStyle name="SAPBEXresDataEmph 2 6 3" xfId="34038" xr:uid="{00000000-0005-0000-0000-00008D7A0000}"/>
    <cellStyle name="SAPBEXresDataEmph 2 7" xfId="14791" xr:uid="{00000000-0005-0000-0000-00008E7A0000}"/>
    <cellStyle name="SAPBEXresDataEmph 2 7 2" xfId="28699" xr:uid="{00000000-0005-0000-0000-00008F7A0000}"/>
    <cellStyle name="SAPBEXresDataEmph 2 8" xfId="7488" xr:uid="{00000000-0005-0000-0000-0000907A0000}"/>
    <cellStyle name="SAPBEXresDataEmph 3" xfId="912" xr:uid="{00000000-0005-0000-0000-0000917A0000}"/>
    <cellStyle name="SAPBEXresDataEmph 3 2" xfId="5123" xr:uid="{00000000-0005-0000-0000-0000927A0000}"/>
    <cellStyle name="SAPBEXresDataEmph 3 2 10" xfId="10718" xr:uid="{00000000-0005-0000-0000-0000937A0000}"/>
    <cellStyle name="SAPBEXresDataEmph 3 2 2" xfId="5711" xr:uid="{00000000-0005-0000-0000-0000947A0000}"/>
    <cellStyle name="SAPBEXresDataEmph 3 2 2 2" xfId="6798" xr:uid="{00000000-0005-0000-0000-0000957A0000}"/>
    <cellStyle name="SAPBEXresDataEmph 3 2 2 2 2" xfId="20120" xr:uid="{00000000-0005-0000-0000-0000967A0000}"/>
    <cellStyle name="SAPBEXresDataEmph 3 2 2 2 2 2" xfId="25890" xr:uid="{00000000-0005-0000-0000-0000977A0000}"/>
    <cellStyle name="SAPBEXresDataEmph 3 2 2 2 2 3" xfId="33593" xr:uid="{00000000-0005-0000-0000-0000987A0000}"/>
    <cellStyle name="SAPBEXresDataEmph 3 2 2 2 3" xfId="16946" xr:uid="{00000000-0005-0000-0000-0000997A0000}"/>
    <cellStyle name="SAPBEXresDataEmph 3 2 2 2 3 2" xfId="22797" xr:uid="{00000000-0005-0000-0000-00009A7A0000}"/>
    <cellStyle name="SAPBEXresDataEmph 3 2 2 2 3 2 2" xfId="36260" xr:uid="{00000000-0005-0000-0000-00009B7A0000}"/>
    <cellStyle name="SAPBEXresDataEmph 3 2 2 2 3 3" xfId="30475" xr:uid="{00000000-0005-0000-0000-00009C7A0000}"/>
    <cellStyle name="SAPBEXresDataEmph 3 2 2 2 4" xfId="16626" xr:uid="{00000000-0005-0000-0000-00009D7A0000}"/>
    <cellStyle name="SAPBEXresDataEmph 3 2 2 2 4 2" xfId="30213" xr:uid="{00000000-0005-0000-0000-00009E7A0000}"/>
    <cellStyle name="SAPBEXresDataEmph 3 2 2 2 5" xfId="22536" xr:uid="{00000000-0005-0000-0000-00009F7A0000}"/>
    <cellStyle name="SAPBEXresDataEmph 3 2 2 2 5 2" xfId="35999" xr:uid="{00000000-0005-0000-0000-0000A07A0000}"/>
    <cellStyle name="SAPBEXresDataEmph 3 2 2 2 6" xfId="28288" xr:uid="{00000000-0005-0000-0000-0000A17A0000}"/>
    <cellStyle name="SAPBEXresDataEmph 3 2 2 2 7" xfId="11739" xr:uid="{00000000-0005-0000-0000-0000A27A0000}"/>
    <cellStyle name="SAPBEXresDataEmph 3 2 2 3" xfId="19170" xr:uid="{00000000-0005-0000-0000-0000A37A0000}"/>
    <cellStyle name="SAPBEXresDataEmph 3 2 2 3 2" xfId="24941" xr:uid="{00000000-0005-0000-0000-0000A47A0000}"/>
    <cellStyle name="SAPBEXresDataEmph 3 2 2 3 3" xfId="32643" xr:uid="{00000000-0005-0000-0000-0000A57A0000}"/>
    <cellStyle name="SAPBEXresDataEmph 3 2 2 4" xfId="18484" xr:uid="{00000000-0005-0000-0000-0000A67A0000}"/>
    <cellStyle name="SAPBEXresDataEmph 3 2 2 4 2" xfId="24259" xr:uid="{00000000-0005-0000-0000-0000A77A0000}"/>
    <cellStyle name="SAPBEXresDataEmph 3 2 2 4 3" xfId="31960" xr:uid="{00000000-0005-0000-0000-0000A87A0000}"/>
    <cellStyle name="SAPBEXresDataEmph 3 2 2 5" xfId="15540" xr:uid="{00000000-0005-0000-0000-0000A97A0000}"/>
    <cellStyle name="SAPBEXresDataEmph 3 2 2 5 2" xfId="29315" xr:uid="{00000000-0005-0000-0000-0000AA7A0000}"/>
    <cellStyle name="SAPBEXresDataEmph 3 2 2 6" xfId="21637" xr:uid="{00000000-0005-0000-0000-0000AB7A0000}"/>
    <cellStyle name="SAPBEXresDataEmph 3 2 2 6 2" xfId="35100" xr:uid="{00000000-0005-0000-0000-0000AC7A0000}"/>
    <cellStyle name="SAPBEXresDataEmph 3 2 2 7" xfId="27389" xr:uid="{00000000-0005-0000-0000-0000AD7A0000}"/>
    <cellStyle name="SAPBEXresDataEmph 3 2 2 8" xfId="11078" xr:uid="{00000000-0005-0000-0000-0000AE7A0000}"/>
    <cellStyle name="SAPBEXresDataEmph 3 2 3" xfId="5883" xr:uid="{00000000-0005-0000-0000-0000AF7A0000}"/>
    <cellStyle name="SAPBEXresDataEmph 3 2 3 2" xfId="6970" xr:uid="{00000000-0005-0000-0000-0000B07A0000}"/>
    <cellStyle name="SAPBEXresDataEmph 3 2 3 2 2" xfId="20266" xr:uid="{00000000-0005-0000-0000-0000B17A0000}"/>
    <cellStyle name="SAPBEXresDataEmph 3 2 3 2 2 2" xfId="26036" xr:uid="{00000000-0005-0000-0000-0000B27A0000}"/>
    <cellStyle name="SAPBEXresDataEmph 3 2 3 2 2 3" xfId="33739" xr:uid="{00000000-0005-0000-0000-0000B37A0000}"/>
    <cellStyle name="SAPBEXresDataEmph 3 2 3 2 3" xfId="17971" xr:uid="{00000000-0005-0000-0000-0000B47A0000}"/>
    <cellStyle name="SAPBEXresDataEmph 3 2 3 2 3 2" xfId="23779" xr:uid="{00000000-0005-0000-0000-0000B57A0000}"/>
    <cellStyle name="SAPBEXresDataEmph 3 2 3 2 3 2 2" xfId="37242" xr:uid="{00000000-0005-0000-0000-0000B67A0000}"/>
    <cellStyle name="SAPBEXresDataEmph 3 2 3 2 3 3" xfId="31475" xr:uid="{00000000-0005-0000-0000-0000B77A0000}"/>
    <cellStyle name="SAPBEXresDataEmph 3 2 3 2 4" xfId="16798" xr:uid="{00000000-0005-0000-0000-0000B87A0000}"/>
    <cellStyle name="SAPBEXresDataEmph 3 2 3 2 4 2" xfId="30351" xr:uid="{00000000-0005-0000-0000-0000B97A0000}"/>
    <cellStyle name="SAPBEXresDataEmph 3 2 3 2 5" xfId="22674" xr:uid="{00000000-0005-0000-0000-0000BA7A0000}"/>
    <cellStyle name="SAPBEXresDataEmph 3 2 3 2 5 2" xfId="36137" xr:uid="{00000000-0005-0000-0000-0000BB7A0000}"/>
    <cellStyle name="SAPBEXresDataEmph 3 2 3 2 6" xfId="28426" xr:uid="{00000000-0005-0000-0000-0000BC7A0000}"/>
    <cellStyle name="SAPBEXresDataEmph 3 2 3 2 7" xfId="11840" xr:uid="{00000000-0005-0000-0000-0000BD7A0000}"/>
    <cellStyle name="SAPBEXresDataEmph 3 2 3 3" xfId="19317" xr:uid="{00000000-0005-0000-0000-0000BE7A0000}"/>
    <cellStyle name="SAPBEXresDataEmph 3 2 3 3 2" xfId="25088" xr:uid="{00000000-0005-0000-0000-0000BF7A0000}"/>
    <cellStyle name="SAPBEXresDataEmph 3 2 3 3 3" xfId="32790" xr:uid="{00000000-0005-0000-0000-0000C07A0000}"/>
    <cellStyle name="SAPBEXresDataEmph 3 2 3 4" xfId="17760" xr:uid="{00000000-0005-0000-0000-0000C17A0000}"/>
    <cellStyle name="SAPBEXresDataEmph 3 2 3 4 2" xfId="23575" xr:uid="{00000000-0005-0000-0000-0000C27A0000}"/>
    <cellStyle name="SAPBEXresDataEmph 3 2 3 4 2 2" xfId="37038" xr:uid="{00000000-0005-0000-0000-0000C37A0000}"/>
    <cellStyle name="SAPBEXresDataEmph 3 2 3 4 3" xfId="31266" xr:uid="{00000000-0005-0000-0000-0000C47A0000}"/>
    <cellStyle name="SAPBEXresDataEmph 3 2 3 5" xfId="15712" xr:uid="{00000000-0005-0000-0000-0000C57A0000}"/>
    <cellStyle name="SAPBEXresDataEmph 3 2 3 5 2" xfId="29453" xr:uid="{00000000-0005-0000-0000-0000C67A0000}"/>
    <cellStyle name="SAPBEXresDataEmph 3 2 3 6" xfId="21775" xr:uid="{00000000-0005-0000-0000-0000C77A0000}"/>
    <cellStyle name="SAPBEXresDataEmph 3 2 3 6 2" xfId="35238" xr:uid="{00000000-0005-0000-0000-0000C87A0000}"/>
    <cellStyle name="SAPBEXresDataEmph 3 2 3 7" xfId="27527" xr:uid="{00000000-0005-0000-0000-0000C97A0000}"/>
    <cellStyle name="SAPBEXresDataEmph 3 2 3 8" xfId="11179" xr:uid="{00000000-0005-0000-0000-0000CA7A0000}"/>
    <cellStyle name="SAPBEXresDataEmph 3 2 4" xfId="6215" xr:uid="{00000000-0005-0000-0000-0000CB7A0000}"/>
    <cellStyle name="SAPBEXresDataEmph 3 2 4 2" xfId="19606" xr:uid="{00000000-0005-0000-0000-0000CC7A0000}"/>
    <cellStyle name="SAPBEXresDataEmph 3 2 4 2 2" xfId="25376" xr:uid="{00000000-0005-0000-0000-0000CD7A0000}"/>
    <cellStyle name="SAPBEXresDataEmph 3 2 4 2 3" xfId="33079" xr:uid="{00000000-0005-0000-0000-0000CE7A0000}"/>
    <cellStyle name="SAPBEXresDataEmph 3 2 4 3" xfId="17648" xr:uid="{00000000-0005-0000-0000-0000CF7A0000}"/>
    <cellStyle name="SAPBEXresDataEmph 3 2 4 3 2" xfId="23466" xr:uid="{00000000-0005-0000-0000-0000D07A0000}"/>
    <cellStyle name="SAPBEXresDataEmph 3 2 4 3 2 2" xfId="36929" xr:uid="{00000000-0005-0000-0000-0000D17A0000}"/>
    <cellStyle name="SAPBEXresDataEmph 3 2 4 3 3" xfId="31156" xr:uid="{00000000-0005-0000-0000-0000D27A0000}"/>
    <cellStyle name="SAPBEXresDataEmph 3 2 4 4" xfId="16044" xr:uid="{00000000-0005-0000-0000-0000D37A0000}"/>
    <cellStyle name="SAPBEXresDataEmph 3 2 4 4 2" xfId="29726" xr:uid="{00000000-0005-0000-0000-0000D47A0000}"/>
    <cellStyle name="SAPBEXresDataEmph 3 2 4 5" xfId="22048" xr:uid="{00000000-0005-0000-0000-0000D57A0000}"/>
    <cellStyle name="SAPBEXresDataEmph 3 2 4 5 2" xfId="35511" xr:uid="{00000000-0005-0000-0000-0000D67A0000}"/>
    <cellStyle name="SAPBEXresDataEmph 3 2 4 6" xfId="27800" xr:uid="{00000000-0005-0000-0000-0000D77A0000}"/>
    <cellStyle name="SAPBEXresDataEmph 3 2 4 7" xfId="11381" xr:uid="{00000000-0005-0000-0000-0000D87A0000}"/>
    <cellStyle name="SAPBEXresDataEmph 3 2 5" xfId="18654" xr:uid="{00000000-0005-0000-0000-0000D97A0000}"/>
    <cellStyle name="SAPBEXresDataEmph 3 2 5 2" xfId="24426" xr:uid="{00000000-0005-0000-0000-0000DA7A0000}"/>
    <cellStyle name="SAPBEXresDataEmph 3 2 5 3" xfId="32128" xr:uid="{00000000-0005-0000-0000-0000DB7A0000}"/>
    <cellStyle name="SAPBEXresDataEmph 3 2 6" xfId="16917" xr:uid="{00000000-0005-0000-0000-0000DC7A0000}"/>
    <cellStyle name="SAPBEXresDataEmph 3 2 6 2" xfId="22773" xr:uid="{00000000-0005-0000-0000-0000DD7A0000}"/>
    <cellStyle name="SAPBEXresDataEmph 3 2 6 2 2" xfId="36236" xr:uid="{00000000-0005-0000-0000-0000DE7A0000}"/>
    <cellStyle name="SAPBEXresDataEmph 3 2 6 3" xfId="30451" xr:uid="{00000000-0005-0000-0000-0000DF7A0000}"/>
    <cellStyle name="SAPBEXresDataEmph 3 2 7" xfId="14953" xr:uid="{00000000-0005-0000-0000-0000E07A0000}"/>
    <cellStyle name="SAPBEXresDataEmph 3 2 7 2" xfId="28826" xr:uid="{00000000-0005-0000-0000-0000E17A0000}"/>
    <cellStyle name="SAPBEXresDataEmph 3 2 8" xfId="21147" xr:uid="{00000000-0005-0000-0000-0000E27A0000}"/>
    <cellStyle name="SAPBEXresDataEmph 3 2 8 2" xfId="34610" xr:uid="{00000000-0005-0000-0000-0000E37A0000}"/>
    <cellStyle name="SAPBEXresDataEmph 3 2 9" xfId="26901" xr:uid="{00000000-0005-0000-0000-0000E47A0000}"/>
    <cellStyle name="SAPBEXresDataEmph 3 3" xfId="5345" xr:uid="{00000000-0005-0000-0000-0000E57A0000}"/>
    <cellStyle name="SAPBEXresDataEmph 3 3 2" xfId="6432" xr:uid="{00000000-0005-0000-0000-0000E67A0000}"/>
    <cellStyle name="SAPBEXresDataEmph 3 3 2 2" xfId="19797" xr:uid="{00000000-0005-0000-0000-0000E77A0000}"/>
    <cellStyle name="SAPBEXresDataEmph 3 3 2 2 2" xfId="25567" xr:uid="{00000000-0005-0000-0000-0000E87A0000}"/>
    <cellStyle name="SAPBEXresDataEmph 3 3 2 2 3" xfId="33270" xr:uid="{00000000-0005-0000-0000-0000E97A0000}"/>
    <cellStyle name="SAPBEXresDataEmph 3 3 2 3" xfId="20896" xr:uid="{00000000-0005-0000-0000-0000EA7A0000}"/>
    <cellStyle name="SAPBEXresDataEmph 3 3 2 3 2" xfId="26656" xr:uid="{00000000-0005-0000-0000-0000EB7A0000}"/>
    <cellStyle name="SAPBEXresDataEmph 3 3 2 3 3" xfId="34361" xr:uid="{00000000-0005-0000-0000-0000EC7A0000}"/>
    <cellStyle name="SAPBEXresDataEmph 3 3 2 4" xfId="16261" xr:uid="{00000000-0005-0000-0000-0000ED7A0000}"/>
    <cellStyle name="SAPBEXresDataEmph 3 3 2 4 2" xfId="29907" xr:uid="{00000000-0005-0000-0000-0000EE7A0000}"/>
    <cellStyle name="SAPBEXresDataEmph 3 3 2 5" xfId="22229" xr:uid="{00000000-0005-0000-0000-0000EF7A0000}"/>
    <cellStyle name="SAPBEXresDataEmph 3 3 2 5 2" xfId="35692" xr:uid="{00000000-0005-0000-0000-0000F07A0000}"/>
    <cellStyle name="SAPBEXresDataEmph 3 3 2 6" xfId="27981" xr:uid="{00000000-0005-0000-0000-0000F17A0000}"/>
    <cellStyle name="SAPBEXresDataEmph 3 3 2 7" xfId="11532" xr:uid="{00000000-0005-0000-0000-0000F27A0000}"/>
    <cellStyle name="SAPBEXresDataEmph 3 3 3" xfId="18846" xr:uid="{00000000-0005-0000-0000-0000F37A0000}"/>
    <cellStyle name="SAPBEXresDataEmph 3 3 3 2" xfId="24618" xr:uid="{00000000-0005-0000-0000-0000F47A0000}"/>
    <cellStyle name="SAPBEXresDataEmph 3 3 3 3" xfId="32320" xr:uid="{00000000-0005-0000-0000-0000F57A0000}"/>
    <cellStyle name="SAPBEXresDataEmph 3 3 4" xfId="17831" xr:uid="{00000000-0005-0000-0000-0000F67A0000}"/>
    <cellStyle name="SAPBEXresDataEmph 3 3 4 2" xfId="23644" xr:uid="{00000000-0005-0000-0000-0000F77A0000}"/>
    <cellStyle name="SAPBEXresDataEmph 3 3 4 2 2" xfId="37107" xr:uid="{00000000-0005-0000-0000-0000F87A0000}"/>
    <cellStyle name="SAPBEXresDataEmph 3 3 4 3" xfId="31336" xr:uid="{00000000-0005-0000-0000-0000F97A0000}"/>
    <cellStyle name="SAPBEXresDataEmph 3 3 5" xfId="15175" xr:uid="{00000000-0005-0000-0000-0000FA7A0000}"/>
    <cellStyle name="SAPBEXresDataEmph 3 3 5 2" xfId="29009" xr:uid="{00000000-0005-0000-0000-0000FB7A0000}"/>
    <cellStyle name="SAPBEXresDataEmph 3 3 6" xfId="21330" xr:uid="{00000000-0005-0000-0000-0000FC7A0000}"/>
    <cellStyle name="SAPBEXresDataEmph 3 3 6 2" xfId="34793" xr:uid="{00000000-0005-0000-0000-0000FD7A0000}"/>
    <cellStyle name="SAPBEXresDataEmph 3 3 7" xfId="27082" xr:uid="{00000000-0005-0000-0000-0000FE7A0000}"/>
    <cellStyle name="SAPBEXresDataEmph 3 3 8" xfId="10871" xr:uid="{00000000-0005-0000-0000-0000FF7A0000}"/>
    <cellStyle name="SAPBEXresDataEmph 3 4" xfId="5528" xr:uid="{00000000-0005-0000-0000-0000007B0000}"/>
    <cellStyle name="SAPBEXresDataEmph 3 4 2" xfId="6615" xr:uid="{00000000-0005-0000-0000-0000017B0000}"/>
    <cellStyle name="SAPBEXresDataEmph 3 4 2 2" xfId="19957" xr:uid="{00000000-0005-0000-0000-0000027B0000}"/>
    <cellStyle name="SAPBEXresDataEmph 3 4 2 2 2" xfId="25727" xr:uid="{00000000-0005-0000-0000-0000037B0000}"/>
    <cellStyle name="SAPBEXresDataEmph 3 4 2 2 3" xfId="33430" xr:uid="{00000000-0005-0000-0000-0000047B0000}"/>
    <cellStyle name="SAPBEXresDataEmph 3 4 2 3" xfId="17735" xr:uid="{00000000-0005-0000-0000-0000057B0000}"/>
    <cellStyle name="SAPBEXresDataEmph 3 4 2 3 2" xfId="23550" xr:uid="{00000000-0005-0000-0000-0000067B0000}"/>
    <cellStyle name="SAPBEXresDataEmph 3 4 2 3 2 2" xfId="37013" xr:uid="{00000000-0005-0000-0000-0000077B0000}"/>
    <cellStyle name="SAPBEXresDataEmph 3 4 2 3 3" xfId="31241" xr:uid="{00000000-0005-0000-0000-0000087B0000}"/>
    <cellStyle name="SAPBEXresDataEmph 3 4 2 4" xfId="16444" xr:uid="{00000000-0005-0000-0000-0000097B0000}"/>
    <cellStyle name="SAPBEXresDataEmph 3 4 2 4 2" xfId="30061" xr:uid="{00000000-0005-0000-0000-00000A7B0000}"/>
    <cellStyle name="SAPBEXresDataEmph 3 4 2 5" xfId="22383" xr:uid="{00000000-0005-0000-0000-00000B7B0000}"/>
    <cellStyle name="SAPBEXresDataEmph 3 4 2 5 2" xfId="35846" xr:uid="{00000000-0005-0000-0000-00000C7B0000}"/>
    <cellStyle name="SAPBEXresDataEmph 3 4 2 6" xfId="28135" xr:uid="{00000000-0005-0000-0000-00000D7B0000}"/>
    <cellStyle name="SAPBEXresDataEmph 3 4 2 7" xfId="11633" xr:uid="{00000000-0005-0000-0000-00000E7B0000}"/>
    <cellStyle name="SAPBEXresDataEmph 3 4 3" xfId="19008" xr:uid="{00000000-0005-0000-0000-00000F7B0000}"/>
    <cellStyle name="SAPBEXresDataEmph 3 4 3 2" xfId="24780" xr:uid="{00000000-0005-0000-0000-0000107B0000}"/>
    <cellStyle name="SAPBEXresDataEmph 3 4 3 3" xfId="32482" xr:uid="{00000000-0005-0000-0000-0000117B0000}"/>
    <cellStyle name="SAPBEXresDataEmph 3 4 4" xfId="18083" xr:uid="{00000000-0005-0000-0000-0000127B0000}"/>
    <cellStyle name="SAPBEXresDataEmph 3 4 4 2" xfId="23885" xr:uid="{00000000-0005-0000-0000-0000137B0000}"/>
    <cellStyle name="SAPBEXresDataEmph 3 4 4 3" xfId="31582" xr:uid="{00000000-0005-0000-0000-0000147B0000}"/>
    <cellStyle name="SAPBEXresDataEmph 3 4 5" xfId="15358" xr:uid="{00000000-0005-0000-0000-0000157B0000}"/>
    <cellStyle name="SAPBEXresDataEmph 3 4 5 2" xfId="29163" xr:uid="{00000000-0005-0000-0000-0000167B0000}"/>
    <cellStyle name="SAPBEXresDataEmph 3 4 6" xfId="21484" xr:uid="{00000000-0005-0000-0000-0000177B0000}"/>
    <cellStyle name="SAPBEXresDataEmph 3 4 6 2" xfId="34947" xr:uid="{00000000-0005-0000-0000-0000187B0000}"/>
    <cellStyle name="SAPBEXresDataEmph 3 4 7" xfId="27236" xr:uid="{00000000-0005-0000-0000-0000197B0000}"/>
    <cellStyle name="SAPBEXresDataEmph 3 4 8" xfId="10972" xr:uid="{00000000-0005-0000-0000-00001A7B0000}"/>
    <cellStyle name="SAPBEXresDataEmph 3 5" xfId="17254" xr:uid="{00000000-0005-0000-0000-00001B7B0000}"/>
    <cellStyle name="SAPBEXresDataEmph 3 5 2" xfId="23088" xr:uid="{00000000-0005-0000-0000-00001C7B0000}"/>
    <cellStyle name="SAPBEXresDataEmph 3 5 2 2" xfId="36551" xr:uid="{00000000-0005-0000-0000-00001D7B0000}"/>
    <cellStyle name="SAPBEXresDataEmph 3 5 3" xfId="30773" xr:uid="{00000000-0005-0000-0000-00001E7B0000}"/>
    <cellStyle name="SAPBEXresDataEmph 3 6" xfId="20809" xr:uid="{00000000-0005-0000-0000-00001F7B0000}"/>
    <cellStyle name="SAPBEXresDataEmph 3 6 2" xfId="26570" xr:uid="{00000000-0005-0000-0000-0000207B0000}"/>
    <cellStyle name="SAPBEXresDataEmph 3 6 3" xfId="34275" xr:uid="{00000000-0005-0000-0000-0000217B0000}"/>
    <cellStyle name="SAPBEXresDataEmph 3 7" xfId="14831" xr:uid="{00000000-0005-0000-0000-0000227B0000}"/>
    <cellStyle name="SAPBEXresDataEmph 3 7 2" xfId="28716" xr:uid="{00000000-0005-0000-0000-0000237B0000}"/>
    <cellStyle name="SAPBEXresDataEmph 3 8" xfId="7665" xr:uid="{00000000-0005-0000-0000-0000247B0000}"/>
    <cellStyle name="SAPBEXresDataEmph 4" xfId="4723" xr:uid="{00000000-0005-0000-0000-0000257B0000}"/>
    <cellStyle name="SAPBEXresDataEmph 4 10" xfId="10602" xr:uid="{00000000-0005-0000-0000-0000267B0000}"/>
    <cellStyle name="SAPBEXresDataEmph 4 2" xfId="5240" xr:uid="{00000000-0005-0000-0000-0000277B0000}"/>
    <cellStyle name="SAPBEXresDataEmph 4 2 2" xfId="5962" xr:uid="{00000000-0005-0000-0000-0000287B0000}"/>
    <cellStyle name="SAPBEXresDataEmph 4 2 2 2" xfId="7049" xr:uid="{00000000-0005-0000-0000-0000297B0000}"/>
    <cellStyle name="SAPBEXresDataEmph 4 2 2 2 2" xfId="20345" xr:uid="{00000000-0005-0000-0000-00002A7B0000}"/>
    <cellStyle name="SAPBEXresDataEmph 4 2 2 2 2 2" xfId="26115" xr:uid="{00000000-0005-0000-0000-00002B7B0000}"/>
    <cellStyle name="SAPBEXresDataEmph 4 2 2 2 2 3" xfId="33818" xr:uid="{00000000-0005-0000-0000-00002C7B0000}"/>
    <cellStyle name="SAPBEXresDataEmph 4 2 2 2 3" xfId="20944" xr:uid="{00000000-0005-0000-0000-00002D7B0000}"/>
    <cellStyle name="SAPBEXresDataEmph 4 2 2 2 3 2" xfId="26702" xr:uid="{00000000-0005-0000-0000-00002E7B0000}"/>
    <cellStyle name="SAPBEXresDataEmph 4 2 2 2 3 3" xfId="34407" xr:uid="{00000000-0005-0000-0000-00002F7B0000}"/>
    <cellStyle name="SAPBEXresDataEmph 4 2 2 2 4" xfId="16877" xr:uid="{00000000-0005-0000-0000-0000307B0000}"/>
    <cellStyle name="SAPBEXresDataEmph 4 2 2 2 4 2" xfId="30430" xr:uid="{00000000-0005-0000-0000-0000317B0000}"/>
    <cellStyle name="SAPBEXresDataEmph 4 2 2 2 5" xfId="22753" xr:uid="{00000000-0005-0000-0000-0000327B0000}"/>
    <cellStyle name="SAPBEXresDataEmph 4 2 2 2 5 2" xfId="36216" xr:uid="{00000000-0005-0000-0000-0000337B0000}"/>
    <cellStyle name="SAPBEXresDataEmph 4 2 2 2 6" xfId="28505" xr:uid="{00000000-0005-0000-0000-0000347B0000}"/>
    <cellStyle name="SAPBEXresDataEmph 4 2 2 2 7" xfId="11898" xr:uid="{00000000-0005-0000-0000-0000357B0000}"/>
    <cellStyle name="SAPBEXresDataEmph 4 2 2 3" xfId="19396" xr:uid="{00000000-0005-0000-0000-0000367B0000}"/>
    <cellStyle name="SAPBEXresDataEmph 4 2 2 3 2" xfId="25167" xr:uid="{00000000-0005-0000-0000-0000377B0000}"/>
    <cellStyle name="SAPBEXresDataEmph 4 2 2 3 3" xfId="32869" xr:uid="{00000000-0005-0000-0000-0000387B0000}"/>
    <cellStyle name="SAPBEXresDataEmph 4 2 2 4" xfId="17819" xr:uid="{00000000-0005-0000-0000-0000397B0000}"/>
    <cellStyle name="SAPBEXresDataEmph 4 2 2 4 2" xfId="23633" xr:uid="{00000000-0005-0000-0000-00003A7B0000}"/>
    <cellStyle name="SAPBEXresDataEmph 4 2 2 4 2 2" xfId="37096" xr:uid="{00000000-0005-0000-0000-00003B7B0000}"/>
    <cellStyle name="SAPBEXresDataEmph 4 2 2 4 3" xfId="31325" xr:uid="{00000000-0005-0000-0000-00003C7B0000}"/>
    <cellStyle name="SAPBEXresDataEmph 4 2 2 5" xfId="15791" xr:uid="{00000000-0005-0000-0000-00003D7B0000}"/>
    <cellStyle name="SAPBEXresDataEmph 4 2 2 5 2" xfId="29532" xr:uid="{00000000-0005-0000-0000-00003E7B0000}"/>
    <cellStyle name="SAPBEXresDataEmph 4 2 2 6" xfId="21854" xr:uid="{00000000-0005-0000-0000-00003F7B0000}"/>
    <cellStyle name="SAPBEXresDataEmph 4 2 2 6 2" xfId="35317" xr:uid="{00000000-0005-0000-0000-0000407B0000}"/>
    <cellStyle name="SAPBEXresDataEmph 4 2 2 7" xfId="27606" xr:uid="{00000000-0005-0000-0000-0000417B0000}"/>
    <cellStyle name="SAPBEXresDataEmph 4 2 2 8" xfId="11237" xr:uid="{00000000-0005-0000-0000-0000427B0000}"/>
    <cellStyle name="SAPBEXresDataEmph 4 2 3" xfId="6327" xr:uid="{00000000-0005-0000-0000-0000437B0000}"/>
    <cellStyle name="SAPBEXresDataEmph 4 2 3 2" xfId="19694" xr:uid="{00000000-0005-0000-0000-0000447B0000}"/>
    <cellStyle name="SAPBEXresDataEmph 4 2 3 2 2" xfId="25464" xr:uid="{00000000-0005-0000-0000-0000457B0000}"/>
    <cellStyle name="SAPBEXresDataEmph 4 2 3 2 3" xfId="33167" xr:uid="{00000000-0005-0000-0000-0000467B0000}"/>
    <cellStyle name="SAPBEXresDataEmph 4 2 3 3" xfId="17333" xr:uid="{00000000-0005-0000-0000-0000477B0000}"/>
    <cellStyle name="SAPBEXresDataEmph 4 2 3 3 2" xfId="23162" xr:uid="{00000000-0005-0000-0000-0000487B0000}"/>
    <cellStyle name="SAPBEXresDataEmph 4 2 3 3 2 2" xfId="36625" xr:uid="{00000000-0005-0000-0000-0000497B0000}"/>
    <cellStyle name="SAPBEXresDataEmph 4 2 3 3 3" xfId="30849" xr:uid="{00000000-0005-0000-0000-00004A7B0000}"/>
    <cellStyle name="SAPBEXresDataEmph 4 2 3 4" xfId="16156" xr:uid="{00000000-0005-0000-0000-00004B7B0000}"/>
    <cellStyle name="SAPBEXresDataEmph 4 2 3 4 2" xfId="29805" xr:uid="{00000000-0005-0000-0000-00004C7B0000}"/>
    <cellStyle name="SAPBEXresDataEmph 4 2 3 5" xfId="22127" xr:uid="{00000000-0005-0000-0000-00004D7B0000}"/>
    <cellStyle name="SAPBEXresDataEmph 4 2 3 5 2" xfId="35590" xr:uid="{00000000-0005-0000-0000-00004E7B0000}"/>
    <cellStyle name="SAPBEXresDataEmph 4 2 3 6" xfId="27879" xr:uid="{00000000-0005-0000-0000-00004F7B0000}"/>
    <cellStyle name="SAPBEXresDataEmph 4 2 3 7" xfId="11444" xr:uid="{00000000-0005-0000-0000-0000507B0000}"/>
    <cellStyle name="SAPBEXresDataEmph 4 2 4" xfId="18743" xr:uid="{00000000-0005-0000-0000-0000517B0000}"/>
    <cellStyle name="SAPBEXresDataEmph 4 2 4 2" xfId="24515" xr:uid="{00000000-0005-0000-0000-0000527B0000}"/>
    <cellStyle name="SAPBEXresDataEmph 4 2 4 3" xfId="32217" xr:uid="{00000000-0005-0000-0000-0000537B0000}"/>
    <cellStyle name="SAPBEXresDataEmph 4 2 5" xfId="20470" xr:uid="{00000000-0005-0000-0000-0000547B0000}"/>
    <cellStyle name="SAPBEXresDataEmph 4 2 5 2" xfId="26238" xr:uid="{00000000-0005-0000-0000-0000557B0000}"/>
    <cellStyle name="SAPBEXresDataEmph 4 2 5 3" xfId="33942" xr:uid="{00000000-0005-0000-0000-0000567B0000}"/>
    <cellStyle name="SAPBEXresDataEmph 4 2 6" xfId="15070" xr:uid="{00000000-0005-0000-0000-0000577B0000}"/>
    <cellStyle name="SAPBEXresDataEmph 4 2 6 2" xfId="28907" xr:uid="{00000000-0005-0000-0000-0000587B0000}"/>
    <cellStyle name="SAPBEXresDataEmph 4 2 7" xfId="21228" xr:uid="{00000000-0005-0000-0000-0000597B0000}"/>
    <cellStyle name="SAPBEXresDataEmph 4 2 7 2" xfId="34691" xr:uid="{00000000-0005-0000-0000-00005A7B0000}"/>
    <cellStyle name="SAPBEXresDataEmph 4 2 8" xfId="26980" xr:uid="{00000000-0005-0000-0000-00005B7B0000}"/>
    <cellStyle name="SAPBEXresDataEmph 4 2 9" xfId="10783" xr:uid="{00000000-0005-0000-0000-00005C7B0000}"/>
    <cellStyle name="SAPBEXresDataEmph 4 3" xfId="5515" xr:uid="{00000000-0005-0000-0000-00005D7B0000}"/>
    <cellStyle name="SAPBEXresDataEmph 4 3 2" xfId="6602" xr:uid="{00000000-0005-0000-0000-00005E7B0000}"/>
    <cellStyle name="SAPBEXresDataEmph 4 3 2 2" xfId="19952" xr:uid="{00000000-0005-0000-0000-00005F7B0000}"/>
    <cellStyle name="SAPBEXresDataEmph 4 3 2 2 2" xfId="25722" xr:uid="{00000000-0005-0000-0000-0000607B0000}"/>
    <cellStyle name="SAPBEXresDataEmph 4 3 2 2 3" xfId="33425" xr:uid="{00000000-0005-0000-0000-0000617B0000}"/>
    <cellStyle name="SAPBEXresDataEmph 4 3 2 3" xfId="17302" xr:uid="{00000000-0005-0000-0000-0000627B0000}"/>
    <cellStyle name="SAPBEXresDataEmph 4 3 2 3 2" xfId="23131" xr:uid="{00000000-0005-0000-0000-0000637B0000}"/>
    <cellStyle name="SAPBEXresDataEmph 4 3 2 3 2 2" xfId="36594" xr:uid="{00000000-0005-0000-0000-0000647B0000}"/>
    <cellStyle name="SAPBEXresDataEmph 4 3 2 3 3" xfId="30818" xr:uid="{00000000-0005-0000-0000-0000657B0000}"/>
    <cellStyle name="SAPBEXresDataEmph 4 3 2 4" xfId="16431" xr:uid="{00000000-0005-0000-0000-0000667B0000}"/>
    <cellStyle name="SAPBEXresDataEmph 4 3 2 4 2" xfId="30057" xr:uid="{00000000-0005-0000-0000-0000677B0000}"/>
    <cellStyle name="SAPBEXresDataEmph 4 3 2 5" xfId="22379" xr:uid="{00000000-0005-0000-0000-0000687B0000}"/>
    <cellStyle name="SAPBEXresDataEmph 4 3 2 5 2" xfId="35842" xr:uid="{00000000-0005-0000-0000-0000697B0000}"/>
    <cellStyle name="SAPBEXresDataEmph 4 3 2 6" xfId="28131" xr:uid="{00000000-0005-0000-0000-00006A7B0000}"/>
    <cellStyle name="SAPBEXresDataEmph 4 3 2 7" xfId="11629" xr:uid="{00000000-0005-0000-0000-00006B7B0000}"/>
    <cellStyle name="SAPBEXresDataEmph 4 3 3" xfId="19001" xr:uid="{00000000-0005-0000-0000-00006C7B0000}"/>
    <cellStyle name="SAPBEXresDataEmph 4 3 3 2" xfId="24773" xr:uid="{00000000-0005-0000-0000-00006D7B0000}"/>
    <cellStyle name="SAPBEXresDataEmph 4 3 3 3" xfId="32475" xr:uid="{00000000-0005-0000-0000-00006E7B0000}"/>
    <cellStyle name="SAPBEXresDataEmph 4 3 4" xfId="20024" xr:uid="{00000000-0005-0000-0000-00006F7B0000}"/>
    <cellStyle name="SAPBEXresDataEmph 4 3 4 2" xfId="25794" xr:uid="{00000000-0005-0000-0000-0000707B0000}"/>
    <cellStyle name="SAPBEXresDataEmph 4 3 4 3" xfId="33497" xr:uid="{00000000-0005-0000-0000-0000717B0000}"/>
    <cellStyle name="SAPBEXresDataEmph 4 3 5" xfId="15345" xr:uid="{00000000-0005-0000-0000-0000727B0000}"/>
    <cellStyle name="SAPBEXresDataEmph 4 3 5 2" xfId="29159" xr:uid="{00000000-0005-0000-0000-0000737B0000}"/>
    <cellStyle name="SAPBEXresDataEmph 4 3 6" xfId="21480" xr:uid="{00000000-0005-0000-0000-0000747B0000}"/>
    <cellStyle name="SAPBEXresDataEmph 4 3 6 2" xfId="34943" xr:uid="{00000000-0005-0000-0000-0000757B0000}"/>
    <cellStyle name="SAPBEXresDataEmph 4 3 7" xfId="27232" xr:uid="{00000000-0005-0000-0000-0000767B0000}"/>
    <cellStyle name="SAPBEXresDataEmph 4 3 8" xfId="10968" xr:uid="{00000000-0005-0000-0000-0000777B0000}"/>
    <cellStyle name="SAPBEXresDataEmph 4 4" xfId="6071" xr:uid="{00000000-0005-0000-0000-0000787B0000}"/>
    <cellStyle name="SAPBEXresDataEmph 4 4 2" xfId="19478" xr:uid="{00000000-0005-0000-0000-0000797B0000}"/>
    <cellStyle name="SAPBEXresDataEmph 4 4 2 2" xfId="25248" xr:uid="{00000000-0005-0000-0000-00007A7B0000}"/>
    <cellStyle name="SAPBEXresDataEmph 4 4 2 3" xfId="32951" xr:uid="{00000000-0005-0000-0000-00007B7B0000}"/>
    <cellStyle name="SAPBEXresDataEmph 4 4 3" xfId="18208" xr:uid="{00000000-0005-0000-0000-00007C7B0000}"/>
    <cellStyle name="SAPBEXresDataEmph 4 4 3 2" xfId="24002" xr:uid="{00000000-0005-0000-0000-00007D7B0000}"/>
    <cellStyle name="SAPBEXresDataEmph 4 4 3 3" xfId="31701" xr:uid="{00000000-0005-0000-0000-00007E7B0000}"/>
    <cellStyle name="SAPBEXresDataEmph 4 4 4" xfId="15900" xr:uid="{00000000-0005-0000-0000-00007F7B0000}"/>
    <cellStyle name="SAPBEXresDataEmph 4 4 4 2" xfId="29603" xr:uid="{00000000-0005-0000-0000-0000807B0000}"/>
    <cellStyle name="SAPBEXresDataEmph 4 4 5" xfId="21925" xr:uid="{00000000-0005-0000-0000-0000817B0000}"/>
    <cellStyle name="SAPBEXresDataEmph 4 4 5 2" xfId="35388" xr:uid="{00000000-0005-0000-0000-0000827B0000}"/>
    <cellStyle name="SAPBEXresDataEmph 4 4 6" xfId="27677" xr:uid="{00000000-0005-0000-0000-0000837B0000}"/>
    <cellStyle name="SAPBEXresDataEmph 4 4 7" xfId="11302" xr:uid="{00000000-0005-0000-0000-0000847B0000}"/>
    <cellStyle name="SAPBEXresDataEmph 4 5" xfId="18438" xr:uid="{00000000-0005-0000-0000-0000857B0000}"/>
    <cellStyle name="SAPBEXresDataEmph 4 5 2" xfId="24213" xr:uid="{00000000-0005-0000-0000-0000867B0000}"/>
    <cellStyle name="SAPBEXresDataEmph 4 5 3" xfId="31914" xr:uid="{00000000-0005-0000-0000-0000877B0000}"/>
    <cellStyle name="SAPBEXresDataEmph 4 6" xfId="18582" xr:uid="{00000000-0005-0000-0000-0000887B0000}"/>
    <cellStyle name="SAPBEXresDataEmph 4 6 2" xfId="24354" xr:uid="{00000000-0005-0000-0000-0000897B0000}"/>
    <cellStyle name="SAPBEXresDataEmph 4 6 3" xfId="32056" xr:uid="{00000000-0005-0000-0000-00008A7B0000}"/>
    <cellStyle name="SAPBEXresDataEmph 4 7" xfId="14772" xr:uid="{00000000-0005-0000-0000-00008B7B0000}"/>
    <cellStyle name="SAPBEXresDataEmph 4 7 2" xfId="28683" xr:uid="{00000000-0005-0000-0000-00008C7B0000}"/>
    <cellStyle name="SAPBEXresDataEmph 4 8" xfId="21025" xr:uid="{00000000-0005-0000-0000-00008D7B0000}"/>
    <cellStyle name="SAPBEXresDataEmph 4 8 2" xfId="34488" xr:uid="{00000000-0005-0000-0000-00008E7B0000}"/>
    <cellStyle name="SAPBEXresDataEmph 4 9" xfId="26779" xr:uid="{00000000-0005-0000-0000-00008F7B0000}"/>
    <cellStyle name="SAPBEXresDataEmph 5" xfId="7291" xr:uid="{00000000-0005-0000-0000-0000907B0000}"/>
    <cellStyle name="SAPBEXresDataEmph 6" xfId="37387" xr:uid="{00000000-0005-0000-0000-0000917B0000}"/>
    <cellStyle name="SAPBEXresItem" xfId="407" xr:uid="{00000000-0005-0000-0000-0000927B0000}"/>
    <cellStyle name="SAPBEXresItem 10" xfId="12000" xr:uid="{00000000-0005-0000-0000-0000937B0000}"/>
    <cellStyle name="SAPBEXresItem 10 2" xfId="28537" xr:uid="{00000000-0005-0000-0000-0000947B0000}"/>
    <cellStyle name="SAPBEXresItem 11" xfId="7292" xr:uid="{00000000-0005-0000-0000-0000957B0000}"/>
    <cellStyle name="SAPBEXresItem 12" xfId="37388" xr:uid="{00000000-0005-0000-0000-0000967B0000}"/>
    <cellStyle name="SAPBEXresItem 2" xfId="651" xr:uid="{00000000-0005-0000-0000-0000977B0000}"/>
    <cellStyle name="SAPBEXresItem 2 2" xfId="995" xr:uid="{00000000-0005-0000-0000-0000987B0000}"/>
    <cellStyle name="SAPBEXresItem 2 2 2" xfId="5136" xr:uid="{00000000-0005-0000-0000-0000997B0000}"/>
    <cellStyle name="SAPBEXresItem 2 2 2 10" xfId="10721" xr:uid="{00000000-0005-0000-0000-00009A7B0000}"/>
    <cellStyle name="SAPBEXresItem 2 2 2 2" xfId="5724" xr:uid="{00000000-0005-0000-0000-00009B7B0000}"/>
    <cellStyle name="SAPBEXresItem 2 2 2 2 2" xfId="6811" xr:uid="{00000000-0005-0000-0000-00009C7B0000}"/>
    <cellStyle name="SAPBEXresItem 2 2 2 2 2 2" xfId="20133" xr:uid="{00000000-0005-0000-0000-00009D7B0000}"/>
    <cellStyle name="SAPBEXresItem 2 2 2 2 2 2 2" xfId="25903" xr:uid="{00000000-0005-0000-0000-00009E7B0000}"/>
    <cellStyle name="SAPBEXresItem 2 2 2 2 2 2 3" xfId="33606" xr:uid="{00000000-0005-0000-0000-00009F7B0000}"/>
    <cellStyle name="SAPBEXresItem 2 2 2 2 2 3" xfId="20487" xr:uid="{00000000-0005-0000-0000-0000A07B0000}"/>
    <cellStyle name="SAPBEXresItem 2 2 2 2 2 3 2" xfId="26254" xr:uid="{00000000-0005-0000-0000-0000A17B0000}"/>
    <cellStyle name="SAPBEXresItem 2 2 2 2 2 3 3" xfId="33958" xr:uid="{00000000-0005-0000-0000-0000A27B0000}"/>
    <cellStyle name="SAPBEXresItem 2 2 2 2 2 4" xfId="16639" xr:uid="{00000000-0005-0000-0000-0000A37B0000}"/>
    <cellStyle name="SAPBEXresItem 2 2 2 2 2 4 2" xfId="30226" xr:uid="{00000000-0005-0000-0000-0000A47B0000}"/>
    <cellStyle name="SAPBEXresItem 2 2 2 2 2 5" xfId="22549" xr:uid="{00000000-0005-0000-0000-0000A57B0000}"/>
    <cellStyle name="SAPBEXresItem 2 2 2 2 2 5 2" xfId="36012" xr:uid="{00000000-0005-0000-0000-0000A67B0000}"/>
    <cellStyle name="SAPBEXresItem 2 2 2 2 2 6" xfId="28301" xr:uid="{00000000-0005-0000-0000-0000A77B0000}"/>
    <cellStyle name="SAPBEXresItem 2 2 2 2 2 7" xfId="11742" xr:uid="{00000000-0005-0000-0000-0000A87B0000}"/>
    <cellStyle name="SAPBEXresItem 2 2 2 2 3" xfId="19183" xr:uid="{00000000-0005-0000-0000-0000A97B0000}"/>
    <cellStyle name="SAPBEXresItem 2 2 2 2 3 2" xfId="24954" xr:uid="{00000000-0005-0000-0000-0000AA7B0000}"/>
    <cellStyle name="SAPBEXresItem 2 2 2 2 3 3" xfId="32656" xr:uid="{00000000-0005-0000-0000-0000AB7B0000}"/>
    <cellStyle name="SAPBEXresItem 2 2 2 2 4" xfId="17481" xr:uid="{00000000-0005-0000-0000-0000AC7B0000}"/>
    <cellStyle name="SAPBEXresItem 2 2 2 2 4 2" xfId="23305" xr:uid="{00000000-0005-0000-0000-0000AD7B0000}"/>
    <cellStyle name="SAPBEXresItem 2 2 2 2 4 2 2" xfId="36768" xr:uid="{00000000-0005-0000-0000-0000AE7B0000}"/>
    <cellStyle name="SAPBEXresItem 2 2 2 2 4 3" xfId="30993" xr:uid="{00000000-0005-0000-0000-0000AF7B0000}"/>
    <cellStyle name="SAPBEXresItem 2 2 2 2 5" xfId="15553" xr:uid="{00000000-0005-0000-0000-0000B07B0000}"/>
    <cellStyle name="SAPBEXresItem 2 2 2 2 5 2" xfId="29328" xr:uid="{00000000-0005-0000-0000-0000B17B0000}"/>
    <cellStyle name="SAPBEXresItem 2 2 2 2 6" xfId="21650" xr:uid="{00000000-0005-0000-0000-0000B27B0000}"/>
    <cellStyle name="SAPBEXresItem 2 2 2 2 6 2" xfId="35113" xr:uid="{00000000-0005-0000-0000-0000B37B0000}"/>
    <cellStyle name="SAPBEXresItem 2 2 2 2 7" xfId="27402" xr:uid="{00000000-0005-0000-0000-0000B47B0000}"/>
    <cellStyle name="SAPBEXresItem 2 2 2 2 8" xfId="11081" xr:uid="{00000000-0005-0000-0000-0000B57B0000}"/>
    <cellStyle name="SAPBEXresItem 2 2 2 3" xfId="5896" xr:uid="{00000000-0005-0000-0000-0000B67B0000}"/>
    <cellStyle name="SAPBEXresItem 2 2 2 3 2" xfId="6983" xr:uid="{00000000-0005-0000-0000-0000B77B0000}"/>
    <cellStyle name="SAPBEXresItem 2 2 2 3 2 2" xfId="20279" xr:uid="{00000000-0005-0000-0000-0000B87B0000}"/>
    <cellStyle name="SAPBEXresItem 2 2 2 3 2 2 2" xfId="26049" xr:uid="{00000000-0005-0000-0000-0000B97B0000}"/>
    <cellStyle name="SAPBEXresItem 2 2 2 3 2 2 3" xfId="33752" xr:uid="{00000000-0005-0000-0000-0000BA7B0000}"/>
    <cellStyle name="SAPBEXresItem 2 2 2 3 2 3" xfId="18209" xr:uid="{00000000-0005-0000-0000-0000BB7B0000}"/>
    <cellStyle name="SAPBEXresItem 2 2 2 3 2 3 2" xfId="24003" xr:uid="{00000000-0005-0000-0000-0000BC7B0000}"/>
    <cellStyle name="SAPBEXresItem 2 2 2 3 2 3 3" xfId="31702" xr:uid="{00000000-0005-0000-0000-0000BD7B0000}"/>
    <cellStyle name="SAPBEXresItem 2 2 2 3 2 4" xfId="16811" xr:uid="{00000000-0005-0000-0000-0000BE7B0000}"/>
    <cellStyle name="SAPBEXresItem 2 2 2 3 2 4 2" xfId="30364" xr:uid="{00000000-0005-0000-0000-0000BF7B0000}"/>
    <cellStyle name="SAPBEXresItem 2 2 2 3 2 5" xfId="22687" xr:uid="{00000000-0005-0000-0000-0000C07B0000}"/>
    <cellStyle name="SAPBEXresItem 2 2 2 3 2 5 2" xfId="36150" xr:uid="{00000000-0005-0000-0000-0000C17B0000}"/>
    <cellStyle name="SAPBEXresItem 2 2 2 3 2 6" xfId="28439" xr:uid="{00000000-0005-0000-0000-0000C27B0000}"/>
    <cellStyle name="SAPBEXresItem 2 2 2 3 2 7" xfId="11843" xr:uid="{00000000-0005-0000-0000-0000C37B0000}"/>
    <cellStyle name="SAPBEXresItem 2 2 2 3 3" xfId="19330" xr:uid="{00000000-0005-0000-0000-0000C47B0000}"/>
    <cellStyle name="SAPBEXresItem 2 2 2 3 3 2" xfId="25101" xr:uid="{00000000-0005-0000-0000-0000C57B0000}"/>
    <cellStyle name="SAPBEXresItem 2 2 2 3 3 3" xfId="32803" xr:uid="{00000000-0005-0000-0000-0000C67B0000}"/>
    <cellStyle name="SAPBEXresItem 2 2 2 3 4" xfId="18353" xr:uid="{00000000-0005-0000-0000-0000C77B0000}"/>
    <cellStyle name="SAPBEXresItem 2 2 2 3 4 2" xfId="24133" xr:uid="{00000000-0005-0000-0000-0000C87B0000}"/>
    <cellStyle name="SAPBEXresItem 2 2 2 3 4 3" xfId="31834" xr:uid="{00000000-0005-0000-0000-0000C97B0000}"/>
    <cellStyle name="SAPBEXresItem 2 2 2 3 5" xfId="15725" xr:uid="{00000000-0005-0000-0000-0000CA7B0000}"/>
    <cellStyle name="SAPBEXresItem 2 2 2 3 5 2" xfId="29466" xr:uid="{00000000-0005-0000-0000-0000CB7B0000}"/>
    <cellStyle name="SAPBEXresItem 2 2 2 3 6" xfId="21788" xr:uid="{00000000-0005-0000-0000-0000CC7B0000}"/>
    <cellStyle name="SAPBEXresItem 2 2 2 3 6 2" xfId="35251" xr:uid="{00000000-0005-0000-0000-0000CD7B0000}"/>
    <cellStyle name="SAPBEXresItem 2 2 2 3 7" xfId="27540" xr:uid="{00000000-0005-0000-0000-0000CE7B0000}"/>
    <cellStyle name="SAPBEXresItem 2 2 2 3 8" xfId="11182" xr:uid="{00000000-0005-0000-0000-0000CF7B0000}"/>
    <cellStyle name="SAPBEXresItem 2 2 2 4" xfId="6228" xr:uid="{00000000-0005-0000-0000-0000D07B0000}"/>
    <cellStyle name="SAPBEXresItem 2 2 2 4 2" xfId="19619" xr:uid="{00000000-0005-0000-0000-0000D17B0000}"/>
    <cellStyle name="SAPBEXresItem 2 2 2 4 2 2" xfId="25389" xr:uid="{00000000-0005-0000-0000-0000D27B0000}"/>
    <cellStyle name="SAPBEXresItem 2 2 2 4 2 3" xfId="33092" xr:uid="{00000000-0005-0000-0000-0000D37B0000}"/>
    <cellStyle name="SAPBEXresItem 2 2 2 4 3" xfId="17669" xr:uid="{00000000-0005-0000-0000-0000D47B0000}"/>
    <cellStyle name="SAPBEXresItem 2 2 2 4 3 2" xfId="23485" xr:uid="{00000000-0005-0000-0000-0000D57B0000}"/>
    <cellStyle name="SAPBEXresItem 2 2 2 4 3 2 2" xfId="36948" xr:uid="{00000000-0005-0000-0000-0000D67B0000}"/>
    <cellStyle name="SAPBEXresItem 2 2 2 4 3 3" xfId="31176" xr:uid="{00000000-0005-0000-0000-0000D77B0000}"/>
    <cellStyle name="SAPBEXresItem 2 2 2 4 4" xfId="16057" xr:uid="{00000000-0005-0000-0000-0000D87B0000}"/>
    <cellStyle name="SAPBEXresItem 2 2 2 4 4 2" xfId="29739" xr:uid="{00000000-0005-0000-0000-0000D97B0000}"/>
    <cellStyle name="SAPBEXresItem 2 2 2 4 5" xfId="22061" xr:uid="{00000000-0005-0000-0000-0000DA7B0000}"/>
    <cellStyle name="SAPBEXresItem 2 2 2 4 5 2" xfId="35524" xr:uid="{00000000-0005-0000-0000-0000DB7B0000}"/>
    <cellStyle name="SAPBEXresItem 2 2 2 4 6" xfId="27813" xr:uid="{00000000-0005-0000-0000-0000DC7B0000}"/>
    <cellStyle name="SAPBEXresItem 2 2 2 4 7" xfId="11384" xr:uid="{00000000-0005-0000-0000-0000DD7B0000}"/>
    <cellStyle name="SAPBEXresItem 2 2 2 5" xfId="18667" xr:uid="{00000000-0005-0000-0000-0000DE7B0000}"/>
    <cellStyle name="SAPBEXresItem 2 2 2 5 2" xfId="24439" xr:uid="{00000000-0005-0000-0000-0000DF7B0000}"/>
    <cellStyle name="SAPBEXresItem 2 2 2 5 3" xfId="32141" xr:uid="{00000000-0005-0000-0000-0000E07B0000}"/>
    <cellStyle name="SAPBEXresItem 2 2 2 6" xfId="18062" xr:uid="{00000000-0005-0000-0000-0000E17B0000}"/>
    <cellStyle name="SAPBEXresItem 2 2 2 6 2" xfId="23864" xr:uid="{00000000-0005-0000-0000-0000E27B0000}"/>
    <cellStyle name="SAPBEXresItem 2 2 2 6 3" xfId="31561" xr:uid="{00000000-0005-0000-0000-0000E37B0000}"/>
    <cellStyle name="SAPBEXresItem 2 2 2 7" xfId="14966" xr:uid="{00000000-0005-0000-0000-0000E47B0000}"/>
    <cellStyle name="SAPBEXresItem 2 2 2 7 2" xfId="28839" xr:uid="{00000000-0005-0000-0000-0000E57B0000}"/>
    <cellStyle name="SAPBEXresItem 2 2 2 8" xfId="21160" xr:uid="{00000000-0005-0000-0000-0000E67B0000}"/>
    <cellStyle name="SAPBEXresItem 2 2 2 8 2" xfId="34623" xr:uid="{00000000-0005-0000-0000-0000E77B0000}"/>
    <cellStyle name="SAPBEXresItem 2 2 2 9" xfId="26914" xr:uid="{00000000-0005-0000-0000-0000E87B0000}"/>
    <cellStyle name="SAPBEXresItem 2 2 3" xfId="5362" xr:uid="{00000000-0005-0000-0000-0000E97B0000}"/>
    <cellStyle name="SAPBEXresItem 2 2 3 2" xfId="6449" xr:uid="{00000000-0005-0000-0000-0000EA7B0000}"/>
    <cellStyle name="SAPBEXresItem 2 2 3 2 2" xfId="19814" xr:uid="{00000000-0005-0000-0000-0000EB7B0000}"/>
    <cellStyle name="SAPBEXresItem 2 2 3 2 2 2" xfId="25584" xr:uid="{00000000-0005-0000-0000-0000EC7B0000}"/>
    <cellStyle name="SAPBEXresItem 2 2 3 2 2 3" xfId="33287" xr:uid="{00000000-0005-0000-0000-0000ED7B0000}"/>
    <cellStyle name="SAPBEXresItem 2 2 3 2 3" xfId="18106" xr:uid="{00000000-0005-0000-0000-0000EE7B0000}"/>
    <cellStyle name="SAPBEXresItem 2 2 3 2 3 2" xfId="23908" xr:uid="{00000000-0005-0000-0000-0000EF7B0000}"/>
    <cellStyle name="SAPBEXresItem 2 2 3 2 3 3" xfId="31605" xr:uid="{00000000-0005-0000-0000-0000F07B0000}"/>
    <cellStyle name="SAPBEXresItem 2 2 3 2 4" xfId="16278" xr:uid="{00000000-0005-0000-0000-0000F17B0000}"/>
    <cellStyle name="SAPBEXresItem 2 2 3 2 4 2" xfId="29924" xr:uid="{00000000-0005-0000-0000-0000F27B0000}"/>
    <cellStyle name="SAPBEXresItem 2 2 3 2 5" xfId="22246" xr:uid="{00000000-0005-0000-0000-0000F37B0000}"/>
    <cellStyle name="SAPBEXresItem 2 2 3 2 5 2" xfId="35709" xr:uid="{00000000-0005-0000-0000-0000F47B0000}"/>
    <cellStyle name="SAPBEXresItem 2 2 3 2 6" xfId="27998" xr:uid="{00000000-0005-0000-0000-0000F57B0000}"/>
    <cellStyle name="SAPBEXresItem 2 2 3 2 7" xfId="11535" xr:uid="{00000000-0005-0000-0000-0000F67B0000}"/>
    <cellStyle name="SAPBEXresItem 2 2 3 3" xfId="18863" xr:uid="{00000000-0005-0000-0000-0000F77B0000}"/>
    <cellStyle name="SAPBEXresItem 2 2 3 3 2" xfId="24635" xr:uid="{00000000-0005-0000-0000-0000F87B0000}"/>
    <cellStyle name="SAPBEXresItem 2 2 3 3 3" xfId="32337" xr:uid="{00000000-0005-0000-0000-0000F97B0000}"/>
    <cellStyle name="SAPBEXresItem 2 2 3 4" xfId="20890" xr:uid="{00000000-0005-0000-0000-0000FA7B0000}"/>
    <cellStyle name="SAPBEXresItem 2 2 3 4 2" xfId="26650" xr:uid="{00000000-0005-0000-0000-0000FB7B0000}"/>
    <cellStyle name="SAPBEXresItem 2 2 3 4 3" xfId="34355" xr:uid="{00000000-0005-0000-0000-0000FC7B0000}"/>
    <cellStyle name="SAPBEXresItem 2 2 3 5" xfId="15192" xr:uid="{00000000-0005-0000-0000-0000FD7B0000}"/>
    <cellStyle name="SAPBEXresItem 2 2 3 5 2" xfId="29026" xr:uid="{00000000-0005-0000-0000-0000FE7B0000}"/>
    <cellStyle name="SAPBEXresItem 2 2 3 6" xfId="21347" xr:uid="{00000000-0005-0000-0000-0000FF7B0000}"/>
    <cellStyle name="SAPBEXresItem 2 2 3 6 2" xfId="34810" xr:uid="{00000000-0005-0000-0000-0000007C0000}"/>
    <cellStyle name="SAPBEXresItem 2 2 3 7" xfId="27099" xr:uid="{00000000-0005-0000-0000-0000017C0000}"/>
    <cellStyle name="SAPBEXresItem 2 2 3 8" xfId="10874" xr:uid="{00000000-0005-0000-0000-0000027C0000}"/>
    <cellStyle name="SAPBEXresItem 2 2 4" xfId="5366" xr:uid="{00000000-0005-0000-0000-0000037C0000}"/>
    <cellStyle name="SAPBEXresItem 2 2 4 2" xfId="6453" xr:uid="{00000000-0005-0000-0000-0000047C0000}"/>
    <cellStyle name="SAPBEXresItem 2 2 4 2 2" xfId="19818" xr:uid="{00000000-0005-0000-0000-0000057C0000}"/>
    <cellStyle name="SAPBEXresItem 2 2 4 2 2 2" xfId="25588" xr:uid="{00000000-0005-0000-0000-0000067C0000}"/>
    <cellStyle name="SAPBEXresItem 2 2 4 2 2 3" xfId="33291" xr:uid="{00000000-0005-0000-0000-0000077C0000}"/>
    <cellStyle name="SAPBEXresItem 2 2 4 2 3" xfId="20733" xr:uid="{00000000-0005-0000-0000-0000087C0000}"/>
    <cellStyle name="SAPBEXresItem 2 2 4 2 3 2" xfId="26496" xr:uid="{00000000-0005-0000-0000-0000097C0000}"/>
    <cellStyle name="SAPBEXresItem 2 2 4 2 3 3" xfId="34201" xr:uid="{00000000-0005-0000-0000-00000A7C0000}"/>
    <cellStyle name="SAPBEXresItem 2 2 4 2 4" xfId="16282" xr:uid="{00000000-0005-0000-0000-00000B7C0000}"/>
    <cellStyle name="SAPBEXresItem 2 2 4 2 4 2" xfId="29928" xr:uid="{00000000-0005-0000-0000-00000C7C0000}"/>
    <cellStyle name="SAPBEXresItem 2 2 4 2 5" xfId="22250" xr:uid="{00000000-0005-0000-0000-00000D7C0000}"/>
    <cellStyle name="SAPBEXresItem 2 2 4 2 5 2" xfId="35713" xr:uid="{00000000-0005-0000-0000-00000E7C0000}"/>
    <cellStyle name="SAPBEXresItem 2 2 4 2 6" xfId="28002" xr:uid="{00000000-0005-0000-0000-00000F7C0000}"/>
    <cellStyle name="SAPBEXresItem 2 2 4 2 7" xfId="11536" xr:uid="{00000000-0005-0000-0000-0000107C0000}"/>
    <cellStyle name="SAPBEXresItem 2 2 4 3" xfId="18867" xr:uid="{00000000-0005-0000-0000-0000117C0000}"/>
    <cellStyle name="SAPBEXresItem 2 2 4 3 2" xfId="24639" xr:uid="{00000000-0005-0000-0000-0000127C0000}"/>
    <cellStyle name="SAPBEXresItem 2 2 4 3 3" xfId="32341" xr:uid="{00000000-0005-0000-0000-0000137C0000}"/>
    <cellStyle name="SAPBEXresItem 2 2 4 4" xfId="18061" xr:uid="{00000000-0005-0000-0000-0000147C0000}"/>
    <cellStyle name="SAPBEXresItem 2 2 4 4 2" xfId="23863" xr:uid="{00000000-0005-0000-0000-0000157C0000}"/>
    <cellStyle name="SAPBEXresItem 2 2 4 4 3" xfId="31560" xr:uid="{00000000-0005-0000-0000-0000167C0000}"/>
    <cellStyle name="SAPBEXresItem 2 2 4 5" xfId="15196" xr:uid="{00000000-0005-0000-0000-0000177C0000}"/>
    <cellStyle name="SAPBEXresItem 2 2 4 5 2" xfId="29030" xr:uid="{00000000-0005-0000-0000-0000187C0000}"/>
    <cellStyle name="SAPBEXresItem 2 2 4 6" xfId="21351" xr:uid="{00000000-0005-0000-0000-0000197C0000}"/>
    <cellStyle name="SAPBEXresItem 2 2 4 6 2" xfId="34814" xr:uid="{00000000-0005-0000-0000-00001A7C0000}"/>
    <cellStyle name="SAPBEXresItem 2 2 4 7" xfId="27103" xr:uid="{00000000-0005-0000-0000-00001B7C0000}"/>
    <cellStyle name="SAPBEXresItem 2 2 4 8" xfId="10875" xr:uid="{00000000-0005-0000-0000-00001C7C0000}"/>
    <cellStyle name="SAPBEXresItem 2 2 5" xfId="17286" xr:uid="{00000000-0005-0000-0000-00001D7C0000}"/>
    <cellStyle name="SAPBEXresItem 2 2 5 2" xfId="23116" xr:uid="{00000000-0005-0000-0000-00001E7C0000}"/>
    <cellStyle name="SAPBEXresItem 2 2 5 2 2" xfId="36579" xr:uid="{00000000-0005-0000-0000-00001F7C0000}"/>
    <cellStyle name="SAPBEXresItem 2 2 5 3" xfId="30803" xr:uid="{00000000-0005-0000-0000-0000207C0000}"/>
    <cellStyle name="SAPBEXresItem 2 2 6" xfId="20429" xr:uid="{00000000-0005-0000-0000-0000217C0000}"/>
    <cellStyle name="SAPBEXresItem 2 2 6 2" xfId="26197" xr:uid="{00000000-0005-0000-0000-0000227C0000}"/>
    <cellStyle name="SAPBEXresItem 2 2 6 3" xfId="33901" xr:uid="{00000000-0005-0000-0000-0000237C0000}"/>
    <cellStyle name="SAPBEXresItem 2 2 7" xfId="14239" xr:uid="{00000000-0005-0000-0000-0000247C0000}"/>
    <cellStyle name="SAPBEXresItem 2 2 7 2" xfId="28626" xr:uid="{00000000-0005-0000-0000-0000257C0000}"/>
    <cellStyle name="SAPBEXresItem 2 2 8" xfId="7697" xr:uid="{00000000-0005-0000-0000-0000267C0000}"/>
    <cellStyle name="SAPBEXresItem 2 3" xfId="5103" xr:uid="{00000000-0005-0000-0000-0000277C0000}"/>
    <cellStyle name="SAPBEXresItem 2 3 10" xfId="10707" xr:uid="{00000000-0005-0000-0000-0000287C0000}"/>
    <cellStyle name="SAPBEXresItem 2 3 2" xfId="5691" xr:uid="{00000000-0005-0000-0000-0000297C0000}"/>
    <cellStyle name="SAPBEXresItem 2 3 2 2" xfId="6778" xr:uid="{00000000-0005-0000-0000-00002A7C0000}"/>
    <cellStyle name="SAPBEXresItem 2 3 2 2 2" xfId="20100" xr:uid="{00000000-0005-0000-0000-00002B7C0000}"/>
    <cellStyle name="SAPBEXresItem 2 3 2 2 2 2" xfId="25870" xr:uid="{00000000-0005-0000-0000-00002C7C0000}"/>
    <cellStyle name="SAPBEXresItem 2 3 2 2 2 3" xfId="33573" xr:uid="{00000000-0005-0000-0000-00002D7C0000}"/>
    <cellStyle name="SAPBEXresItem 2 3 2 2 3" xfId="18112" xr:uid="{00000000-0005-0000-0000-00002E7C0000}"/>
    <cellStyle name="SAPBEXresItem 2 3 2 2 3 2" xfId="23914" xr:uid="{00000000-0005-0000-0000-00002F7C0000}"/>
    <cellStyle name="SAPBEXresItem 2 3 2 2 3 3" xfId="31611" xr:uid="{00000000-0005-0000-0000-0000307C0000}"/>
    <cellStyle name="SAPBEXresItem 2 3 2 2 4" xfId="16606" xr:uid="{00000000-0005-0000-0000-0000317C0000}"/>
    <cellStyle name="SAPBEXresItem 2 3 2 2 4 2" xfId="30193" xr:uid="{00000000-0005-0000-0000-0000327C0000}"/>
    <cellStyle name="SAPBEXresItem 2 3 2 2 5" xfId="22516" xr:uid="{00000000-0005-0000-0000-0000337C0000}"/>
    <cellStyle name="SAPBEXresItem 2 3 2 2 5 2" xfId="35979" xr:uid="{00000000-0005-0000-0000-0000347C0000}"/>
    <cellStyle name="SAPBEXresItem 2 3 2 2 6" xfId="28268" xr:uid="{00000000-0005-0000-0000-0000357C0000}"/>
    <cellStyle name="SAPBEXresItem 2 3 2 2 7" xfId="11728" xr:uid="{00000000-0005-0000-0000-0000367C0000}"/>
    <cellStyle name="SAPBEXresItem 2 3 2 3" xfId="19150" xr:uid="{00000000-0005-0000-0000-0000377C0000}"/>
    <cellStyle name="SAPBEXresItem 2 3 2 3 2" xfId="24921" xr:uid="{00000000-0005-0000-0000-0000387C0000}"/>
    <cellStyle name="SAPBEXresItem 2 3 2 3 3" xfId="32623" xr:uid="{00000000-0005-0000-0000-0000397C0000}"/>
    <cellStyle name="SAPBEXresItem 2 3 2 4" xfId="20461" xr:uid="{00000000-0005-0000-0000-00003A7C0000}"/>
    <cellStyle name="SAPBEXresItem 2 3 2 4 2" xfId="26229" xr:uid="{00000000-0005-0000-0000-00003B7C0000}"/>
    <cellStyle name="SAPBEXresItem 2 3 2 4 3" xfId="33933" xr:uid="{00000000-0005-0000-0000-00003C7C0000}"/>
    <cellStyle name="SAPBEXresItem 2 3 2 5" xfId="15520" xr:uid="{00000000-0005-0000-0000-00003D7C0000}"/>
    <cellStyle name="SAPBEXresItem 2 3 2 5 2" xfId="29295" xr:uid="{00000000-0005-0000-0000-00003E7C0000}"/>
    <cellStyle name="SAPBEXresItem 2 3 2 6" xfId="21617" xr:uid="{00000000-0005-0000-0000-00003F7C0000}"/>
    <cellStyle name="SAPBEXresItem 2 3 2 6 2" xfId="35080" xr:uid="{00000000-0005-0000-0000-0000407C0000}"/>
    <cellStyle name="SAPBEXresItem 2 3 2 7" xfId="27369" xr:uid="{00000000-0005-0000-0000-0000417C0000}"/>
    <cellStyle name="SAPBEXresItem 2 3 2 8" xfId="11067" xr:uid="{00000000-0005-0000-0000-0000427C0000}"/>
    <cellStyle name="SAPBEXresItem 2 3 3" xfId="5863" xr:uid="{00000000-0005-0000-0000-0000437C0000}"/>
    <cellStyle name="SAPBEXresItem 2 3 3 2" xfId="6950" xr:uid="{00000000-0005-0000-0000-0000447C0000}"/>
    <cellStyle name="SAPBEXresItem 2 3 3 2 2" xfId="20246" xr:uid="{00000000-0005-0000-0000-0000457C0000}"/>
    <cellStyle name="SAPBEXresItem 2 3 3 2 2 2" xfId="26016" xr:uid="{00000000-0005-0000-0000-0000467C0000}"/>
    <cellStyle name="SAPBEXresItem 2 3 3 2 2 3" xfId="33719" xr:uid="{00000000-0005-0000-0000-0000477C0000}"/>
    <cellStyle name="SAPBEXresItem 2 3 3 2 3" xfId="20651" xr:uid="{00000000-0005-0000-0000-0000487C0000}"/>
    <cellStyle name="SAPBEXresItem 2 3 3 2 3 2" xfId="26414" xr:uid="{00000000-0005-0000-0000-0000497C0000}"/>
    <cellStyle name="SAPBEXresItem 2 3 3 2 3 3" xfId="34119" xr:uid="{00000000-0005-0000-0000-00004A7C0000}"/>
    <cellStyle name="SAPBEXresItem 2 3 3 2 4" xfId="16778" xr:uid="{00000000-0005-0000-0000-00004B7C0000}"/>
    <cellStyle name="SAPBEXresItem 2 3 3 2 4 2" xfId="30331" xr:uid="{00000000-0005-0000-0000-00004C7C0000}"/>
    <cellStyle name="SAPBEXresItem 2 3 3 2 5" xfId="22654" xr:uid="{00000000-0005-0000-0000-00004D7C0000}"/>
    <cellStyle name="SAPBEXresItem 2 3 3 2 5 2" xfId="36117" xr:uid="{00000000-0005-0000-0000-00004E7C0000}"/>
    <cellStyle name="SAPBEXresItem 2 3 3 2 6" xfId="28406" xr:uid="{00000000-0005-0000-0000-00004F7C0000}"/>
    <cellStyle name="SAPBEXresItem 2 3 3 2 7" xfId="11829" xr:uid="{00000000-0005-0000-0000-0000507C0000}"/>
    <cellStyle name="SAPBEXresItem 2 3 3 3" xfId="19297" xr:uid="{00000000-0005-0000-0000-0000517C0000}"/>
    <cellStyle name="SAPBEXresItem 2 3 3 3 2" xfId="25068" xr:uid="{00000000-0005-0000-0000-0000527C0000}"/>
    <cellStyle name="SAPBEXresItem 2 3 3 3 3" xfId="32770" xr:uid="{00000000-0005-0000-0000-0000537C0000}"/>
    <cellStyle name="SAPBEXresItem 2 3 3 4" xfId="20419" xr:uid="{00000000-0005-0000-0000-0000547C0000}"/>
    <cellStyle name="SAPBEXresItem 2 3 3 4 2" xfId="26187" xr:uid="{00000000-0005-0000-0000-0000557C0000}"/>
    <cellStyle name="SAPBEXresItem 2 3 3 4 3" xfId="33891" xr:uid="{00000000-0005-0000-0000-0000567C0000}"/>
    <cellStyle name="SAPBEXresItem 2 3 3 5" xfId="15692" xr:uid="{00000000-0005-0000-0000-0000577C0000}"/>
    <cellStyle name="SAPBEXresItem 2 3 3 5 2" xfId="29433" xr:uid="{00000000-0005-0000-0000-0000587C0000}"/>
    <cellStyle name="SAPBEXresItem 2 3 3 6" xfId="21755" xr:uid="{00000000-0005-0000-0000-0000597C0000}"/>
    <cellStyle name="SAPBEXresItem 2 3 3 6 2" xfId="35218" xr:uid="{00000000-0005-0000-0000-00005A7C0000}"/>
    <cellStyle name="SAPBEXresItem 2 3 3 7" xfId="27507" xr:uid="{00000000-0005-0000-0000-00005B7C0000}"/>
    <cellStyle name="SAPBEXresItem 2 3 3 8" xfId="11168" xr:uid="{00000000-0005-0000-0000-00005C7C0000}"/>
    <cellStyle name="SAPBEXresItem 2 3 4" xfId="6195" xr:uid="{00000000-0005-0000-0000-00005D7C0000}"/>
    <cellStyle name="SAPBEXresItem 2 3 4 2" xfId="19586" xr:uid="{00000000-0005-0000-0000-00005E7C0000}"/>
    <cellStyle name="SAPBEXresItem 2 3 4 2 2" xfId="25356" xr:uid="{00000000-0005-0000-0000-00005F7C0000}"/>
    <cellStyle name="SAPBEXresItem 2 3 4 2 3" xfId="33059" xr:uid="{00000000-0005-0000-0000-0000607C0000}"/>
    <cellStyle name="SAPBEXresItem 2 3 4 3" xfId="17194" xr:uid="{00000000-0005-0000-0000-0000617C0000}"/>
    <cellStyle name="SAPBEXresItem 2 3 4 3 2" xfId="23033" xr:uid="{00000000-0005-0000-0000-0000627C0000}"/>
    <cellStyle name="SAPBEXresItem 2 3 4 3 2 2" xfId="36496" xr:uid="{00000000-0005-0000-0000-0000637C0000}"/>
    <cellStyle name="SAPBEXresItem 2 3 4 3 3" xfId="30715" xr:uid="{00000000-0005-0000-0000-0000647C0000}"/>
    <cellStyle name="SAPBEXresItem 2 3 4 4" xfId="16024" xr:uid="{00000000-0005-0000-0000-0000657C0000}"/>
    <cellStyle name="SAPBEXresItem 2 3 4 4 2" xfId="29706" xr:uid="{00000000-0005-0000-0000-0000667C0000}"/>
    <cellStyle name="SAPBEXresItem 2 3 4 5" xfId="22028" xr:uid="{00000000-0005-0000-0000-0000677C0000}"/>
    <cellStyle name="SAPBEXresItem 2 3 4 5 2" xfId="35491" xr:uid="{00000000-0005-0000-0000-0000687C0000}"/>
    <cellStyle name="SAPBEXresItem 2 3 4 6" xfId="27780" xr:uid="{00000000-0005-0000-0000-0000697C0000}"/>
    <cellStyle name="SAPBEXresItem 2 3 4 7" xfId="11370" xr:uid="{00000000-0005-0000-0000-00006A7C0000}"/>
    <cellStyle name="SAPBEXresItem 2 3 5" xfId="18634" xr:uid="{00000000-0005-0000-0000-00006B7C0000}"/>
    <cellStyle name="SAPBEXresItem 2 3 5 2" xfId="24406" xr:uid="{00000000-0005-0000-0000-00006C7C0000}"/>
    <cellStyle name="SAPBEXresItem 2 3 5 3" xfId="32108" xr:uid="{00000000-0005-0000-0000-00006D7C0000}"/>
    <cellStyle name="SAPBEXresItem 2 3 6" xfId="17056" xr:uid="{00000000-0005-0000-0000-00006E7C0000}"/>
    <cellStyle name="SAPBEXresItem 2 3 6 2" xfId="22900" xr:uid="{00000000-0005-0000-0000-00006F7C0000}"/>
    <cellStyle name="SAPBEXresItem 2 3 6 2 2" xfId="36363" xr:uid="{00000000-0005-0000-0000-0000707C0000}"/>
    <cellStyle name="SAPBEXresItem 2 3 6 3" xfId="30581" xr:uid="{00000000-0005-0000-0000-0000717C0000}"/>
    <cellStyle name="SAPBEXresItem 2 3 7" xfId="14933" xr:uid="{00000000-0005-0000-0000-0000727C0000}"/>
    <cellStyle name="SAPBEXresItem 2 3 7 2" xfId="28806" xr:uid="{00000000-0005-0000-0000-0000737C0000}"/>
    <cellStyle name="SAPBEXresItem 2 3 8" xfId="21127" xr:uid="{00000000-0005-0000-0000-0000747C0000}"/>
    <cellStyle name="SAPBEXresItem 2 3 8 2" xfId="34590" xr:uid="{00000000-0005-0000-0000-0000757C0000}"/>
    <cellStyle name="SAPBEXresItem 2 3 9" xfId="26881" xr:uid="{00000000-0005-0000-0000-0000767C0000}"/>
    <cellStyle name="SAPBEXresItem 2 4" xfId="5320" xr:uid="{00000000-0005-0000-0000-0000777C0000}"/>
    <cellStyle name="SAPBEXresItem 2 4 2" xfId="6407" xr:uid="{00000000-0005-0000-0000-0000787C0000}"/>
    <cellStyle name="SAPBEXresItem 2 4 2 2" xfId="19773" xr:uid="{00000000-0005-0000-0000-0000797C0000}"/>
    <cellStyle name="SAPBEXresItem 2 4 2 2 2" xfId="25543" xr:uid="{00000000-0005-0000-0000-00007A7C0000}"/>
    <cellStyle name="SAPBEXresItem 2 4 2 2 3" xfId="33246" xr:uid="{00000000-0005-0000-0000-00007B7C0000}"/>
    <cellStyle name="SAPBEXresItem 2 4 2 3" xfId="17240" xr:uid="{00000000-0005-0000-0000-00007C7C0000}"/>
    <cellStyle name="SAPBEXresItem 2 4 2 3 2" xfId="23074" xr:uid="{00000000-0005-0000-0000-00007D7C0000}"/>
    <cellStyle name="SAPBEXresItem 2 4 2 3 2 2" xfId="36537" xr:uid="{00000000-0005-0000-0000-00007E7C0000}"/>
    <cellStyle name="SAPBEXresItem 2 4 2 3 3" xfId="30759" xr:uid="{00000000-0005-0000-0000-00007F7C0000}"/>
    <cellStyle name="SAPBEXresItem 2 4 2 4" xfId="16236" xr:uid="{00000000-0005-0000-0000-0000807C0000}"/>
    <cellStyle name="SAPBEXresItem 2 4 2 4 2" xfId="29883" xr:uid="{00000000-0005-0000-0000-0000817C0000}"/>
    <cellStyle name="SAPBEXresItem 2 4 2 5" xfId="22205" xr:uid="{00000000-0005-0000-0000-0000827C0000}"/>
    <cellStyle name="SAPBEXresItem 2 4 2 5 2" xfId="35668" xr:uid="{00000000-0005-0000-0000-0000837C0000}"/>
    <cellStyle name="SAPBEXresItem 2 4 2 6" xfId="27957" xr:uid="{00000000-0005-0000-0000-0000847C0000}"/>
    <cellStyle name="SAPBEXresItem 2 4 2 7" xfId="11519" xr:uid="{00000000-0005-0000-0000-0000857C0000}"/>
    <cellStyle name="SAPBEXresItem 2 4 3" xfId="18821" xr:uid="{00000000-0005-0000-0000-0000867C0000}"/>
    <cellStyle name="SAPBEXresItem 2 4 3 2" xfId="24593" xr:uid="{00000000-0005-0000-0000-0000877C0000}"/>
    <cellStyle name="SAPBEXresItem 2 4 3 3" xfId="32295" xr:uid="{00000000-0005-0000-0000-0000887C0000}"/>
    <cellStyle name="SAPBEXresItem 2 4 4" xfId="18204" xr:uid="{00000000-0005-0000-0000-0000897C0000}"/>
    <cellStyle name="SAPBEXresItem 2 4 4 2" xfId="23998" xr:uid="{00000000-0005-0000-0000-00008A7C0000}"/>
    <cellStyle name="SAPBEXresItem 2 4 4 3" xfId="31697" xr:uid="{00000000-0005-0000-0000-00008B7C0000}"/>
    <cellStyle name="SAPBEXresItem 2 4 5" xfId="15150" xr:uid="{00000000-0005-0000-0000-00008C7C0000}"/>
    <cellStyle name="SAPBEXresItem 2 4 5 2" xfId="28985" xr:uid="{00000000-0005-0000-0000-00008D7C0000}"/>
    <cellStyle name="SAPBEXresItem 2 4 6" xfId="21306" xr:uid="{00000000-0005-0000-0000-00008E7C0000}"/>
    <cellStyle name="SAPBEXresItem 2 4 6 2" xfId="34769" xr:uid="{00000000-0005-0000-0000-00008F7C0000}"/>
    <cellStyle name="SAPBEXresItem 2 4 7" xfId="27058" xr:uid="{00000000-0005-0000-0000-0000907C0000}"/>
    <cellStyle name="SAPBEXresItem 2 4 8" xfId="10858" xr:uid="{00000000-0005-0000-0000-0000917C0000}"/>
    <cellStyle name="SAPBEXresItem 2 5" xfId="5379" xr:uid="{00000000-0005-0000-0000-0000927C0000}"/>
    <cellStyle name="SAPBEXresItem 2 5 2" xfId="6466" xr:uid="{00000000-0005-0000-0000-0000937C0000}"/>
    <cellStyle name="SAPBEXresItem 2 5 2 2" xfId="19831" xr:uid="{00000000-0005-0000-0000-0000947C0000}"/>
    <cellStyle name="SAPBEXresItem 2 5 2 2 2" xfId="25601" xr:uid="{00000000-0005-0000-0000-0000957C0000}"/>
    <cellStyle name="SAPBEXresItem 2 5 2 2 3" xfId="33304" xr:uid="{00000000-0005-0000-0000-0000967C0000}"/>
    <cellStyle name="SAPBEXresItem 2 5 2 3" xfId="17187" xr:uid="{00000000-0005-0000-0000-0000977C0000}"/>
    <cellStyle name="SAPBEXresItem 2 5 2 3 2" xfId="23026" xr:uid="{00000000-0005-0000-0000-0000987C0000}"/>
    <cellStyle name="SAPBEXresItem 2 5 2 3 2 2" xfId="36489" xr:uid="{00000000-0005-0000-0000-0000997C0000}"/>
    <cellStyle name="SAPBEXresItem 2 5 2 3 3" xfId="30708" xr:uid="{00000000-0005-0000-0000-00009A7C0000}"/>
    <cellStyle name="SAPBEXresItem 2 5 2 4" xfId="16295" xr:uid="{00000000-0005-0000-0000-00009B7C0000}"/>
    <cellStyle name="SAPBEXresItem 2 5 2 4 2" xfId="29941" xr:uid="{00000000-0005-0000-0000-00009C7C0000}"/>
    <cellStyle name="SAPBEXresItem 2 5 2 5" xfId="22263" xr:uid="{00000000-0005-0000-0000-00009D7C0000}"/>
    <cellStyle name="SAPBEXresItem 2 5 2 5 2" xfId="35726" xr:uid="{00000000-0005-0000-0000-00009E7C0000}"/>
    <cellStyle name="SAPBEXresItem 2 5 2 6" xfId="28015" xr:uid="{00000000-0005-0000-0000-00009F7C0000}"/>
    <cellStyle name="SAPBEXresItem 2 5 2 7" xfId="11547" xr:uid="{00000000-0005-0000-0000-0000A07C0000}"/>
    <cellStyle name="SAPBEXresItem 2 5 3" xfId="18880" xr:uid="{00000000-0005-0000-0000-0000A17C0000}"/>
    <cellStyle name="SAPBEXresItem 2 5 3 2" xfId="24652" xr:uid="{00000000-0005-0000-0000-0000A27C0000}"/>
    <cellStyle name="SAPBEXresItem 2 5 3 3" xfId="32354" xr:uid="{00000000-0005-0000-0000-0000A37C0000}"/>
    <cellStyle name="SAPBEXresItem 2 5 4" xfId="17323" xr:uid="{00000000-0005-0000-0000-0000A47C0000}"/>
    <cellStyle name="SAPBEXresItem 2 5 4 2" xfId="23152" xr:uid="{00000000-0005-0000-0000-0000A57C0000}"/>
    <cellStyle name="SAPBEXresItem 2 5 4 2 2" xfId="36615" xr:uid="{00000000-0005-0000-0000-0000A67C0000}"/>
    <cellStyle name="SAPBEXresItem 2 5 4 3" xfId="30839" xr:uid="{00000000-0005-0000-0000-0000A77C0000}"/>
    <cellStyle name="SAPBEXresItem 2 5 5" xfId="15209" xr:uid="{00000000-0005-0000-0000-0000A87C0000}"/>
    <cellStyle name="SAPBEXresItem 2 5 5 2" xfId="29043" xr:uid="{00000000-0005-0000-0000-0000A97C0000}"/>
    <cellStyle name="SAPBEXresItem 2 5 6" xfId="21364" xr:uid="{00000000-0005-0000-0000-0000AA7C0000}"/>
    <cellStyle name="SAPBEXresItem 2 5 6 2" xfId="34827" xr:uid="{00000000-0005-0000-0000-0000AB7C0000}"/>
    <cellStyle name="SAPBEXresItem 2 5 7" xfId="27116" xr:uid="{00000000-0005-0000-0000-0000AC7C0000}"/>
    <cellStyle name="SAPBEXresItem 2 5 8" xfId="10886" xr:uid="{00000000-0005-0000-0000-0000AD7C0000}"/>
    <cellStyle name="SAPBEXresItem 2 6" xfId="17150" xr:uid="{00000000-0005-0000-0000-0000AE7C0000}"/>
    <cellStyle name="SAPBEXresItem 2 6 2" xfId="22991" xr:uid="{00000000-0005-0000-0000-0000AF7C0000}"/>
    <cellStyle name="SAPBEXresItem 2 6 2 2" xfId="36454" xr:uid="{00000000-0005-0000-0000-0000B07C0000}"/>
    <cellStyle name="SAPBEXresItem 2 6 3" xfId="30672" xr:uid="{00000000-0005-0000-0000-0000B17C0000}"/>
    <cellStyle name="SAPBEXresItem 2 7" xfId="16950" xr:uid="{00000000-0005-0000-0000-0000B27C0000}"/>
    <cellStyle name="SAPBEXresItem 2 7 2" xfId="22801" xr:uid="{00000000-0005-0000-0000-0000B37C0000}"/>
    <cellStyle name="SAPBEXresItem 2 7 2 2" xfId="36264" xr:uid="{00000000-0005-0000-0000-0000B47C0000}"/>
    <cellStyle name="SAPBEXresItem 2 7 3" xfId="30479" xr:uid="{00000000-0005-0000-0000-0000B57C0000}"/>
    <cellStyle name="SAPBEXresItem 2 8" xfId="14793" xr:uid="{00000000-0005-0000-0000-0000B67C0000}"/>
    <cellStyle name="SAPBEXresItem 2 8 2" xfId="28700" xr:uid="{00000000-0005-0000-0000-0000B77C0000}"/>
    <cellStyle name="SAPBEXresItem 2 9" xfId="7489" xr:uid="{00000000-0005-0000-0000-0000B87C0000}"/>
    <cellStyle name="SAPBEXresItem 3" xfId="913" xr:uid="{00000000-0005-0000-0000-0000B97C0000}"/>
    <cellStyle name="SAPBEXresItem 3 2" xfId="5124" xr:uid="{00000000-0005-0000-0000-0000BA7C0000}"/>
    <cellStyle name="SAPBEXresItem 3 2 10" xfId="10719" xr:uid="{00000000-0005-0000-0000-0000BB7C0000}"/>
    <cellStyle name="SAPBEXresItem 3 2 2" xfId="5712" xr:uid="{00000000-0005-0000-0000-0000BC7C0000}"/>
    <cellStyle name="SAPBEXresItem 3 2 2 2" xfId="6799" xr:uid="{00000000-0005-0000-0000-0000BD7C0000}"/>
    <cellStyle name="SAPBEXresItem 3 2 2 2 2" xfId="20121" xr:uid="{00000000-0005-0000-0000-0000BE7C0000}"/>
    <cellStyle name="SAPBEXresItem 3 2 2 2 2 2" xfId="25891" xr:uid="{00000000-0005-0000-0000-0000BF7C0000}"/>
    <cellStyle name="SAPBEXresItem 3 2 2 2 2 3" xfId="33594" xr:uid="{00000000-0005-0000-0000-0000C07C0000}"/>
    <cellStyle name="SAPBEXresItem 3 2 2 2 3" xfId="17393" xr:uid="{00000000-0005-0000-0000-0000C17C0000}"/>
    <cellStyle name="SAPBEXresItem 3 2 2 2 3 2" xfId="23219" xr:uid="{00000000-0005-0000-0000-0000C27C0000}"/>
    <cellStyle name="SAPBEXresItem 3 2 2 2 3 2 2" xfId="36682" xr:uid="{00000000-0005-0000-0000-0000C37C0000}"/>
    <cellStyle name="SAPBEXresItem 3 2 2 2 3 3" xfId="30907" xr:uid="{00000000-0005-0000-0000-0000C47C0000}"/>
    <cellStyle name="SAPBEXresItem 3 2 2 2 4" xfId="16627" xr:uid="{00000000-0005-0000-0000-0000C57C0000}"/>
    <cellStyle name="SAPBEXresItem 3 2 2 2 4 2" xfId="30214" xr:uid="{00000000-0005-0000-0000-0000C67C0000}"/>
    <cellStyle name="SAPBEXresItem 3 2 2 2 5" xfId="22537" xr:uid="{00000000-0005-0000-0000-0000C77C0000}"/>
    <cellStyle name="SAPBEXresItem 3 2 2 2 5 2" xfId="36000" xr:uid="{00000000-0005-0000-0000-0000C87C0000}"/>
    <cellStyle name="SAPBEXresItem 3 2 2 2 6" xfId="28289" xr:uid="{00000000-0005-0000-0000-0000C97C0000}"/>
    <cellStyle name="SAPBEXresItem 3 2 2 2 7" xfId="11740" xr:uid="{00000000-0005-0000-0000-0000CA7C0000}"/>
    <cellStyle name="SAPBEXresItem 3 2 2 3" xfId="19171" xr:uid="{00000000-0005-0000-0000-0000CB7C0000}"/>
    <cellStyle name="SAPBEXresItem 3 2 2 3 2" xfId="24942" xr:uid="{00000000-0005-0000-0000-0000CC7C0000}"/>
    <cellStyle name="SAPBEXresItem 3 2 2 3 3" xfId="32644" xr:uid="{00000000-0005-0000-0000-0000CD7C0000}"/>
    <cellStyle name="SAPBEXresItem 3 2 2 4" xfId="18565" xr:uid="{00000000-0005-0000-0000-0000CE7C0000}"/>
    <cellStyle name="SAPBEXresItem 3 2 2 4 2" xfId="24338" xr:uid="{00000000-0005-0000-0000-0000CF7C0000}"/>
    <cellStyle name="SAPBEXresItem 3 2 2 4 3" xfId="32039" xr:uid="{00000000-0005-0000-0000-0000D07C0000}"/>
    <cellStyle name="SAPBEXresItem 3 2 2 5" xfId="15541" xr:uid="{00000000-0005-0000-0000-0000D17C0000}"/>
    <cellStyle name="SAPBEXresItem 3 2 2 5 2" xfId="29316" xr:uid="{00000000-0005-0000-0000-0000D27C0000}"/>
    <cellStyle name="SAPBEXresItem 3 2 2 6" xfId="21638" xr:uid="{00000000-0005-0000-0000-0000D37C0000}"/>
    <cellStyle name="SAPBEXresItem 3 2 2 6 2" xfId="35101" xr:uid="{00000000-0005-0000-0000-0000D47C0000}"/>
    <cellStyle name="SAPBEXresItem 3 2 2 7" xfId="27390" xr:uid="{00000000-0005-0000-0000-0000D57C0000}"/>
    <cellStyle name="SAPBEXresItem 3 2 2 8" xfId="11079" xr:uid="{00000000-0005-0000-0000-0000D67C0000}"/>
    <cellStyle name="SAPBEXresItem 3 2 3" xfId="5884" xr:uid="{00000000-0005-0000-0000-0000D77C0000}"/>
    <cellStyle name="SAPBEXresItem 3 2 3 2" xfId="6971" xr:uid="{00000000-0005-0000-0000-0000D87C0000}"/>
    <cellStyle name="SAPBEXresItem 3 2 3 2 2" xfId="20267" xr:uid="{00000000-0005-0000-0000-0000D97C0000}"/>
    <cellStyle name="SAPBEXresItem 3 2 3 2 2 2" xfId="26037" xr:uid="{00000000-0005-0000-0000-0000DA7C0000}"/>
    <cellStyle name="SAPBEXresItem 3 2 3 2 2 3" xfId="33740" xr:uid="{00000000-0005-0000-0000-0000DB7C0000}"/>
    <cellStyle name="SAPBEXresItem 3 2 3 2 3" xfId="17107" xr:uid="{00000000-0005-0000-0000-0000DC7C0000}"/>
    <cellStyle name="SAPBEXresItem 3 2 3 2 3 2" xfId="22948" xr:uid="{00000000-0005-0000-0000-0000DD7C0000}"/>
    <cellStyle name="SAPBEXresItem 3 2 3 2 3 2 2" xfId="36411" xr:uid="{00000000-0005-0000-0000-0000DE7C0000}"/>
    <cellStyle name="SAPBEXresItem 3 2 3 2 3 3" xfId="30629" xr:uid="{00000000-0005-0000-0000-0000DF7C0000}"/>
    <cellStyle name="SAPBEXresItem 3 2 3 2 4" xfId="16799" xr:uid="{00000000-0005-0000-0000-0000E07C0000}"/>
    <cellStyle name="SAPBEXresItem 3 2 3 2 4 2" xfId="30352" xr:uid="{00000000-0005-0000-0000-0000E17C0000}"/>
    <cellStyle name="SAPBEXresItem 3 2 3 2 5" xfId="22675" xr:uid="{00000000-0005-0000-0000-0000E27C0000}"/>
    <cellStyle name="SAPBEXresItem 3 2 3 2 5 2" xfId="36138" xr:uid="{00000000-0005-0000-0000-0000E37C0000}"/>
    <cellStyle name="SAPBEXresItem 3 2 3 2 6" xfId="28427" xr:uid="{00000000-0005-0000-0000-0000E47C0000}"/>
    <cellStyle name="SAPBEXresItem 3 2 3 2 7" xfId="11841" xr:uid="{00000000-0005-0000-0000-0000E57C0000}"/>
    <cellStyle name="SAPBEXresItem 3 2 3 3" xfId="19318" xr:uid="{00000000-0005-0000-0000-0000E67C0000}"/>
    <cellStyle name="SAPBEXresItem 3 2 3 3 2" xfId="25089" xr:uid="{00000000-0005-0000-0000-0000E77C0000}"/>
    <cellStyle name="SAPBEXresItem 3 2 3 3 3" xfId="32791" xr:uid="{00000000-0005-0000-0000-0000E87C0000}"/>
    <cellStyle name="SAPBEXresItem 3 2 3 4" xfId="17312" xr:uid="{00000000-0005-0000-0000-0000E97C0000}"/>
    <cellStyle name="SAPBEXresItem 3 2 3 4 2" xfId="23141" xr:uid="{00000000-0005-0000-0000-0000EA7C0000}"/>
    <cellStyle name="SAPBEXresItem 3 2 3 4 2 2" xfId="36604" xr:uid="{00000000-0005-0000-0000-0000EB7C0000}"/>
    <cellStyle name="SAPBEXresItem 3 2 3 4 3" xfId="30828" xr:uid="{00000000-0005-0000-0000-0000EC7C0000}"/>
    <cellStyle name="SAPBEXresItem 3 2 3 5" xfId="15713" xr:uid="{00000000-0005-0000-0000-0000ED7C0000}"/>
    <cellStyle name="SAPBEXresItem 3 2 3 5 2" xfId="29454" xr:uid="{00000000-0005-0000-0000-0000EE7C0000}"/>
    <cellStyle name="SAPBEXresItem 3 2 3 6" xfId="21776" xr:uid="{00000000-0005-0000-0000-0000EF7C0000}"/>
    <cellStyle name="SAPBEXresItem 3 2 3 6 2" xfId="35239" xr:uid="{00000000-0005-0000-0000-0000F07C0000}"/>
    <cellStyle name="SAPBEXresItem 3 2 3 7" xfId="27528" xr:uid="{00000000-0005-0000-0000-0000F17C0000}"/>
    <cellStyle name="SAPBEXresItem 3 2 3 8" xfId="11180" xr:uid="{00000000-0005-0000-0000-0000F27C0000}"/>
    <cellStyle name="SAPBEXresItem 3 2 4" xfId="6216" xr:uid="{00000000-0005-0000-0000-0000F37C0000}"/>
    <cellStyle name="SAPBEXresItem 3 2 4 2" xfId="19607" xr:uid="{00000000-0005-0000-0000-0000F47C0000}"/>
    <cellStyle name="SAPBEXresItem 3 2 4 2 2" xfId="25377" xr:uid="{00000000-0005-0000-0000-0000F57C0000}"/>
    <cellStyle name="SAPBEXresItem 3 2 4 2 3" xfId="33080" xr:uid="{00000000-0005-0000-0000-0000F67C0000}"/>
    <cellStyle name="SAPBEXresItem 3 2 4 3" xfId="20792" xr:uid="{00000000-0005-0000-0000-0000F77C0000}"/>
    <cellStyle name="SAPBEXresItem 3 2 4 3 2" xfId="26553" xr:uid="{00000000-0005-0000-0000-0000F87C0000}"/>
    <cellStyle name="SAPBEXresItem 3 2 4 3 3" xfId="34258" xr:uid="{00000000-0005-0000-0000-0000F97C0000}"/>
    <cellStyle name="SAPBEXresItem 3 2 4 4" xfId="16045" xr:uid="{00000000-0005-0000-0000-0000FA7C0000}"/>
    <cellStyle name="SAPBEXresItem 3 2 4 4 2" xfId="29727" xr:uid="{00000000-0005-0000-0000-0000FB7C0000}"/>
    <cellStyle name="SAPBEXresItem 3 2 4 5" xfId="22049" xr:uid="{00000000-0005-0000-0000-0000FC7C0000}"/>
    <cellStyle name="SAPBEXresItem 3 2 4 5 2" xfId="35512" xr:uid="{00000000-0005-0000-0000-0000FD7C0000}"/>
    <cellStyle name="SAPBEXresItem 3 2 4 6" xfId="27801" xr:uid="{00000000-0005-0000-0000-0000FE7C0000}"/>
    <cellStyle name="SAPBEXresItem 3 2 4 7" xfId="11382" xr:uid="{00000000-0005-0000-0000-0000FF7C0000}"/>
    <cellStyle name="SAPBEXresItem 3 2 5" xfId="18655" xr:uid="{00000000-0005-0000-0000-0000007D0000}"/>
    <cellStyle name="SAPBEXresItem 3 2 5 2" xfId="24427" xr:uid="{00000000-0005-0000-0000-0000017D0000}"/>
    <cellStyle name="SAPBEXresItem 3 2 5 3" xfId="32129" xr:uid="{00000000-0005-0000-0000-0000027D0000}"/>
    <cellStyle name="SAPBEXresItem 3 2 6" xfId="17340" xr:uid="{00000000-0005-0000-0000-0000037D0000}"/>
    <cellStyle name="SAPBEXresItem 3 2 6 2" xfId="23169" xr:uid="{00000000-0005-0000-0000-0000047D0000}"/>
    <cellStyle name="SAPBEXresItem 3 2 6 2 2" xfId="36632" xr:uid="{00000000-0005-0000-0000-0000057D0000}"/>
    <cellStyle name="SAPBEXresItem 3 2 6 3" xfId="30856" xr:uid="{00000000-0005-0000-0000-0000067D0000}"/>
    <cellStyle name="SAPBEXresItem 3 2 7" xfId="14954" xr:uid="{00000000-0005-0000-0000-0000077D0000}"/>
    <cellStyle name="SAPBEXresItem 3 2 7 2" xfId="28827" xr:uid="{00000000-0005-0000-0000-0000087D0000}"/>
    <cellStyle name="SAPBEXresItem 3 2 8" xfId="21148" xr:uid="{00000000-0005-0000-0000-0000097D0000}"/>
    <cellStyle name="SAPBEXresItem 3 2 8 2" xfId="34611" xr:uid="{00000000-0005-0000-0000-00000A7D0000}"/>
    <cellStyle name="SAPBEXresItem 3 2 9" xfId="26902" xr:uid="{00000000-0005-0000-0000-00000B7D0000}"/>
    <cellStyle name="SAPBEXresItem 3 3" xfId="5346" xr:uid="{00000000-0005-0000-0000-00000C7D0000}"/>
    <cellStyle name="SAPBEXresItem 3 3 2" xfId="6433" xr:uid="{00000000-0005-0000-0000-00000D7D0000}"/>
    <cellStyle name="SAPBEXresItem 3 3 2 2" xfId="19798" xr:uid="{00000000-0005-0000-0000-00000E7D0000}"/>
    <cellStyle name="SAPBEXresItem 3 3 2 2 2" xfId="25568" xr:uid="{00000000-0005-0000-0000-00000F7D0000}"/>
    <cellStyle name="SAPBEXresItem 3 3 2 2 3" xfId="33271" xr:uid="{00000000-0005-0000-0000-0000107D0000}"/>
    <cellStyle name="SAPBEXresItem 3 3 2 3" xfId="20549" xr:uid="{00000000-0005-0000-0000-0000117D0000}"/>
    <cellStyle name="SAPBEXresItem 3 3 2 3 2" xfId="26314" xr:uid="{00000000-0005-0000-0000-0000127D0000}"/>
    <cellStyle name="SAPBEXresItem 3 3 2 3 3" xfId="34018" xr:uid="{00000000-0005-0000-0000-0000137D0000}"/>
    <cellStyle name="SAPBEXresItem 3 3 2 4" xfId="16262" xr:uid="{00000000-0005-0000-0000-0000147D0000}"/>
    <cellStyle name="SAPBEXresItem 3 3 2 4 2" xfId="29908" xr:uid="{00000000-0005-0000-0000-0000157D0000}"/>
    <cellStyle name="SAPBEXresItem 3 3 2 5" xfId="22230" xr:uid="{00000000-0005-0000-0000-0000167D0000}"/>
    <cellStyle name="SAPBEXresItem 3 3 2 5 2" xfId="35693" xr:uid="{00000000-0005-0000-0000-0000177D0000}"/>
    <cellStyle name="SAPBEXresItem 3 3 2 6" xfId="27982" xr:uid="{00000000-0005-0000-0000-0000187D0000}"/>
    <cellStyle name="SAPBEXresItem 3 3 2 7" xfId="11533" xr:uid="{00000000-0005-0000-0000-0000197D0000}"/>
    <cellStyle name="SAPBEXresItem 3 3 3" xfId="18847" xr:uid="{00000000-0005-0000-0000-00001A7D0000}"/>
    <cellStyle name="SAPBEXresItem 3 3 3 2" xfId="24619" xr:uid="{00000000-0005-0000-0000-00001B7D0000}"/>
    <cellStyle name="SAPBEXresItem 3 3 3 3" xfId="32321" xr:uid="{00000000-0005-0000-0000-00001C7D0000}"/>
    <cellStyle name="SAPBEXresItem 3 3 4" xfId="17813" xr:uid="{00000000-0005-0000-0000-00001D7D0000}"/>
    <cellStyle name="SAPBEXresItem 3 3 4 2" xfId="23627" xr:uid="{00000000-0005-0000-0000-00001E7D0000}"/>
    <cellStyle name="SAPBEXresItem 3 3 4 2 2" xfId="37090" xr:uid="{00000000-0005-0000-0000-00001F7D0000}"/>
    <cellStyle name="SAPBEXresItem 3 3 4 3" xfId="31319" xr:uid="{00000000-0005-0000-0000-0000207D0000}"/>
    <cellStyle name="SAPBEXresItem 3 3 5" xfId="15176" xr:uid="{00000000-0005-0000-0000-0000217D0000}"/>
    <cellStyle name="SAPBEXresItem 3 3 5 2" xfId="29010" xr:uid="{00000000-0005-0000-0000-0000227D0000}"/>
    <cellStyle name="SAPBEXresItem 3 3 6" xfId="21331" xr:uid="{00000000-0005-0000-0000-0000237D0000}"/>
    <cellStyle name="SAPBEXresItem 3 3 6 2" xfId="34794" xr:uid="{00000000-0005-0000-0000-0000247D0000}"/>
    <cellStyle name="SAPBEXresItem 3 3 7" xfId="27083" xr:uid="{00000000-0005-0000-0000-0000257D0000}"/>
    <cellStyle name="SAPBEXresItem 3 3 8" xfId="10872" xr:uid="{00000000-0005-0000-0000-0000267D0000}"/>
    <cellStyle name="SAPBEXresItem 3 4" xfId="5439" xr:uid="{00000000-0005-0000-0000-0000277D0000}"/>
    <cellStyle name="SAPBEXresItem 3 4 2" xfId="6526" xr:uid="{00000000-0005-0000-0000-0000287D0000}"/>
    <cellStyle name="SAPBEXresItem 3 4 2 2" xfId="19885" xr:uid="{00000000-0005-0000-0000-0000297D0000}"/>
    <cellStyle name="SAPBEXresItem 3 4 2 2 2" xfId="25655" xr:uid="{00000000-0005-0000-0000-00002A7D0000}"/>
    <cellStyle name="SAPBEXresItem 3 4 2 2 3" xfId="33358" xr:uid="{00000000-0005-0000-0000-00002B7D0000}"/>
    <cellStyle name="SAPBEXresItem 3 4 2 3" xfId="17797" xr:uid="{00000000-0005-0000-0000-00002C7D0000}"/>
    <cellStyle name="SAPBEXresItem 3 4 2 3 2" xfId="23612" xr:uid="{00000000-0005-0000-0000-00002D7D0000}"/>
    <cellStyle name="SAPBEXresItem 3 4 2 3 2 2" xfId="37075" xr:uid="{00000000-0005-0000-0000-00002E7D0000}"/>
    <cellStyle name="SAPBEXresItem 3 4 2 3 3" xfId="31303" xr:uid="{00000000-0005-0000-0000-00002F7D0000}"/>
    <cellStyle name="SAPBEXresItem 3 4 2 4" xfId="16355" xr:uid="{00000000-0005-0000-0000-0000307D0000}"/>
    <cellStyle name="SAPBEXresItem 3 4 2 4 2" xfId="29993" xr:uid="{00000000-0005-0000-0000-0000317D0000}"/>
    <cellStyle name="SAPBEXresItem 3 4 2 5" xfId="22315" xr:uid="{00000000-0005-0000-0000-0000327D0000}"/>
    <cellStyle name="SAPBEXresItem 3 4 2 5 2" xfId="35778" xr:uid="{00000000-0005-0000-0000-0000337D0000}"/>
    <cellStyle name="SAPBEXresItem 3 4 2 6" xfId="28067" xr:uid="{00000000-0005-0000-0000-0000347D0000}"/>
    <cellStyle name="SAPBEXresItem 3 4 2 7" xfId="11584" xr:uid="{00000000-0005-0000-0000-0000357D0000}"/>
    <cellStyle name="SAPBEXresItem 3 4 3" xfId="18933" xr:uid="{00000000-0005-0000-0000-0000367D0000}"/>
    <cellStyle name="SAPBEXresItem 3 4 3 2" xfId="24705" xr:uid="{00000000-0005-0000-0000-0000377D0000}"/>
    <cellStyle name="SAPBEXresItem 3 4 3 3" xfId="32407" xr:uid="{00000000-0005-0000-0000-0000387D0000}"/>
    <cellStyle name="SAPBEXresItem 3 4 4" xfId="17872" xr:uid="{00000000-0005-0000-0000-0000397D0000}"/>
    <cellStyle name="SAPBEXresItem 3 4 4 2" xfId="23683" xr:uid="{00000000-0005-0000-0000-00003A7D0000}"/>
    <cellStyle name="SAPBEXresItem 3 4 4 2 2" xfId="37146" xr:uid="{00000000-0005-0000-0000-00003B7D0000}"/>
    <cellStyle name="SAPBEXresItem 3 4 4 3" xfId="31376" xr:uid="{00000000-0005-0000-0000-00003C7D0000}"/>
    <cellStyle name="SAPBEXresItem 3 4 5" xfId="15269" xr:uid="{00000000-0005-0000-0000-00003D7D0000}"/>
    <cellStyle name="SAPBEXresItem 3 4 5 2" xfId="29095" xr:uid="{00000000-0005-0000-0000-00003E7D0000}"/>
    <cellStyle name="SAPBEXresItem 3 4 6" xfId="21416" xr:uid="{00000000-0005-0000-0000-00003F7D0000}"/>
    <cellStyle name="SAPBEXresItem 3 4 6 2" xfId="34879" xr:uid="{00000000-0005-0000-0000-0000407D0000}"/>
    <cellStyle name="SAPBEXresItem 3 4 7" xfId="27168" xr:uid="{00000000-0005-0000-0000-0000417D0000}"/>
    <cellStyle name="SAPBEXresItem 3 4 8" xfId="10923" xr:uid="{00000000-0005-0000-0000-0000427D0000}"/>
    <cellStyle name="SAPBEXresItem 3 5" xfId="17255" xr:uid="{00000000-0005-0000-0000-0000437D0000}"/>
    <cellStyle name="SAPBEXresItem 3 5 2" xfId="23089" xr:uid="{00000000-0005-0000-0000-0000447D0000}"/>
    <cellStyle name="SAPBEXresItem 3 5 2 2" xfId="36552" xr:uid="{00000000-0005-0000-0000-0000457D0000}"/>
    <cellStyle name="SAPBEXresItem 3 5 3" xfId="30774" xr:uid="{00000000-0005-0000-0000-0000467D0000}"/>
    <cellStyle name="SAPBEXresItem 3 6" xfId="16915" xr:uid="{00000000-0005-0000-0000-0000477D0000}"/>
    <cellStyle name="SAPBEXresItem 3 6 2" xfId="22772" xr:uid="{00000000-0005-0000-0000-0000487D0000}"/>
    <cellStyle name="SAPBEXresItem 3 6 2 2" xfId="36235" xr:uid="{00000000-0005-0000-0000-0000497D0000}"/>
    <cellStyle name="SAPBEXresItem 3 6 3" xfId="30450" xr:uid="{00000000-0005-0000-0000-00004A7D0000}"/>
    <cellStyle name="SAPBEXresItem 3 7" xfId="14833" xr:uid="{00000000-0005-0000-0000-00004B7D0000}"/>
    <cellStyle name="SAPBEXresItem 3 7 2" xfId="28718" xr:uid="{00000000-0005-0000-0000-00004C7D0000}"/>
    <cellStyle name="SAPBEXresItem 3 8" xfId="7666" xr:uid="{00000000-0005-0000-0000-00004D7D0000}"/>
    <cellStyle name="SAPBEXresItem 4" xfId="4724" xr:uid="{00000000-0005-0000-0000-00004E7D0000}"/>
    <cellStyle name="SAPBEXresItem 4 10" xfId="10603" xr:uid="{00000000-0005-0000-0000-00004F7D0000}"/>
    <cellStyle name="SAPBEXresItem 4 2" xfId="5241" xr:uid="{00000000-0005-0000-0000-0000507D0000}"/>
    <cellStyle name="SAPBEXresItem 4 2 2" xfId="5963" xr:uid="{00000000-0005-0000-0000-0000517D0000}"/>
    <cellStyle name="SAPBEXresItem 4 2 2 2" xfId="7050" xr:uid="{00000000-0005-0000-0000-0000527D0000}"/>
    <cellStyle name="SAPBEXresItem 4 2 2 2 2" xfId="20346" xr:uid="{00000000-0005-0000-0000-0000537D0000}"/>
    <cellStyle name="SAPBEXresItem 4 2 2 2 2 2" xfId="26116" xr:uid="{00000000-0005-0000-0000-0000547D0000}"/>
    <cellStyle name="SAPBEXresItem 4 2 2 2 2 3" xfId="33819" xr:uid="{00000000-0005-0000-0000-0000557D0000}"/>
    <cellStyle name="SAPBEXresItem 4 2 2 2 3" xfId="20945" xr:uid="{00000000-0005-0000-0000-0000567D0000}"/>
    <cellStyle name="SAPBEXresItem 4 2 2 2 3 2" xfId="26703" xr:uid="{00000000-0005-0000-0000-0000577D0000}"/>
    <cellStyle name="SAPBEXresItem 4 2 2 2 3 3" xfId="34408" xr:uid="{00000000-0005-0000-0000-0000587D0000}"/>
    <cellStyle name="SAPBEXresItem 4 2 2 2 4" xfId="16878" xr:uid="{00000000-0005-0000-0000-0000597D0000}"/>
    <cellStyle name="SAPBEXresItem 4 2 2 2 4 2" xfId="30431" xr:uid="{00000000-0005-0000-0000-00005A7D0000}"/>
    <cellStyle name="SAPBEXresItem 4 2 2 2 5" xfId="22754" xr:uid="{00000000-0005-0000-0000-00005B7D0000}"/>
    <cellStyle name="SAPBEXresItem 4 2 2 2 5 2" xfId="36217" xr:uid="{00000000-0005-0000-0000-00005C7D0000}"/>
    <cellStyle name="SAPBEXresItem 4 2 2 2 6" xfId="28506" xr:uid="{00000000-0005-0000-0000-00005D7D0000}"/>
    <cellStyle name="SAPBEXresItem 4 2 2 2 7" xfId="11899" xr:uid="{00000000-0005-0000-0000-00005E7D0000}"/>
    <cellStyle name="SAPBEXresItem 4 2 2 3" xfId="19397" xr:uid="{00000000-0005-0000-0000-00005F7D0000}"/>
    <cellStyle name="SAPBEXresItem 4 2 2 3 2" xfId="25168" xr:uid="{00000000-0005-0000-0000-0000607D0000}"/>
    <cellStyle name="SAPBEXresItem 4 2 2 3 3" xfId="32870" xr:uid="{00000000-0005-0000-0000-0000617D0000}"/>
    <cellStyle name="SAPBEXresItem 4 2 2 4" xfId="17397" xr:uid="{00000000-0005-0000-0000-0000627D0000}"/>
    <cellStyle name="SAPBEXresItem 4 2 2 4 2" xfId="23223" xr:uid="{00000000-0005-0000-0000-0000637D0000}"/>
    <cellStyle name="SAPBEXresItem 4 2 2 4 2 2" xfId="36686" xr:uid="{00000000-0005-0000-0000-0000647D0000}"/>
    <cellStyle name="SAPBEXresItem 4 2 2 4 3" xfId="30911" xr:uid="{00000000-0005-0000-0000-0000657D0000}"/>
    <cellStyle name="SAPBEXresItem 4 2 2 5" xfId="15792" xr:uid="{00000000-0005-0000-0000-0000667D0000}"/>
    <cellStyle name="SAPBEXresItem 4 2 2 5 2" xfId="29533" xr:uid="{00000000-0005-0000-0000-0000677D0000}"/>
    <cellStyle name="SAPBEXresItem 4 2 2 6" xfId="21855" xr:uid="{00000000-0005-0000-0000-0000687D0000}"/>
    <cellStyle name="SAPBEXresItem 4 2 2 6 2" xfId="35318" xr:uid="{00000000-0005-0000-0000-0000697D0000}"/>
    <cellStyle name="SAPBEXresItem 4 2 2 7" xfId="27607" xr:uid="{00000000-0005-0000-0000-00006A7D0000}"/>
    <cellStyle name="SAPBEXresItem 4 2 2 8" xfId="11238" xr:uid="{00000000-0005-0000-0000-00006B7D0000}"/>
    <cellStyle name="SAPBEXresItem 4 2 3" xfId="6328" xr:uid="{00000000-0005-0000-0000-00006C7D0000}"/>
    <cellStyle name="SAPBEXresItem 4 2 3 2" xfId="19695" xr:uid="{00000000-0005-0000-0000-00006D7D0000}"/>
    <cellStyle name="SAPBEXresItem 4 2 3 2 2" xfId="25465" xr:uid="{00000000-0005-0000-0000-00006E7D0000}"/>
    <cellStyle name="SAPBEXresItem 4 2 3 2 3" xfId="33168" xr:uid="{00000000-0005-0000-0000-00006F7D0000}"/>
    <cellStyle name="SAPBEXresItem 4 2 3 3" xfId="20634" xr:uid="{00000000-0005-0000-0000-0000707D0000}"/>
    <cellStyle name="SAPBEXresItem 4 2 3 3 2" xfId="26397" xr:uid="{00000000-0005-0000-0000-0000717D0000}"/>
    <cellStyle name="SAPBEXresItem 4 2 3 3 3" xfId="34102" xr:uid="{00000000-0005-0000-0000-0000727D0000}"/>
    <cellStyle name="SAPBEXresItem 4 2 3 4" xfId="16157" xr:uid="{00000000-0005-0000-0000-0000737D0000}"/>
    <cellStyle name="SAPBEXresItem 4 2 3 4 2" xfId="29806" xr:uid="{00000000-0005-0000-0000-0000747D0000}"/>
    <cellStyle name="SAPBEXresItem 4 2 3 5" xfId="22128" xr:uid="{00000000-0005-0000-0000-0000757D0000}"/>
    <cellStyle name="SAPBEXresItem 4 2 3 5 2" xfId="35591" xr:uid="{00000000-0005-0000-0000-0000767D0000}"/>
    <cellStyle name="SAPBEXresItem 4 2 3 6" xfId="27880" xr:uid="{00000000-0005-0000-0000-0000777D0000}"/>
    <cellStyle name="SAPBEXresItem 4 2 3 7" xfId="11445" xr:uid="{00000000-0005-0000-0000-0000787D0000}"/>
    <cellStyle name="SAPBEXresItem 4 2 4" xfId="18744" xr:uid="{00000000-0005-0000-0000-0000797D0000}"/>
    <cellStyle name="SAPBEXresItem 4 2 4 2" xfId="24516" xr:uid="{00000000-0005-0000-0000-00007A7D0000}"/>
    <cellStyle name="SAPBEXresItem 4 2 4 3" xfId="32218" xr:uid="{00000000-0005-0000-0000-00007B7D0000}"/>
    <cellStyle name="SAPBEXresItem 4 2 5" xfId="17306" xr:uid="{00000000-0005-0000-0000-00007C7D0000}"/>
    <cellStyle name="SAPBEXresItem 4 2 5 2" xfId="23135" xr:uid="{00000000-0005-0000-0000-00007D7D0000}"/>
    <cellStyle name="SAPBEXresItem 4 2 5 2 2" xfId="36598" xr:uid="{00000000-0005-0000-0000-00007E7D0000}"/>
    <cellStyle name="SAPBEXresItem 4 2 5 3" xfId="30822" xr:uid="{00000000-0005-0000-0000-00007F7D0000}"/>
    <cellStyle name="SAPBEXresItem 4 2 6" xfId="15071" xr:uid="{00000000-0005-0000-0000-0000807D0000}"/>
    <cellStyle name="SAPBEXresItem 4 2 6 2" xfId="28908" xr:uid="{00000000-0005-0000-0000-0000817D0000}"/>
    <cellStyle name="SAPBEXresItem 4 2 7" xfId="21229" xr:uid="{00000000-0005-0000-0000-0000827D0000}"/>
    <cellStyle name="SAPBEXresItem 4 2 7 2" xfId="34692" xr:uid="{00000000-0005-0000-0000-0000837D0000}"/>
    <cellStyle name="SAPBEXresItem 4 2 8" xfId="26981" xr:uid="{00000000-0005-0000-0000-0000847D0000}"/>
    <cellStyle name="SAPBEXresItem 4 2 9" xfId="10784" xr:uid="{00000000-0005-0000-0000-0000857D0000}"/>
    <cellStyle name="SAPBEXresItem 4 3" xfId="5514" xr:uid="{00000000-0005-0000-0000-0000867D0000}"/>
    <cellStyle name="SAPBEXresItem 4 3 2" xfId="6601" xr:uid="{00000000-0005-0000-0000-0000877D0000}"/>
    <cellStyle name="SAPBEXresItem 4 3 2 2" xfId="19951" xr:uid="{00000000-0005-0000-0000-0000887D0000}"/>
    <cellStyle name="SAPBEXresItem 4 3 2 2 2" xfId="25721" xr:uid="{00000000-0005-0000-0000-0000897D0000}"/>
    <cellStyle name="SAPBEXresItem 4 3 2 2 3" xfId="33424" xr:uid="{00000000-0005-0000-0000-00008A7D0000}"/>
    <cellStyle name="SAPBEXresItem 4 3 2 3" xfId="19623" xr:uid="{00000000-0005-0000-0000-00008B7D0000}"/>
    <cellStyle name="SAPBEXresItem 4 3 2 3 2" xfId="25393" xr:uid="{00000000-0005-0000-0000-00008C7D0000}"/>
    <cellStyle name="SAPBEXresItem 4 3 2 3 3" xfId="33096" xr:uid="{00000000-0005-0000-0000-00008D7D0000}"/>
    <cellStyle name="SAPBEXresItem 4 3 2 4" xfId="16430" xr:uid="{00000000-0005-0000-0000-00008E7D0000}"/>
    <cellStyle name="SAPBEXresItem 4 3 2 4 2" xfId="30056" xr:uid="{00000000-0005-0000-0000-00008F7D0000}"/>
    <cellStyle name="SAPBEXresItem 4 3 2 5" xfId="22378" xr:uid="{00000000-0005-0000-0000-0000907D0000}"/>
    <cellStyle name="SAPBEXresItem 4 3 2 5 2" xfId="35841" xr:uid="{00000000-0005-0000-0000-0000917D0000}"/>
    <cellStyle name="SAPBEXresItem 4 3 2 6" xfId="28130" xr:uid="{00000000-0005-0000-0000-0000927D0000}"/>
    <cellStyle name="SAPBEXresItem 4 3 2 7" xfId="11628" xr:uid="{00000000-0005-0000-0000-0000937D0000}"/>
    <cellStyle name="SAPBEXresItem 4 3 3" xfId="19000" xr:uid="{00000000-0005-0000-0000-0000947D0000}"/>
    <cellStyle name="SAPBEXresItem 4 3 3 2" xfId="24772" xr:uid="{00000000-0005-0000-0000-0000957D0000}"/>
    <cellStyle name="SAPBEXresItem 4 3 3 3" xfId="32474" xr:uid="{00000000-0005-0000-0000-0000967D0000}"/>
    <cellStyle name="SAPBEXresItem 4 3 4" xfId="17420" xr:uid="{00000000-0005-0000-0000-0000977D0000}"/>
    <cellStyle name="SAPBEXresItem 4 3 4 2" xfId="23246" xr:uid="{00000000-0005-0000-0000-0000987D0000}"/>
    <cellStyle name="SAPBEXresItem 4 3 4 2 2" xfId="36709" xr:uid="{00000000-0005-0000-0000-0000997D0000}"/>
    <cellStyle name="SAPBEXresItem 4 3 4 3" xfId="30934" xr:uid="{00000000-0005-0000-0000-00009A7D0000}"/>
    <cellStyle name="SAPBEXresItem 4 3 5" xfId="15344" xr:uid="{00000000-0005-0000-0000-00009B7D0000}"/>
    <cellStyle name="SAPBEXresItem 4 3 5 2" xfId="29158" xr:uid="{00000000-0005-0000-0000-00009C7D0000}"/>
    <cellStyle name="SAPBEXresItem 4 3 6" xfId="21479" xr:uid="{00000000-0005-0000-0000-00009D7D0000}"/>
    <cellStyle name="SAPBEXresItem 4 3 6 2" xfId="34942" xr:uid="{00000000-0005-0000-0000-00009E7D0000}"/>
    <cellStyle name="SAPBEXresItem 4 3 7" xfId="27231" xr:uid="{00000000-0005-0000-0000-00009F7D0000}"/>
    <cellStyle name="SAPBEXresItem 4 3 8" xfId="10967" xr:uid="{00000000-0005-0000-0000-0000A07D0000}"/>
    <cellStyle name="SAPBEXresItem 4 4" xfId="6072" xr:uid="{00000000-0005-0000-0000-0000A17D0000}"/>
    <cellStyle name="SAPBEXresItem 4 4 2" xfId="19479" xr:uid="{00000000-0005-0000-0000-0000A27D0000}"/>
    <cellStyle name="SAPBEXresItem 4 4 2 2" xfId="25249" xr:uid="{00000000-0005-0000-0000-0000A37D0000}"/>
    <cellStyle name="SAPBEXresItem 4 4 2 3" xfId="32952" xr:uid="{00000000-0005-0000-0000-0000A47D0000}"/>
    <cellStyle name="SAPBEXresItem 4 4 3" xfId="20656" xr:uid="{00000000-0005-0000-0000-0000A57D0000}"/>
    <cellStyle name="SAPBEXresItem 4 4 3 2" xfId="26419" xr:uid="{00000000-0005-0000-0000-0000A67D0000}"/>
    <cellStyle name="SAPBEXresItem 4 4 3 3" xfId="34124" xr:uid="{00000000-0005-0000-0000-0000A77D0000}"/>
    <cellStyle name="SAPBEXresItem 4 4 4" xfId="15901" xr:uid="{00000000-0005-0000-0000-0000A87D0000}"/>
    <cellStyle name="SAPBEXresItem 4 4 4 2" xfId="29604" xr:uid="{00000000-0005-0000-0000-0000A97D0000}"/>
    <cellStyle name="SAPBEXresItem 4 4 5" xfId="21926" xr:uid="{00000000-0005-0000-0000-0000AA7D0000}"/>
    <cellStyle name="SAPBEXresItem 4 4 5 2" xfId="35389" xr:uid="{00000000-0005-0000-0000-0000AB7D0000}"/>
    <cellStyle name="SAPBEXresItem 4 4 6" xfId="27678" xr:uid="{00000000-0005-0000-0000-0000AC7D0000}"/>
    <cellStyle name="SAPBEXresItem 4 4 7" xfId="11303" xr:uid="{00000000-0005-0000-0000-0000AD7D0000}"/>
    <cellStyle name="SAPBEXresItem 4 5" xfId="18439" xr:uid="{00000000-0005-0000-0000-0000AE7D0000}"/>
    <cellStyle name="SAPBEXresItem 4 5 2" xfId="24214" xr:uid="{00000000-0005-0000-0000-0000AF7D0000}"/>
    <cellStyle name="SAPBEXresItem 4 5 3" xfId="31915" xr:uid="{00000000-0005-0000-0000-0000B07D0000}"/>
    <cellStyle name="SAPBEXresItem 4 6" xfId="18406" xr:uid="{00000000-0005-0000-0000-0000B17D0000}"/>
    <cellStyle name="SAPBEXresItem 4 6 2" xfId="24184" xr:uid="{00000000-0005-0000-0000-0000B27D0000}"/>
    <cellStyle name="SAPBEXresItem 4 6 3" xfId="31885" xr:uid="{00000000-0005-0000-0000-0000B37D0000}"/>
    <cellStyle name="SAPBEXresItem 4 7" xfId="14773" xr:uid="{00000000-0005-0000-0000-0000B47D0000}"/>
    <cellStyle name="SAPBEXresItem 4 7 2" xfId="28684" xr:uid="{00000000-0005-0000-0000-0000B57D0000}"/>
    <cellStyle name="SAPBEXresItem 4 8" xfId="21026" xr:uid="{00000000-0005-0000-0000-0000B67D0000}"/>
    <cellStyle name="SAPBEXresItem 4 8 2" xfId="34489" xr:uid="{00000000-0005-0000-0000-0000B77D0000}"/>
    <cellStyle name="SAPBEXresItem 4 9" xfId="26780" xr:uid="{00000000-0005-0000-0000-0000B87D0000}"/>
    <cellStyle name="SAPBEXresItem 5" xfId="5072" xr:uid="{00000000-0005-0000-0000-0000B97D0000}"/>
    <cellStyle name="SAPBEXresItem 5 10" xfId="10677" xr:uid="{00000000-0005-0000-0000-0000BA7D0000}"/>
    <cellStyle name="SAPBEXresItem 5 2" xfId="5660" xr:uid="{00000000-0005-0000-0000-0000BB7D0000}"/>
    <cellStyle name="SAPBEXresItem 5 2 2" xfId="6747" xr:uid="{00000000-0005-0000-0000-0000BC7D0000}"/>
    <cellStyle name="SAPBEXresItem 5 2 2 2" xfId="20069" xr:uid="{00000000-0005-0000-0000-0000BD7D0000}"/>
    <cellStyle name="SAPBEXresItem 5 2 2 2 2" xfId="25839" xr:uid="{00000000-0005-0000-0000-0000BE7D0000}"/>
    <cellStyle name="SAPBEXresItem 5 2 2 2 3" xfId="33542" xr:uid="{00000000-0005-0000-0000-0000BF7D0000}"/>
    <cellStyle name="SAPBEXresItem 5 2 2 3" xfId="17101" xr:uid="{00000000-0005-0000-0000-0000C07D0000}"/>
    <cellStyle name="SAPBEXresItem 5 2 2 3 2" xfId="22942" xr:uid="{00000000-0005-0000-0000-0000C17D0000}"/>
    <cellStyle name="SAPBEXresItem 5 2 2 3 2 2" xfId="36405" xr:uid="{00000000-0005-0000-0000-0000C27D0000}"/>
    <cellStyle name="SAPBEXresItem 5 2 2 3 3" xfId="30623" xr:uid="{00000000-0005-0000-0000-0000C37D0000}"/>
    <cellStyle name="SAPBEXresItem 5 2 2 4" xfId="16575" xr:uid="{00000000-0005-0000-0000-0000C47D0000}"/>
    <cellStyle name="SAPBEXresItem 5 2 2 4 2" xfId="30163" xr:uid="{00000000-0005-0000-0000-0000C57D0000}"/>
    <cellStyle name="SAPBEXresItem 5 2 2 5" xfId="22486" xr:uid="{00000000-0005-0000-0000-0000C67D0000}"/>
    <cellStyle name="SAPBEXresItem 5 2 2 5 2" xfId="35949" xr:uid="{00000000-0005-0000-0000-0000C77D0000}"/>
    <cellStyle name="SAPBEXresItem 5 2 2 6" xfId="28238" xr:uid="{00000000-0005-0000-0000-0000C87D0000}"/>
    <cellStyle name="SAPBEXresItem 5 2 2 7" xfId="11698" xr:uid="{00000000-0005-0000-0000-0000C97D0000}"/>
    <cellStyle name="SAPBEXresItem 5 2 3" xfId="19119" xr:uid="{00000000-0005-0000-0000-0000CA7D0000}"/>
    <cellStyle name="SAPBEXresItem 5 2 3 2" xfId="24891" xr:uid="{00000000-0005-0000-0000-0000CB7D0000}"/>
    <cellStyle name="SAPBEXresItem 5 2 3 3" xfId="32593" xr:uid="{00000000-0005-0000-0000-0000CC7D0000}"/>
    <cellStyle name="SAPBEXresItem 5 2 4" xfId="18423" xr:uid="{00000000-0005-0000-0000-0000CD7D0000}"/>
    <cellStyle name="SAPBEXresItem 5 2 4 2" xfId="24199" xr:uid="{00000000-0005-0000-0000-0000CE7D0000}"/>
    <cellStyle name="SAPBEXresItem 5 2 4 3" xfId="31900" xr:uid="{00000000-0005-0000-0000-0000CF7D0000}"/>
    <cellStyle name="SAPBEXresItem 5 2 5" xfId="15489" xr:uid="{00000000-0005-0000-0000-0000D07D0000}"/>
    <cellStyle name="SAPBEXresItem 5 2 5 2" xfId="29265" xr:uid="{00000000-0005-0000-0000-0000D17D0000}"/>
    <cellStyle name="SAPBEXresItem 5 2 6" xfId="21587" xr:uid="{00000000-0005-0000-0000-0000D27D0000}"/>
    <cellStyle name="SAPBEXresItem 5 2 6 2" xfId="35050" xr:uid="{00000000-0005-0000-0000-0000D37D0000}"/>
    <cellStyle name="SAPBEXresItem 5 2 7" xfId="27339" xr:uid="{00000000-0005-0000-0000-0000D47D0000}"/>
    <cellStyle name="SAPBEXresItem 5 2 8" xfId="11037" xr:uid="{00000000-0005-0000-0000-0000D57D0000}"/>
    <cellStyle name="SAPBEXresItem 5 3" xfId="5833" xr:uid="{00000000-0005-0000-0000-0000D67D0000}"/>
    <cellStyle name="SAPBEXresItem 5 3 2" xfId="6920" xr:uid="{00000000-0005-0000-0000-0000D77D0000}"/>
    <cellStyle name="SAPBEXresItem 5 3 2 2" xfId="20216" xr:uid="{00000000-0005-0000-0000-0000D87D0000}"/>
    <cellStyle name="SAPBEXresItem 5 3 2 2 2" xfId="25986" xr:uid="{00000000-0005-0000-0000-0000D97D0000}"/>
    <cellStyle name="SAPBEXresItem 5 3 2 2 3" xfId="33689" xr:uid="{00000000-0005-0000-0000-0000DA7D0000}"/>
    <cellStyle name="SAPBEXresItem 5 3 2 3" xfId="17609" xr:uid="{00000000-0005-0000-0000-0000DB7D0000}"/>
    <cellStyle name="SAPBEXresItem 5 3 2 3 2" xfId="23427" xr:uid="{00000000-0005-0000-0000-0000DC7D0000}"/>
    <cellStyle name="SAPBEXresItem 5 3 2 3 2 2" xfId="36890" xr:uid="{00000000-0005-0000-0000-0000DD7D0000}"/>
    <cellStyle name="SAPBEXresItem 5 3 2 3 3" xfId="31117" xr:uid="{00000000-0005-0000-0000-0000DE7D0000}"/>
    <cellStyle name="SAPBEXresItem 5 3 2 4" xfId="16748" xr:uid="{00000000-0005-0000-0000-0000DF7D0000}"/>
    <cellStyle name="SAPBEXresItem 5 3 2 4 2" xfId="30301" xr:uid="{00000000-0005-0000-0000-0000E07D0000}"/>
    <cellStyle name="SAPBEXresItem 5 3 2 5" xfId="22624" xr:uid="{00000000-0005-0000-0000-0000E17D0000}"/>
    <cellStyle name="SAPBEXresItem 5 3 2 5 2" xfId="36087" xr:uid="{00000000-0005-0000-0000-0000E27D0000}"/>
    <cellStyle name="SAPBEXresItem 5 3 2 6" xfId="28376" xr:uid="{00000000-0005-0000-0000-0000E37D0000}"/>
    <cellStyle name="SAPBEXresItem 5 3 2 7" xfId="11799" xr:uid="{00000000-0005-0000-0000-0000E47D0000}"/>
    <cellStyle name="SAPBEXresItem 5 3 3" xfId="19267" xr:uid="{00000000-0005-0000-0000-0000E57D0000}"/>
    <cellStyle name="SAPBEXresItem 5 3 3 2" xfId="25038" xr:uid="{00000000-0005-0000-0000-0000E67D0000}"/>
    <cellStyle name="SAPBEXresItem 5 3 3 3" xfId="32740" xr:uid="{00000000-0005-0000-0000-0000E77D0000}"/>
    <cellStyle name="SAPBEXresItem 5 3 4" xfId="18159" xr:uid="{00000000-0005-0000-0000-0000E87D0000}"/>
    <cellStyle name="SAPBEXresItem 5 3 4 2" xfId="23957" xr:uid="{00000000-0005-0000-0000-0000E97D0000}"/>
    <cellStyle name="SAPBEXresItem 5 3 4 3" xfId="31655" xr:uid="{00000000-0005-0000-0000-0000EA7D0000}"/>
    <cellStyle name="SAPBEXresItem 5 3 5" xfId="15662" xr:uid="{00000000-0005-0000-0000-0000EB7D0000}"/>
    <cellStyle name="SAPBEXresItem 5 3 5 2" xfId="29403" xr:uid="{00000000-0005-0000-0000-0000EC7D0000}"/>
    <cellStyle name="SAPBEXresItem 5 3 6" xfId="21725" xr:uid="{00000000-0005-0000-0000-0000ED7D0000}"/>
    <cellStyle name="SAPBEXresItem 5 3 6 2" xfId="35188" xr:uid="{00000000-0005-0000-0000-0000EE7D0000}"/>
    <cellStyle name="SAPBEXresItem 5 3 7" xfId="27477" xr:uid="{00000000-0005-0000-0000-0000EF7D0000}"/>
    <cellStyle name="SAPBEXresItem 5 3 8" xfId="11138" xr:uid="{00000000-0005-0000-0000-0000F07D0000}"/>
    <cellStyle name="SAPBEXresItem 5 4" xfId="6164" xr:uid="{00000000-0005-0000-0000-0000F17D0000}"/>
    <cellStyle name="SAPBEXresItem 5 4 2" xfId="19556" xr:uid="{00000000-0005-0000-0000-0000F27D0000}"/>
    <cellStyle name="SAPBEXresItem 5 4 2 2" xfId="25326" xr:uid="{00000000-0005-0000-0000-0000F37D0000}"/>
    <cellStyle name="SAPBEXresItem 5 4 2 3" xfId="33029" xr:uid="{00000000-0005-0000-0000-0000F47D0000}"/>
    <cellStyle name="SAPBEXresItem 5 4 3" xfId="20395" xr:uid="{00000000-0005-0000-0000-0000F57D0000}"/>
    <cellStyle name="SAPBEXresItem 5 4 3 2" xfId="26164" xr:uid="{00000000-0005-0000-0000-0000F67D0000}"/>
    <cellStyle name="SAPBEXresItem 5 4 3 3" xfId="33868" xr:uid="{00000000-0005-0000-0000-0000F77D0000}"/>
    <cellStyle name="SAPBEXresItem 5 4 4" xfId="15993" xr:uid="{00000000-0005-0000-0000-0000F87D0000}"/>
    <cellStyle name="SAPBEXresItem 5 4 4 2" xfId="29676" xr:uid="{00000000-0005-0000-0000-0000F97D0000}"/>
    <cellStyle name="SAPBEXresItem 5 4 5" xfId="21998" xr:uid="{00000000-0005-0000-0000-0000FA7D0000}"/>
    <cellStyle name="SAPBEXresItem 5 4 5 2" xfId="35461" xr:uid="{00000000-0005-0000-0000-0000FB7D0000}"/>
    <cellStyle name="SAPBEXresItem 5 4 6" xfId="27750" xr:uid="{00000000-0005-0000-0000-0000FC7D0000}"/>
    <cellStyle name="SAPBEXresItem 5 4 7" xfId="11340" xr:uid="{00000000-0005-0000-0000-0000FD7D0000}"/>
    <cellStyle name="SAPBEXresItem 5 5" xfId="18604" xr:uid="{00000000-0005-0000-0000-0000FE7D0000}"/>
    <cellStyle name="SAPBEXresItem 5 5 2" xfId="24376" xr:uid="{00000000-0005-0000-0000-0000FF7D0000}"/>
    <cellStyle name="SAPBEXresItem 5 5 3" xfId="32078" xr:uid="{00000000-0005-0000-0000-0000007E0000}"/>
    <cellStyle name="SAPBEXresItem 5 6" xfId="20441" xr:uid="{00000000-0005-0000-0000-0000017E0000}"/>
    <cellStyle name="SAPBEXresItem 5 6 2" xfId="26209" xr:uid="{00000000-0005-0000-0000-0000027E0000}"/>
    <cellStyle name="SAPBEXresItem 5 6 3" xfId="33913" xr:uid="{00000000-0005-0000-0000-0000037E0000}"/>
    <cellStyle name="SAPBEXresItem 5 7" xfId="14902" xr:uid="{00000000-0005-0000-0000-0000047E0000}"/>
    <cellStyle name="SAPBEXresItem 5 7 2" xfId="28776" xr:uid="{00000000-0005-0000-0000-0000057E0000}"/>
    <cellStyle name="SAPBEXresItem 5 8" xfId="21097" xr:uid="{00000000-0005-0000-0000-0000067E0000}"/>
    <cellStyle name="SAPBEXresItem 5 8 2" xfId="34560" xr:uid="{00000000-0005-0000-0000-0000077E0000}"/>
    <cellStyle name="SAPBEXresItem 5 9" xfId="26851" xr:uid="{00000000-0005-0000-0000-0000087E0000}"/>
    <cellStyle name="SAPBEXresItem 6" xfId="5278" xr:uid="{00000000-0005-0000-0000-0000097E0000}"/>
    <cellStyle name="SAPBEXresItem 6 2" xfId="6365" xr:uid="{00000000-0005-0000-0000-00000A7E0000}"/>
    <cellStyle name="SAPBEXresItem 6 2 2" xfId="19732" xr:uid="{00000000-0005-0000-0000-00000B7E0000}"/>
    <cellStyle name="SAPBEXresItem 6 2 2 2" xfId="25502" xr:uid="{00000000-0005-0000-0000-00000C7E0000}"/>
    <cellStyle name="SAPBEXresItem 6 2 2 3" xfId="33205" xr:uid="{00000000-0005-0000-0000-00000D7E0000}"/>
    <cellStyle name="SAPBEXresItem 6 2 3" xfId="17317" xr:uid="{00000000-0005-0000-0000-00000E7E0000}"/>
    <cellStyle name="SAPBEXresItem 6 2 3 2" xfId="23146" xr:uid="{00000000-0005-0000-0000-00000F7E0000}"/>
    <cellStyle name="SAPBEXresItem 6 2 3 2 2" xfId="36609" xr:uid="{00000000-0005-0000-0000-0000107E0000}"/>
    <cellStyle name="SAPBEXresItem 6 2 3 3" xfId="30833" xr:uid="{00000000-0005-0000-0000-0000117E0000}"/>
    <cellStyle name="SAPBEXresItem 6 2 4" xfId="16194" xr:uid="{00000000-0005-0000-0000-0000127E0000}"/>
    <cellStyle name="SAPBEXresItem 6 2 4 2" xfId="29842" xr:uid="{00000000-0005-0000-0000-0000137E0000}"/>
    <cellStyle name="SAPBEXresItem 6 2 5" xfId="22164" xr:uid="{00000000-0005-0000-0000-0000147E0000}"/>
    <cellStyle name="SAPBEXresItem 6 2 5 2" xfId="35627" xr:uid="{00000000-0005-0000-0000-0000157E0000}"/>
    <cellStyle name="SAPBEXresItem 6 2 6" xfId="27916" xr:uid="{00000000-0005-0000-0000-0000167E0000}"/>
    <cellStyle name="SAPBEXresItem 6 2 7" xfId="11478" xr:uid="{00000000-0005-0000-0000-0000177E0000}"/>
    <cellStyle name="SAPBEXresItem 6 3" xfId="18780" xr:uid="{00000000-0005-0000-0000-0000187E0000}"/>
    <cellStyle name="SAPBEXresItem 6 3 2" xfId="24552" xr:uid="{00000000-0005-0000-0000-0000197E0000}"/>
    <cellStyle name="SAPBEXresItem 6 3 3" xfId="32254" xr:uid="{00000000-0005-0000-0000-00001A7E0000}"/>
    <cellStyle name="SAPBEXresItem 6 4" xfId="20682" xr:uid="{00000000-0005-0000-0000-00001B7E0000}"/>
    <cellStyle name="SAPBEXresItem 6 4 2" xfId="26445" xr:uid="{00000000-0005-0000-0000-00001C7E0000}"/>
    <cellStyle name="SAPBEXresItem 6 4 3" xfId="34150" xr:uid="{00000000-0005-0000-0000-00001D7E0000}"/>
    <cellStyle name="SAPBEXresItem 6 5" xfId="15108" xr:uid="{00000000-0005-0000-0000-00001E7E0000}"/>
    <cellStyle name="SAPBEXresItem 6 5 2" xfId="28944" xr:uid="{00000000-0005-0000-0000-00001F7E0000}"/>
    <cellStyle name="SAPBEXresItem 6 6" xfId="21265" xr:uid="{00000000-0005-0000-0000-0000207E0000}"/>
    <cellStyle name="SAPBEXresItem 6 6 2" xfId="34728" xr:uid="{00000000-0005-0000-0000-0000217E0000}"/>
    <cellStyle name="SAPBEXresItem 6 7" xfId="27017" xr:uid="{00000000-0005-0000-0000-0000227E0000}"/>
    <cellStyle name="SAPBEXresItem 6 8" xfId="10817" xr:uid="{00000000-0005-0000-0000-0000237E0000}"/>
    <cellStyle name="SAPBEXresItem 7" xfId="5302" xr:uid="{00000000-0005-0000-0000-0000247E0000}"/>
    <cellStyle name="SAPBEXresItem 7 2" xfId="6389" xr:uid="{00000000-0005-0000-0000-0000257E0000}"/>
    <cellStyle name="SAPBEXresItem 7 2 2" xfId="19755" xr:uid="{00000000-0005-0000-0000-0000267E0000}"/>
    <cellStyle name="SAPBEXresItem 7 2 2 2" xfId="25525" xr:uid="{00000000-0005-0000-0000-0000277E0000}"/>
    <cellStyle name="SAPBEXresItem 7 2 2 3" xfId="33228" xr:uid="{00000000-0005-0000-0000-0000287E0000}"/>
    <cellStyle name="SAPBEXresItem 7 2 3" xfId="20891" xr:uid="{00000000-0005-0000-0000-0000297E0000}"/>
    <cellStyle name="SAPBEXresItem 7 2 3 2" xfId="26651" xr:uid="{00000000-0005-0000-0000-00002A7E0000}"/>
    <cellStyle name="SAPBEXresItem 7 2 3 3" xfId="34356" xr:uid="{00000000-0005-0000-0000-00002B7E0000}"/>
    <cellStyle name="SAPBEXresItem 7 2 4" xfId="16218" xr:uid="{00000000-0005-0000-0000-00002C7E0000}"/>
    <cellStyle name="SAPBEXresItem 7 2 4 2" xfId="29865" xr:uid="{00000000-0005-0000-0000-00002D7E0000}"/>
    <cellStyle name="SAPBEXresItem 7 2 5" xfId="22187" xr:uid="{00000000-0005-0000-0000-00002E7E0000}"/>
    <cellStyle name="SAPBEXresItem 7 2 5 2" xfId="35650" xr:uid="{00000000-0005-0000-0000-00002F7E0000}"/>
    <cellStyle name="SAPBEXresItem 7 2 6" xfId="27939" xr:uid="{00000000-0005-0000-0000-0000307E0000}"/>
    <cellStyle name="SAPBEXresItem 7 2 7" xfId="11501" xr:uid="{00000000-0005-0000-0000-0000317E0000}"/>
    <cellStyle name="SAPBEXresItem 7 3" xfId="18803" xr:uid="{00000000-0005-0000-0000-0000327E0000}"/>
    <cellStyle name="SAPBEXresItem 7 3 2" xfId="24575" xr:uid="{00000000-0005-0000-0000-0000337E0000}"/>
    <cellStyle name="SAPBEXresItem 7 3 3" xfId="32277" xr:uid="{00000000-0005-0000-0000-0000347E0000}"/>
    <cellStyle name="SAPBEXresItem 7 4" xfId="17434" xr:uid="{00000000-0005-0000-0000-0000357E0000}"/>
    <cellStyle name="SAPBEXresItem 7 4 2" xfId="23259" xr:uid="{00000000-0005-0000-0000-0000367E0000}"/>
    <cellStyle name="SAPBEXresItem 7 4 2 2" xfId="36722" xr:uid="{00000000-0005-0000-0000-0000377E0000}"/>
    <cellStyle name="SAPBEXresItem 7 4 3" xfId="30947" xr:uid="{00000000-0005-0000-0000-0000387E0000}"/>
    <cellStyle name="SAPBEXresItem 7 5" xfId="15132" xr:uid="{00000000-0005-0000-0000-0000397E0000}"/>
    <cellStyle name="SAPBEXresItem 7 5 2" xfId="28967" xr:uid="{00000000-0005-0000-0000-00003A7E0000}"/>
    <cellStyle name="SAPBEXresItem 7 6" xfId="21288" xr:uid="{00000000-0005-0000-0000-00003B7E0000}"/>
    <cellStyle name="SAPBEXresItem 7 6 2" xfId="34751" xr:uid="{00000000-0005-0000-0000-00003C7E0000}"/>
    <cellStyle name="SAPBEXresItem 7 7" xfId="27040" xr:uid="{00000000-0005-0000-0000-00003D7E0000}"/>
    <cellStyle name="SAPBEXresItem 7 8" xfId="10840" xr:uid="{00000000-0005-0000-0000-00003E7E0000}"/>
    <cellStyle name="SAPBEXresItem 8" xfId="17039" xr:uid="{00000000-0005-0000-0000-00003F7E0000}"/>
    <cellStyle name="SAPBEXresItem 8 2" xfId="22885" xr:uid="{00000000-0005-0000-0000-0000407E0000}"/>
    <cellStyle name="SAPBEXresItem 8 2 2" xfId="36348" xr:uid="{00000000-0005-0000-0000-0000417E0000}"/>
    <cellStyle name="SAPBEXresItem 8 3" xfId="30566" xr:uid="{00000000-0005-0000-0000-0000427E0000}"/>
    <cellStyle name="SAPBEXresItem 9" xfId="20442" xr:uid="{00000000-0005-0000-0000-0000437E0000}"/>
    <cellStyle name="SAPBEXresItem 9 2" xfId="26210" xr:uid="{00000000-0005-0000-0000-0000447E0000}"/>
    <cellStyle name="SAPBEXresItem 9 3" xfId="33914" xr:uid="{00000000-0005-0000-0000-0000457E0000}"/>
    <cellStyle name="SAPBEXresItemX" xfId="408" xr:uid="{00000000-0005-0000-0000-0000467E0000}"/>
    <cellStyle name="SAPBEXresItemX 10" xfId="12215" xr:uid="{00000000-0005-0000-0000-0000477E0000}"/>
    <cellStyle name="SAPBEXresItemX 10 2" xfId="28581" xr:uid="{00000000-0005-0000-0000-0000487E0000}"/>
    <cellStyle name="SAPBEXresItemX 11" xfId="7293" xr:uid="{00000000-0005-0000-0000-0000497E0000}"/>
    <cellStyle name="SAPBEXresItemX 12" xfId="37389" xr:uid="{00000000-0005-0000-0000-00004A7E0000}"/>
    <cellStyle name="SAPBEXresItemX 2" xfId="652" xr:uid="{00000000-0005-0000-0000-00004B7E0000}"/>
    <cellStyle name="SAPBEXresItemX 2 2" xfId="996" xr:uid="{00000000-0005-0000-0000-00004C7E0000}"/>
    <cellStyle name="SAPBEXresItemX 2 2 2" xfId="5137" xr:uid="{00000000-0005-0000-0000-00004D7E0000}"/>
    <cellStyle name="SAPBEXresItemX 2 2 2 2" xfId="5725" xr:uid="{00000000-0005-0000-0000-00004E7E0000}"/>
    <cellStyle name="SAPBEXresItemX 2 2 2 2 2" xfId="6812" xr:uid="{00000000-0005-0000-0000-00004F7E0000}"/>
    <cellStyle name="SAPBEXresItemX 2 2 2 2 2 2" xfId="20134" xr:uid="{00000000-0005-0000-0000-0000507E0000}"/>
    <cellStyle name="SAPBEXresItemX 2 2 2 2 2 2 2" xfId="25904" xr:uid="{00000000-0005-0000-0000-0000517E0000}"/>
    <cellStyle name="SAPBEXresItemX 2 2 2 2 2 2 3" xfId="33607" xr:uid="{00000000-0005-0000-0000-0000527E0000}"/>
    <cellStyle name="SAPBEXresItemX 2 2 2 2 2 3" xfId="17884" xr:uid="{00000000-0005-0000-0000-0000537E0000}"/>
    <cellStyle name="SAPBEXresItemX 2 2 2 2 2 3 2" xfId="23695" xr:uid="{00000000-0005-0000-0000-0000547E0000}"/>
    <cellStyle name="SAPBEXresItemX 2 2 2 2 2 3 2 2" xfId="37158" xr:uid="{00000000-0005-0000-0000-0000557E0000}"/>
    <cellStyle name="SAPBEXresItemX 2 2 2 2 2 3 3" xfId="31388" xr:uid="{00000000-0005-0000-0000-0000567E0000}"/>
    <cellStyle name="SAPBEXresItemX 2 2 2 2 2 4" xfId="16640" xr:uid="{00000000-0005-0000-0000-0000577E0000}"/>
    <cellStyle name="SAPBEXresItemX 2 2 2 2 2 4 2" xfId="30227" xr:uid="{00000000-0005-0000-0000-0000587E0000}"/>
    <cellStyle name="SAPBEXresItemX 2 2 2 2 2 5" xfId="22550" xr:uid="{00000000-0005-0000-0000-0000597E0000}"/>
    <cellStyle name="SAPBEXresItemX 2 2 2 2 2 5 2" xfId="36013" xr:uid="{00000000-0005-0000-0000-00005A7E0000}"/>
    <cellStyle name="SAPBEXresItemX 2 2 2 2 2 6" xfId="28302" xr:uid="{00000000-0005-0000-0000-00005B7E0000}"/>
    <cellStyle name="SAPBEXresItemX 2 2 2 2 3" xfId="19184" xr:uid="{00000000-0005-0000-0000-00005C7E0000}"/>
    <cellStyle name="SAPBEXresItemX 2 2 2 2 3 2" xfId="24955" xr:uid="{00000000-0005-0000-0000-00005D7E0000}"/>
    <cellStyle name="SAPBEXresItemX 2 2 2 2 3 3" xfId="32657" xr:uid="{00000000-0005-0000-0000-00005E7E0000}"/>
    <cellStyle name="SAPBEXresItemX 2 2 2 2 4" xfId="17074" xr:uid="{00000000-0005-0000-0000-00005F7E0000}"/>
    <cellStyle name="SAPBEXresItemX 2 2 2 2 4 2" xfId="22916" xr:uid="{00000000-0005-0000-0000-0000607E0000}"/>
    <cellStyle name="SAPBEXresItemX 2 2 2 2 4 2 2" xfId="36379" xr:uid="{00000000-0005-0000-0000-0000617E0000}"/>
    <cellStyle name="SAPBEXresItemX 2 2 2 2 4 3" xfId="30597" xr:uid="{00000000-0005-0000-0000-0000627E0000}"/>
    <cellStyle name="SAPBEXresItemX 2 2 2 2 5" xfId="15554" xr:uid="{00000000-0005-0000-0000-0000637E0000}"/>
    <cellStyle name="SAPBEXresItemX 2 2 2 2 5 2" xfId="29329" xr:uid="{00000000-0005-0000-0000-0000647E0000}"/>
    <cellStyle name="SAPBEXresItemX 2 2 2 2 6" xfId="21651" xr:uid="{00000000-0005-0000-0000-0000657E0000}"/>
    <cellStyle name="SAPBEXresItemX 2 2 2 2 6 2" xfId="35114" xr:uid="{00000000-0005-0000-0000-0000667E0000}"/>
    <cellStyle name="SAPBEXresItemX 2 2 2 2 7" xfId="27403" xr:uid="{00000000-0005-0000-0000-0000677E0000}"/>
    <cellStyle name="SAPBEXresItemX 2 2 2 3" xfId="5897" xr:uid="{00000000-0005-0000-0000-0000687E0000}"/>
    <cellStyle name="SAPBEXresItemX 2 2 2 3 2" xfId="6984" xr:uid="{00000000-0005-0000-0000-0000697E0000}"/>
    <cellStyle name="SAPBEXresItemX 2 2 2 3 2 2" xfId="20280" xr:uid="{00000000-0005-0000-0000-00006A7E0000}"/>
    <cellStyle name="SAPBEXresItemX 2 2 2 3 2 2 2" xfId="26050" xr:uid="{00000000-0005-0000-0000-00006B7E0000}"/>
    <cellStyle name="SAPBEXresItemX 2 2 2 3 2 2 3" xfId="33753" xr:uid="{00000000-0005-0000-0000-00006C7E0000}"/>
    <cellStyle name="SAPBEXresItemX 2 2 2 3 2 3" xfId="18123" xr:uid="{00000000-0005-0000-0000-00006D7E0000}"/>
    <cellStyle name="SAPBEXresItemX 2 2 2 3 2 3 2" xfId="23924" xr:uid="{00000000-0005-0000-0000-00006E7E0000}"/>
    <cellStyle name="SAPBEXresItemX 2 2 2 3 2 3 3" xfId="31621" xr:uid="{00000000-0005-0000-0000-00006F7E0000}"/>
    <cellStyle name="SAPBEXresItemX 2 2 2 3 2 4" xfId="16812" xr:uid="{00000000-0005-0000-0000-0000707E0000}"/>
    <cellStyle name="SAPBEXresItemX 2 2 2 3 2 4 2" xfId="30365" xr:uid="{00000000-0005-0000-0000-0000717E0000}"/>
    <cellStyle name="SAPBEXresItemX 2 2 2 3 2 5" xfId="22688" xr:uid="{00000000-0005-0000-0000-0000727E0000}"/>
    <cellStyle name="SAPBEXresItemX 2 2 2 3 2 5 2" xfId="36151" xr:uid="{00000000-0005-0000-0000-0000737E0000}"/>
    <cellStyle name="SAPBEXresItemX 2 2 2 3 2 6" xfId="28440" xr:uid="{00000000-0005-0000-0000-0000747E0000}"/>
    <cellStyle name="SAPBEXresItemX 2 2 2 3 3" xfId="19331" xr:uid="{00000000-0005-0000-0000-0000757E0000}"/>
    <cellStyle name="SAPBEXresItemX 2 2 2 3 3 2" xfId="25102" xr:uid="{00000000-0005-0000-0000-0000767E0000}"/>
    <cellStyle name="SAPBEXresItemX 2 2 2 3 3 3" xfId="32804" xr:uid="{00000000-0005-0000-0000-0000777E0000}"/>
    <cellStyle name="SAPBEXresItemX 2 2 2 3 4" xfId="20837" xr:uid="{00000000-0005-0000-0000-0000787E0000}"/>
    <cellStyle name="SAPBEXresItemX 2 2 2 3 4 2" xfId="26597" xr:uid="{00000000-0005-0000-0000-0000797E0000}"/>
    <cellStyle name="SAPBEXresItemX 2 2 2 3 4 3" xfId="34302" xr:uid="{00000000-0005-0000-0000-00007A7E0000}"/>
    <cellStyle name="SAPBEXresItemX 2 2 2 3 5" xfId="15726" xr:uid="{00000000-0005-0000-0000-00007B7E0000}"/>
    <cellStyle name="SAPBEXresItemX 2 2 2 3 5 2" xfId="29467" xr:uid="{00000000-0005-0000-0000-00007C7E0000}"/>
    <cellStyle name="SAPBEXresItemX 2 2 2 3 6" xfId="21789" xr:uid="{00000000-0005-0000-0000-00007D7E0000}"/>
    <cellStyle name="SAPBEXresItemX 2 2 2 3 6 2" xfId="35252" xr:uid="{00000000-0005-0000-0000-00007E7E0000}"/>
    <cellStyle name="SAPBEXresItemX 2 2 2 3 7" xfId="27541" xr:uid="{00000000-0005-0000-0000-00007F7E0000}"/>
    <cellStyle name="SAPBEXresItemX 2 2 2 4" xfId="6229" xr:uid="{00000000-0005-0000-0000-0000807E0000}"/>
    <cellStyle name="SAPBEXresItemX 2 2 2 4 2" xfId="19620" xr:uid="{00000000-0005-0000-0000-0000817E0000}"/>
    <cellStyle name="SAPBEXresItemX 2 2 2 4 2 2" xfId="25390" xr:uid="{00000000-0005-0000-0000-0000827E0000}"/>
    <cellStyle name="SAPBEXresItemX 2 2 2 4 2 3" xfId="33093" xr:uid="{00000000-0005-0000-0000-0000837E0000}"/>
    <cellStyle name="SAPBEXresItemX 2 2 2 4 3" xfId="17967" xr:uid="{00000000-0005-0000-0000-0000847E0000}"/>
    <cellStyle name="SAPBEXresItemX 2 2 2 4 3 2" xfId="23775" xr:uid="{00000000-0005-0000-0000-0000857E0000}"/>
    <cellStyle name="SAPBEXresItemX 2 2 2 4 3 2 2" xfId="37238" xr:uid="{00000000-0005-0000-0000-0000867E0000}"/>
    <cellStyle name="SAPBEXresItemX 2 2 2 4 3 3" xfId="31471" xr:uid="{00000000-0005-0000-0000-0000877E0000}"/>
    <cellStyle name="SAPBEXresItemX 2 2 2 4 4" xfId="16058" xr:uid="{00000000-0005-0000-0000-0000887E0000}"/>
    <cellStyle name="SAPBEXresItemX 2 2 2 4 4 2" xfId="29740" xr:uid="{00000000-0005-0000-0000-0000897E0000}"/>
    <cellStyle name="SAPBEXresItemX 2 2 2 4 5" xfId="22062" xr:uid="{00000000-0005-0000-0000-00008A7E0000}"/>
    <cellStyle name="SAPBEXresItemX 2 2 2 4 5 2" xfId="35525" xr:uid="{00000000-0005-0000-0000-00008B7E0000}"/>
    <cellStyle name="SAPBEXresItemX 2 2 2 4 6" xfId="27814" xr:uid="{00000000-0005-0000-0000-00008C7E0000}"/>
    <cellStyle name="SAPBEXresItemX 2 2 2 5" xfId="18668" xr:uid="{00000000-0005-0000-0000-00008D7E0000}"/>
    <cellStyle name="SAPBEXresItemX 2 2 2 5 2" xfId="24440" xr:uid="{00000000-0005-0000-0000-00008E7E0000}"/>
    <cellStyle name="SAPBEXresItemX 2 2 2 5 3" xfId="32142" xr:uid="{00000000-0005-0000-0000-00008F7E0000}"/>
    <cellStyle name="SAPBEXresItemX 2 2 2 6" xfId="18379" xr:uid="{00000000-0005-0000-0000-0000907E0000}"/>
    <cellStyle name="SAPBEXresItemX 2 2 2 6 2" xfId="24158" xr:uid="{00000000-0005-0000-0000-0000917E0000}"/>
    <cellStyle name="SAPBEXresItemX 2 2 2 6 3" xfId="31859" xr:uid="{00000000-0005-0000-0000-0000927E0000}"/>
    <cellStyle name="SAPBEXresItemX 2 2 2 7" xfId="14967" xr:uid="{00000000-0005-0000-0000-0000937E0000}"/>
    <cellStyle name="SAPBEXresItemX 2 2 2 7 2" xfId="28840" xr:uid="{00000000-0005-0000-0000-0000947E0000}"/>
    <cellStyle name="SAPBEXresItemX 2 2 2 8" xfId="21161" xr:uid="{00000000-0005-0000-0000-0000957E0000}"/>
    <cellStyle name="SAPBEXresItemX 2 2 2 8 2" xfId="34624" xr:uid="{00000000-0005-0000-0000-0000967E0000}"/>
    <cellStyle name="SAPBEXresItemX 2 2 2 9" xfId="26915" xr:uid="{00000000-0005-0000-0000-0000977E0000}"/>
    <cellStyle name="SAPBEXresItemX 2 2 3" xfId="5363" xr:uid="{00000000-0005-0000-0000-0000987E0000}"/>
    <cellStyle name="SAPBEXresItemX 2 2 3 2" xfId="6450" xr:uid="{00000000-0005-0000-0000-0000997E0000}"/>
    <cellStyle name="SAPBEXresItemX 2 2 3 2 2" xfId="19815" xr:uid="{00000000-0005-0000-0000-00009A7E0000}"/>
    <cellStyle name="SAPBEXresItemX 2 2 3 2 2 2" xfId="25585" xr:uid="{00000000-0005-0000-0000-00009B7E0000}"/>
    <cellStyle name="SAPBEXresItemX 2 2 3 2 2 3" xfId="33288" xr:uid="{00000000-0005-0000-0000-00009C7E0000}"/>
    <cellStyle name="SAPBEXresItemX 2 2 3 2 3" xfId="17632" xr:uid="{00000000-0005-0000-0000-00009D7E0000}"/>
    <cellStyle name="SAPBEXresItemX 2 2 3 2 3 2" xfId="23450" xr:uid="{00000000-0005-0000-0000-00009E7E0000}"/>
    <cellStyle name="SAPBEXresItemX 2 2 3 2 3 2 2" xfId="36913" xr:uid="{00000000-0005-0000-0000-00009F7E0000}"/>
    <cellStyle name="SAPBEXresItemX 2 2 3 2 3 3" xfId="31140" xr:uid="{00000000-0005-0000-0000-0000A07E0000}"/>
    <cellStyle name="SAPBEXresItemX 2 2 3 2 4" xfId="16279" xr:uid="{00000000-0005-0000-0000-0000A17E0000}"/>
    <cellStyle name="SAPBEXresItemX 2 2 3 2 4 2" xfId="29925" xr:uid="{00000000-0005-0000-0000-0000A27E0000}"/>
    <cellStyle name="SAPBEXresItemX 2 2 3 2 5" xfId="22247" xr:uid="{00000000-0005-0000-0000-0000A37E0000}"/>
    <cellStyle name="SAPBEXresItemX 2 2 3 2 5 2" xfId="35710" xr:uid="{00000000-0005-0000-0000-0000A47E0000}"/>
    <cellStyle name="SAPBEXresItemX 2 2 3 2 6" xfId="27999" xr:uid="{00000000-0005-0000-0000-0000A57E0000}"/>
    <cellStyle name="SAPBEXresItemX 2 2 3 3" xfId="18864" xr:uid="{00000000-0005-0000-0000-0000A67E0000}"/>
    <cellStyle name="SAPBEXresItemX 2 2 3 3 2" xfId="24636" xr:uid="{00000000-0005-0000-0000-0000A77E0000}"/>
    <cellStyle name="SAPBEXresItemX 2 2 3 3 3" xfId="32338" xr:uid="{00000000-0005-0000-0000-0000A87E0000}"/>
    <cellStyle name="SAPBEXresItemX 2 2 3 4" xfId="20562" xr:uid="{00000000-0005-0000-0000-0000A97E0000}"/>
    <cellStyle name="SAPBEXresItemX 2 2 3 4 2" xfId="26327" xr:uid="{00000000-0005-0000-0000-0000AA7E0000}"/>
    <cellStyle name="SAPBEXresItemX 2 2 3 4 3" xfId="34031" xr:uid="{00000000-0005-0000-0000-0000AB7E0000}"/>
    <cellStyle name="SAPBEXresItemX 2 2 3 5" xfId="15193" xr:uid="{00000000-0005-0000-0000-0000AC7E0000}"/>
    <cellStyle name="SAPBEXresItemX 2 2 3 5 2" xfId="29027" xr:uid="{00000000-0005-0000-0000-0000AD7E0000}"/>
    <cellStyle name="SAPBEXresItemX 2 2 3 6" xfId="21348" xr:uid="{00000000-0005-0000-0000-0000AE7E0000}"/>
    <cellStyle name="SAPBEXresItemX 2 2 3 6 2" xfId="34811" xr:uid="{00000000-0005-0000-0000-0000AF7E0000}"/>
    <cellStyle name="SAPBEXresItemX 2 2 3 7" xfId="27100" xr:uid="{00000000-0005-0000-0000-0000B07E0000}"/>
    <cellStyle name="SAPBEXresItemX 2 2 4" xfId="5424" xr:uid="{00000000-0005-0000-0000-0000B17E0000}"/>
    <cellStyle name="SAPBEXresItemX 2 2 4 2" xfId="6511" xr:uid="{00000000-0005-0000-0000-0000B27E0000}"/>
    <cellStyle name="SAPBEXresItemX 2 2 4 2 2" xfId="19871" xr:uid="{00000000-0005-0000-0000-0000B37E0000}"/>
    <cellStyle name="SAPBEXresItemX 2 2 4 2 2 2" xfId="25641" xr:uid="{00000000-0005-0000-0000-0000B47E0000}"/>
    <cellStyle name="SAPBEXresItemX 2 2 4 2 2 3" xfId="33344" xr:uid="{00000000-0005-0000-0000-0000B57E0000}"/>
    <cellStyle name="SAPBEXresItemX 2 2 4 2 3" xfId="18110" xr:uid="{00000000-0005-0000-0000-0000B67E0000}"/>
    <cellStyle name="SAPBEXresItemX 2 2 4 2 3 2" xfId="23912" xr:uid="{00000000-0005-0000-0000-0000B77E0000}"/>
    <cellStyle name="SAPBEXresItemX 2 2 4 2 3 3" xfId="31609" xr:uid="{00000000-0005-0000-0000-0000B87E0000}"/>
    <cellStyle name="SAPBEXresItemX 2 2 4 2 4" xfId="16340" xr:uid="{00000000-0005-0000-0000-0000B97E0000}"/>
    <cellStyle name="SAPBEXresItemX 2 2 4 2 4 2" xfId="29979" xr:uid="{00000000-0005-0000-0000-0000BA7E0000}"/>
    <cellStyle name="SAPBEXresItemX 2 2 4 2 5" xfId="22301" xr:uid="{00000000-0005-0000-0000-0000BB7E0000}"/>
    <cellStyle name="SAPBEXresItemX 2 2 4 2 5 2" xfId="35764" xr:uid="{00000000-0005-0000-0000-0000BC7E0000}"/>
    <cellStyle name="SAPBEXresItemX 2 2 4 2 6" xfId="28053" xr:uid="{00000000-0005-0000-0000-0000BD7E0000}"/>
    <cellStyle name="SAPBEXresItemX 2 2 4 3" xfId="18919" xr:uid="{00000000-0005-0000-0000-0000BE7E0000}"/>
    <cellStyle name="SAPBEXresItemX 2 2 4 3 2" xfId="24691" xr:uid="{00000000-0005-0000-0000-0000BF7E0000}"/>
    <cellStyle name="SAPBEXresItemX 2 2 4 3 3" xfId="32393" xr:uid="{00000000-0005-0000-0000-0000C07E0000}"/>
    <cellStyle name="SAPBEXresItemX 2 2 4 4" xfId="17613" xr:uid="{00000000-0005-0000-0000-0000C17E0000}"/>
    <cellStyle name="SAPBEXresItemX 2 2 4 4 2" xfId="23431" xr:uid="{00000000-0005-0000-0000-0000C27E0000}"/>
    <cellStyle name="SAPBEXresItemX 2 2 4 4 2 2" xfId="36894" xr:uid="{00000000-0005-0000-0000-0000C37E0000}"/>
    <cellStyle name="SAPBEXresItemX 2 2 4 4 3" xfId="31121" xr:uid="{00000000-0005-0000-0000-0000C47E0000}"/>
    <cellStyle name="SAPBEXresItemX 2 2 4 5" xfId="15254" xr:uid="{00000000-0005-0000-0000-0000C57E0000}"/>
    <cellStyle name="SAPBEXresItemX 2 2 4 5 2" xfId="29081" xr:uid="{00000000-0005-0000-0000-0000C67E0000}"/>
    <cellStyle name="SAPBEXresItemX 2 2 4 6" xfId="21402" xr:uid="{00000000-0005-0000-0000-0000C77E0000}"/>
    <cellStyle name="SAPBEXresItemX 2 2 4 6 2" xfId="34865" xr:uid="{00000000-0005-0000-0000-0000C87E0000}"/>
    <cellStyle name="SAPBEXresItemX 2 2 4 7" xfId="27154" xr:uid="{00000000-0005-0000-0000-0000C97E0000}"/>
    <cellStyle name="SAPBEXresItemX 2 2 5" xfId="17287" xr:uid="{00000000-0005-0000-0000-0000CA7E0000}"/>
    <cellStyle name="SAPBEXresItemX 2 2 5 2" xfId="23117" xr:uid="{00000000-0005-0000-0000-0000CB7E0000}"/>
    <cellStyle name="SAPBEXresItemX 2 2 5 2 2" xfId="36580" xr:uid="{00000000-0005-0000-0000-0000CC7E0000}"/>
    <cellStyle name="SAPBEXresItemX 2 2 5 3" xfId="30804" xr:uid="{00000000-0005-0000-0000-0000CD7E0000}"/>
    <cellStyle name="SAPBEXresItemX 2 2 6" xfId="20364" xr:uid="{00000000-0005-0000-0000-0000CE7E0000}"/>
    <cellStyle name="SAPBEXresItemX 2 2 6 2" xfId="26134" xr:uid="{00000000-0005-0000-0000-0000CF7E0000}"/>
    <cellStyle name="SAPBEXresItemX 2 2 6 3" xfId="33837" xr:uid="{00000000-0005-0000-0000-0000D07E0000}"/>
    <cellStyle name="SAPBEXresItemX 2 2 7" xfId="14238" xr:uid="{00000000-0005-0000-0000-0000D17E0000}"/>
    <cellStyle name="SAPBEXresItemX 2 2 7 2" xfId="28625" xr:uid="{00000000-0005-0000-0000-0000D27E0000}"/>
    <cellStyle name="SAPBEXresItemX 2 3" xfId="5104" xr:uid="{00000000-0005-0000-0000-0000D37E0000}"/>
    <cellStyle name="SAPBEXresItemX 2 3 10" xfId="10708" xr:uid="{00000000-0005-0000-0000-0000D47E0000}"/>
    <cellStyle name="SAPBEXresItemX 2 3 2" xfId="5692" xr:uid="{00000000-0005-0000-0000-0000D57E0000}"/>
    <cellStyle name="SAPBEXresItemX 2 3 2 2" xfId="6779" xr:uid="{00000000-0005-0000-0000-0000D67E0000}"/>
    <cellStyle name="SAPBEXresItemX 2 3 2 2 2" xfId="20101" xr:uid="{00000000-0005-0000-0000-0000D77E0000}"/>
    <cellStyle name="SAPBEXresItemX 2 3 2 2 2 2" xfId="25871" xr:uid="{00000000-0005-0000-0000-0000D87E0000}"/>
    <cellStyle name="SAPBEXresItemX 2 3 2 2 2 3" xfId="33574" xr:uid="{00000000-0005-0000-0000-0000D97E0000}"/>
    <cellStyle name="SAPBEXresItemX 2 3 2 2 3" xfId="20694" xr:uid="{00000000-0005-0000-0000-0000DA7E0000}"/>
    <cellStyle name="SAPBEXresItemX 2 3 2 2 3 2" xfId="26457" xr:uid="{00000000-0005-0000-0000-0000DB7E0000}"/>
    <cellStyle name="SAPBEXresItemX 2 3 2 2 3 3" xfId="34162" xr:uid="{00000000-0005-0000-0000-0000DC7E0000}"/>
    <cellStyle name="SAPBEXresItemX 2 3 2 2 4" xfId="16607" xr:uid="{00000000-0005-0000-0000-0000DD7E0000}"/>
    <cellStyle name="SAPBEXresItemX 2 3 2 2 4 2" xfId="30194" xr:uid="{00000000-0005-0000-0000-0000DE7E0000}"/>
    <cellStyle name="SAPBEXresItemX 2 3 2 2 5" xfId="22517" xr:uid="{00000000-0005-0000-0000-0000DF7E0000}"/>
    <cellStyle name="SAPBEXresItemX 2 3 2 2 5 2" xfId="35980" xr:uid="{00000000-0005-0000-0000-0000E07E0000}"/>
    <cellStyle name="SAPBEXresItemX 2 3 2 2 6" xfId="28269" xr:uid="{00000000-0005-0000-0000-0000E17E0000}"/>
    <cellStyle name="SAPBEXresItemX 2 3 2 2 7" xfId="11729" xr:uid="{00000000-0005-0000-0000-0000E27E0000}"/>
    <cellStyle name="SAPBEXresItemX 2 3 2 3" xfId="19151" xr:uid="{00000000-0005-0000-0000-0000E37E0000}"/>
    <cellStyle name="SAPBEXresItemX 2 3 2 3 2" xfId="24922" xr:uid="{00000000-0005-0000-0000-0000E47E0000}"/>
    <cellStyle name="SAPBEXresItemX 2 3 2 3 3" xfId="32624" xr:uid="{00000000-0005-0000-0000-0000E57E0000}"/>
    <cellStyle name="SAPBEXresItemX 2 3 2 4" xfId="17344" xr:uid="{00000000-0005-0000-0000-0000E67E0000}"/>
    <cellStyle name="SAPBEXresItemX 2 3 2 4 2" xfId="23173" xr:uid="{00000000-0005-0000-0000-0000E77E0000}"/>
    <cellStyle name="SAPBEXresItemX 2 3 2 4 2 2" xfId="36636" xr:uid="{00000000-0005-0000-0000-0000E87E0000}"/>
    <cellStyle name="SAPBEXresItemX 2 3 2 4 3" xfId="30860" xr:uid="{00000000-0005-0000-0000-0000E97E0000}"/>
    <cellStyle name="SAPBEXresItemX 2 3 2 5" xfId="15521" xr:uid="{00000000-0005-0000-0000-0000EA7E0000}"/>
    <cellStyle name="SAPBEXresItemX 2 3 2 5 2" xfId="29296" xr:uid="{00000000-0005-0000-0000-0000EB7E0000}"/>
    <cellStyle name="SAPBEXresItemX 2 3 2 6" xfId="21618" xr:uid="{00000000-0005-0000-0000-0000EC7E0000}"/>
    <cellStyle name="SAPBEXresItemX 2 3 2 6 2" xfId="35081" xr:uid="{00000000-0005-0000-0000-0000ED7E0000}"/>
    <cellStyle name="SAPBEXresItemX 2 3 2 7" xfId="27370" xr:uid="{00000000-0005-0000-0000-0000EE7E0000}"/>
    <cellStyle name="SAPBEXresItemX 2 3 2 8" xfId="11068" xr:uid="{00000000-0005-0000-0000-0000EF7E0000}"/>
    <cellStyle name="SAPBEXresItemX 2 3 3" xfId="5864" xr:uid="{00000000-0005-0000-0000-0000F07E0000}"/>
    <cellStyle name="SAPBEXresItemX 2 3 3 2" xfId="6951" xr:uid="{00000000-0005-0000-0000-0000F17E0000}"/>
    <cellStyle name="SAPBEXresItemX 2 3 3 2 2" xfId="20247" xr:uid="{00000000-0005-0000-0000-0000F27E0000}"/>
    <cellStyle name="SAPBEXresItemX 2 3 3 2 2 2" xfId="26017" xr:uid="{00000000-0005-0000-0000-0000F37E0000}"/>
    <cellStyle name="SAPBEXresItemX 2 3 3 2 2 3" xfId="33720" xr:uid="{00000000-0005-0000-0000-0000F47E0000}"/>
    <cellStyle name="SAPBEXresItemX 2 3 3 2 3" xfId="17364" xr:uid="{00000000-0005-0000-0000-0000F57E0000}"/>
    <cellStyle name="SAPBEXresItemX 2 3 3 2 3 2" xfId="23193" xr:uid="{00000000-0005-0000-0000-0000F67E0000}"/>
    <cellStyle name="SAPBEXresItemX 2 3 3 2 3 2 2" xfId="36656" xr:uid="{00000000-0005-0000-0000-0000F77E0000}"/>
    <cellStyle name="SAPBEXresItemX 2 3 3 2 3 3" xfId="30880" xr:uid="{00000000-0005-0000-0000-0000F87E0000}"/>
    <cellStyle name="SAPBEXresItemX 2 3 3 2 4" xfId="16779" xr:uid="{00000000-0005-0000-0000-0000F97E0000}"/>
    <cellStyle name="SAPBEXresItemX 2 3 3 2 4 2" xfId="30332" xr:uid="{00000000-0005-0000-0000-0000FA7E0000}"/>
    <cellStyle name="SAPBEXresItemX 2 3 3 2 5" xfId="22655" xr:uid="{00000000-0005-0000-0000-0000FB7E0000}"/>
    <cellStyle name="SAPBEXresItemX 2 3 3 2 5 2" xfId="36118" xr:uid="{00000000-0005-0000-0000-0000FC7E0000}"/>
    <cellStyle name="SAPBEXresItemX 2 3 3 2 6" xfId="28407" xr:uid="{00000000-0005-0000-0000-0000FD7E0000}"/>
    <cellStyle name="SAPBEXresItemX 2 3 3 2 7" xfId="11830" xr:uid="{00000000-0005-0000-0000-0000FE7E0000}"/>
    <cellStyle name="SAPBEXresItemX 2 3 3 3" xfId="19298" xr:uid="{00000000-0005-0000-0000-0000FF7E0000}"/>
    <cellStyle name="SAPBEXresItemX 2 3 3 3 2" xfId="25069" xr:uid="{00000000-0005-0000-0000-0000007F0000}"/>
    <cellStyle name="SAPBEXresItemX 2 3 3 3 3" xfId="32771" xr:uid="{00000000-0005-0000-0000-0000017F0000}"/>
    <cellStyle name="SAPBEXresItemX 2 3 3 4" xfId="18108" xr:uid="{00000000-0005-0000-0000-0000027F0000}"/>
    <cellStyle name="SAPBEXresItemX 2 3 3 4 2" xfId="23910" xr:uid="{00000000-0005-0000-0000-0000037F0000}"/>
    <cellStyle name="SAPBEXresItemX 2 3 3 4 3" xfId="31607" xr:uid="{00000000-0005-0000-0000-0000047F0000}"/>
    <cellStyle name="SAPBEXresItemX 2 3 3 5" xfId="15693" xr:uid="{00000000-0005-0000-0000-0000057F0000}"/>
    <cellStyle name="SAPBEXresItemX 2 3 3 5 2" xfId="29434" xr:uid="{00000000-0005-0000-0000-0000067F0000}"/>
    <cellStyle name="SAPBEXresItemX 2 3 3 6" xfId="21756" xr:uid="{00000000-0005-0000-0000-0000077F0000}"/>
    <cellStyle name="SAPBEXresItemX 2 3 3 6 2" xfId="35219" xr:uid="{00000000-0005-0000-0000-0000087F0000}"/>
    <cellStyle name="SAPBEXresItemX 2 3 3 7" xfId="27508" xr:uid="{00000000-0005-0000-0000-0000097F0000}"/>
    <cellStyle name="SAPBEXresItemX 2 3 3 8" xfId="11169" xr:uid="{00000000-0005-0000-0000-00000A7F0000}"/>
    <cellStyle name="SAPBEXresItemX 2 3 4" xfId="6196" xr:uid="{00000000-0005-0000-0000-00000B7F0000}"/>
    <cellStyle name="SAPBEXresItemX 2 3 4 2" xfId="19587" xr:uid="{00000000-0005-0000-0000-00000C7F0000}"/>
    <cellStyle name="SAPBEXresItemX 2 3 4 2 2" xfId="25357" xr:uid="{00000000-0005-0000-0000-00000D7F0000}"/>
    <cellStyle name="SAPBEXresItemX 2 3 4 2 3" xfId="33060" xr:uid="{00000000-0005-0000-0000-00000E7F0000}"/>
    <cellStyle name="SAPBEXresItemX 2 3 4 3" xfId="17163" xr:uid="{00000000-0005-0000-0000-00000F7F0000}"/>
    <cellStyle name="SAPBEXresItemX 2 3 4 3 2" xfId="23004" xr:uid="{00000000-0005-0000-0000-0000107F0000}"/>
    <cellStyle name="SAPBEXresItemX 2 3 4 3 2 2" xfId="36467" xr:uid="{00000000-0005-0000-0000-0000117F0000}"/>
    <cellStyle name="SAPBEXresItemX 2 3 4 3 3" xfId="30685" xr:uid="{00000000-0005-0000-0000-0000127F0000}"/>
    <cellStyle name="SAPBEXresItemX 2 3 4 4" xfId="16025" xr:uid="{00000000-0005-0000-0000-0000137F0000}"/>
    <cellStyle name="SAPBEXresItemX 2 3 4 4 2" xfId="29707" xr:uid="{00000000-0005-0000-0000-0000147F0000}"/>
    <cellStyle name="SAPBEXresItemX 2 3 4 5" xfId="22029" xr:uid="{00000000-0005-0000-0000-0000157F0000}"/>
    <cellStyle name="SAPBEXresItemX 2 3 4 5 2" xfId="35492" xr:uid="{00000000-0005-0000-0000-0000167F0000}"/>
    <cellStyle name="SAPBEXresItemX 2 3 4 6" xfId="27781" xr:uid="{00000000-0005-0000-0000-0000177F0000}"/>
    <cellStyle name="SAPBEXresItemX 2 3 4 7" xfId="11371" xr:uid="{00000000-0005-0000-0000-0000187F0000}"/>
    <cellStyle name="SAPBEXresItemX 2 3 5" xfId="18635" xr:uid="{00000000-0005-0000-0000-0000197F0000}"/>
    <cellStyle name="SAPBEXresItemX 2 3 5 2" xfId="24407" xr:uid="{00000000-0005-0000-0000-00001A7F0000}"/>
    <cellStyle name="SAPBEXresItemX 2 3 5 3" xfId="32109" xr:uid="{00000000-0005-0000-0000-00001B7F0000}"/>
    <cellStyle name="SAPBEXresItemX 2 3 6" xfId="20819" xr:uid="{00000000-0005-0000-0000-00001C7F0000}"/>
    <cellStyle name="SAPBEXresItemX 2 3 6 2" xfId="26580" xr:uid="{00000000-0005-0000-0000-00001D7F0000}"/>
    <cellStyle name="SAPBEXresItemX 2 3 6 3" xfId="34285" xr:uid="{00000000-0005-0000-0000-00001E7F0000}"/>
    <cellStyle name="SAPBEXresItemX 2 3 7" xfId="14934" xr:uid="{00000000-0005-0000-0000-00001F7F0000}"/>
    <cellStyle name="SAPBEXresItemX 2 3 7 2" xfId="28807" xr:uid="{00000000-0005-0000-0000-0000207F0000}"/>
    <cellStyle name="SAPBEXresItemX 2 3 8" xfId="21128" xr:uid="{00000000-0005-0000-0000-0000217F0000}"/>
    <cellStyle name="SAPBEXresItemX 2 3 8 2" xfId="34591" xr:uid="{00000000-0005-0000-0000-0000227F0000}"/>
    <cellStyle name="SAPBEXresItemX 2 3 9" xfId="26882" xr:uid="{00000000-0005-0000-0000-0000237F0000}"/>
    <cellStyle name="SAPBEXresItemX 2 4" xfId="5321" xr:uid="{00000000-0005-0000-0000-0000247F0000}"/>
    <cellStyle name="SAPBEXresItemX 2 4 2" xfId="6408" xr:uid="{00000000-0005-0000-0000-0000257F0000}"/>
    <cellStyle name="SAPBEXresItemX 2 4 2 2" xfId="19774" xr:uid="{00000000-0005-0000-0000-0000267F0000}"/>
    <cellStyle name="SAPBEXresItemX 2 4 2 2 2" xfId="25544" xr:uid="{00000000-0005-0000-0000-0000277F0000}"/>
    <cellStyle name="SAPBEXresItemX 2 4 2 2 3" xfId="33247" xr:uid="{00000000-0005-0000-0000-0000287F0000}"/>
    <cellStyle name="SAPBEXresItemX 2 4 2 3" xfId="20775" xr:uid="{00000000-0005-0000-0000-0000297F0000}"/>
    <cellStyle name="SAPBEXresItemX 2 4 2 3 2" xfId="26537" xr:uid="{00000000-0005-0000-0000-00002A7F0000}"/>
    <cellStyle name="SAPBEXresItemX 2 4 2 3 3" xfId="34242" xr:uid="{00000000-0005-0000-0000-00002B7F0000}"/>
    <cellStyle name="SAPBEXresItemX 2 4 2 4" xfId="16237" xr:uid="{00000000-0005-0000-0000-00002C7F0000}"/>
    <cellStyle name="SAPBEXresItemX 2 4 2 4 2" xfId="29884" xr:uid="{00000000-0005-0000-0000-00002D7F0000}"/>
    <cellStyle name="SAPBEXresItemX 2 4 2 5" xfId="22206" xr:uid="{00000000-0005-0000-0000-00002E7F0000}"/>
    <cellStyle name="SAPBEXresItemX 2 4 2 5 2" xfId="35669" xr:uid="{00000000-0005-0000-0000-00002F7F0000}"/>
    <cellStyle name="SAPBEXresItemX 2 4 2 6" xfId="27958" xr:uid="{00000000-0005-0000-0000-0000307F0000}"/>
    <cellStyle name="SAPBEXresItemX 2 4 2 7" xfId="11520" xr:uid="{00000000-0005-0000-0000-0000317F0000}"/>
    <cellStyle name="SAPBEXresItemX 2 4 3" xfId="18822" xr:uid="{00000000-0005-0000-0000-0000327F0000}"/>
    <cellStyle name="SAPBEXresItemX 2 4 3 2" xfId="24594" xr:uid="{00000000-0005-0000-0000-0000337F0000}"/>
    <cellStyle name="SAPBEXresItemX 2 4 3 3" xfId="32296" xr:uid="{00000000-0005-0000-0000-0000347F0000}"/>
    <cellStyle name="SAPBEXresItemX 2 4 4" xfId="18469" xr:uid="{00000000-0005-0000-0000-0000357F0000}"/>
    <cellStyle name="SAPBEXresItemX 2 4 4 2" xfId="24244" xr:uid="{00000000-0005-0000-0000-0000367F0000}"/>
    <cellStyle name="SAPBEXresItemX 2 4 4 3" xfId="31945" xr:uid="{00000000-0005-0000-0000-0000377F0000}"/>
    <cellStyle name="SAPBEXresItemX 2 4 5" xfId="15151" xr:uid="{00000000-0005-0000-0000-0000387F0000}"/>
    <cellStyle name="SAPBEXresItemX 2 4 5 2" xfId="28986" xr:uid="{00000000-0005-0000-0000-0000397F0000}"/>
    <cellStyle name="SAPBEXresItemX 2 4 6" xfId="21307" xr:uid="{00000000-0005-0000-0000-00003A7F0000}"/>
    <cellStyle name="SAPBEXresItemX 2 4 6 2" xfId="34770" xr:uid="{00000000-0005-0000-0000-00003B7F0000}"/>
    <cellStyle name="SAPBEXresItemX 2 4 7" xfId="27059" xr:uid="{00000000-0005-0000-0000-00003C7F0000}"/>
    <cellStyle name="SAPBEXresItemX 2 4 8" xfId="10859" xr:uid="{00000000-0005-0000-0000-00003D7F0000}"/>
    <cellStyle name="SAPBEXresItemX 2 5" xfId="5441" xr:uid="{00000000-0005-0000-0000-00003E7F0000}"/>
    <cellStyle name="SAPBEXresItemX 2 5 2" xfId="6528" xr:uid="{00000000-0005-0000-0000-00003F7F0000}"/>
    <cellStyle name="SAPBEXresItemX 2 5 2 2" xfId="19887" xr:uid="{00000000-0005-0000-0000-0000407F0000}"/>
    <cellStyle name="SAPBEXresItemX 2 5 2 2 2" xfId="25657" xr:uid="{00000000-0005-0000-0000-0000417F0000}"/>
    <cellStyle name="SAPBEXresItemX 2 5 2 2 3" xfId="33360" xr:uid="{00000000-0005-0000-0000-0000427F0000}"/>
    <cellStyle name="SAPBEXresItemX 2 5 2 3" xfId="17603" xr:uid="{00000000-0005-0000-0000-0000437F0000}"/>
    <cellStyle name="SAPBEXresItemX 2 5 2 3 2" xfId="23421" xr:uid="{00000000-0005-0000-0000-0000447F0000}"/>
    <cellStyle name="SAPBEXresItemX 2 5 2 3 2 2" xfId="36884" xr:uid="{00000000-0005-0000-0000-0000457F0000}"/>
    <cellStyle name="SAPBEXresItemX 2 5 2 3 3" xfId="31111" xr:uid="{00000000-0005-0000-0000-0000467F0000}"/>
    <cellStyle name="SAPBEXresItemX 2 5 2 4" xfId="16357" xr:uid="{00000000-0005-0000-0000-0000477F0000}"/>
    <cellStyle name="SAPBEXresItemX 2 5 2 4 2" xfId="29995" xr:uid="{00000000-0005-0000-0000-0000487F0000}"/>
    <cellStyle name="SAPBEXresItemX 2 5 2 5" xfId="22317" xr:uid="{00000000-0005-0000-0000-0000497F0000}"/>
    <cellStyle name="SAPBEXresItemX 2 5 2 5 2" xfId="35780" xr:uid="{00000000-0005-0000-0000-00004A7F0000}"/>
    <cellStyle name="SAPBEXresItemX 2 5 2 6" xfId="28069" xr:uid="{00000000-0005-0000-0000-00004B7F0000}"/>
    <cellStyle name="SAPBEXresItemX 2 5 2 7" xfId="11586" xr:uid="{00000000-0005-0000-0000-00004C7F0000}"/>
    <cellStyle name="SAPBEXresItemX 2 5 3" xfId="18935" xr:uid="{00000000-0005-0000-0000-00004D7F0000}"/>
    <cellStyle name="SAPBEXresItemX 2 5 3 2" xfId="24707" xr:uid="{00000000-0005-0000-0000-00004E7F0000}"/>
    <cellStyle name="SAPBEXresItemX 2 5 3 3" xfId="32409" xr:uid="{00000000-0005-0000-0000-00004F7F0000}"/>
    <cellStyle name="SAPBEXresItemX 2 5 4" xfId="18345" xr:uid="{00000000-0005-0000-0000-0000507F0000}"/>
    <cellStyle name="SAPBEXresItemX 2 5 4 2" xfId="24125" xr:uid="{00000000-0005-0000-0000-0000517F0000}"/>
    <cellStyle name="SAPBEXresItemX 2 5 4 3" xfId="31826" xr:uid="{00000000-0005-0000-0000-0000527F0000}"/>
    <cellStyle name="SAPBEXresItemX 2 5 5" xfId="15271" xr:uid="{00000000-0005-0000-0000-0000537F0000}"/>
    <cellStyle name="SAPBEXresItemX 2 5 5 2" xfId="29097" xr:uid="{00000000-0005-0000-0000-0000547F0000}"/>
    <cellStyle name="SAPBEXresItemX 2 5 6" xfId="21418" xr:uid="{00000000-0005-0000-0000-0000557F0000}"/>
    <cellStyle name="SAPBEXresItemX 2 5 6 2" xfId="34881" xr:uid="{00000000-0005-0000-0000-0000567F0000}"/>
    <cellStyle name="SAPBEXresItemX 2 5 7" xfId="27170" xr:uid="{00000000-0005-0000-0000-0000577F0000}"/>
    <cellStyle name="SAPBEXresItemX 2 5 8" xfId="10925" xr:uid="{00000000-0005-0000-0000-0000587F0000}"/>
    <cellStyle name="SAPBEXresItemX 2 6" xfId="17151" xr:uid="{00000000-0005-0000-0000-0000597F0000}"/>
    <cellStyle name="SAPBEXresItemX 2 6 2" xfId="22992" xr:uid="{00000000-0005-0000-0000-00005A7F0000}"/>
    <cellStyle name="SAPBEXresItemX 2 6 2 2" xfId="36455" xr:uid="{00000000-0005-0000-0000-00005B7F0000}"/>
    <cellStyle name="SAPBEXresItemX 2 6 3" xfId="30673" xr:uid="{00000000-0005-0000-0000-00005C7F0000}"/>
    <cellStyle name="SAPBEXresItemX 2 7" xfId="17308" xr:uid="{00000000-0005-0000-0000-00005D7F0000}"/>
    <cellStyle name="SAPBEXresItemX 2 7 2" xfId="23137" xr:uid="{00000000-0005-0000-0000-00005E7F0000}"/>
    <cellStyle name="SAPBEXresItemX 2 7 2 2" xfId="36600" xr:uid="{00000000-0005-0000-0000-00005F7F0000}"/>
    <cellStyle name="SAPBEXresItemX 2 7 3" xfId="30824" xr:uid="{00000000-0005-0000-0000-0000607F0000}"/>
    <cellStyle name="SAPBEXresItemX 2 8" xfId="14851" xr:uid="{00000000-0005-0000-0000-0000617F0000}"/>
    <cellStyle name="SAPBEXresItemX 2 8 2" xfId="28736" xr:uid="{00000000-0005-0000-0000-0000627F0000}"/>
    <cellStyle name="SAPBEXresItemX 3" xfId="914" xr:uid="{00000000-0005-0000-0000-0000637F0000}"/>
    <cellStyle name="SAPBEXresItemX 3 2" xfId="5125" xr:uid="{00000000-0005-0000-0000-0000647F0000}"/>
    <cellStyle name="SAPBEXresItemX 3 2 2" xfId="5713" xr:uid="{00000000-0005-0000-0000-0000657F0000}"/>
    <cellStyle name="SAPBEXresItemX 3 2 2 2" xfId="6800" xr:uid="{00000000-0005-0000-0000-0000667F0000}"/>
    <cellStyle name="SAPBEXresItemX 3 2 2 2 2" xfId="20122" xr:uid="{00000000-0005-0000-0000-0000677F0000}"/>
    <cellStyle name="SAPBEXresItemX 3 2 2 2 2 2" xfId="25892" xr:uid="{00000000-0005-0000-0000-0000687F0000}"/>
    <cellStyle name="SAPBEXresItemX 3 2 2 2 2 3" xfId="33595" xr:uid="{00000000-0005-0000-0000-0000697F0000}"/>
    <cellStyle name="SAPBEXresItemX 3 2 2 2 3" xfId="17713" xr:uid="{00000000-0005-0000-0000-00006A7F0000}"/>
    <cellStyle name="SAPBEXresItemX 3 2 2 2 3 2" xfId="23528" xr:uid="{00000000-0005-0000-0000-00006B7F0000}"/>
    <cellStyle name="SAPBEXresItemX 3 2 2 2 3 2 2" xfId="36991" xr:uid="{00000000-0005-0000-0000-00006C7F0000}"/>
    <cellStyle name="SAPBEXresItemX 3 2 2 2 3 3" xfId="31219" xr:uid="{00000000-0005-0000-0000-00006D7F0000}"/>
    <cellStyle name="SAPBEXresItemX 3 2 2 2 4" xfId="16628" xr:uid="{00000000-0005-0000-0000-00006E7F0000}"/>
    <cellStyle name="SAPBEXresItemX 3 2 2 2 4 2" xfId="30215" xr:uid="{00000000-0005-0000-0000-00006F7F0000}"/>
    <cellStyle name="SAPBEXresItemX 3 2 2 2 5" xfId="22538" xr:uid="{00000000-0005-0000-0000-0000707F0000}"/>
    <cellStyle name="SAPBEXresItemX 3 2 2 2 5 2" xfId="36001" xr:uid="{00000000-0005-0000-0000-0000717F0000}"/>
    <cellStyle name="SAPBEXresItemX 3 2 2 2 6" xfId="28290" xr:uid="{00000000-0005-0000-0000-0000727F0000}"/>
    <cellStyle name="SAPBEXresItemX 3 2 2 3" xfId="19172" xr:uid="{00000000-0005-0000-0000-0000737F0000}"/>
    <cellStyle name="SAPBEXresItemX 3 2 2 3 2" xfId="24943" xr:uid="{00000000-0005-0000-0000-0000747F0000}"/>
    <cellStyle name="SAPBEXresItemX 3 2 2 3 3" xfId="32645" xr:uid="{00000000-0005-0000-0000-0000757F0000}"/>
    <cellStyle name="SAPBEXresItemX 3 2 2 4" xfId="17759" xr:uid="{00000000-0005-0000-0000-0000767F0000}"/>
    <cellStyle name="SAPBEXresItemX 3 2 2 4 2" xfId="23574" xr:uid="{00000000-0005-0000-0000-0000777F0000}"/>
    <cellStyle name="SAPBEXresItemX 3 2 2 4 2 2" xfId="37037" xr:uid="{00000000-0005-0000-0000-0000787F0000}"/>
    <cellStyle name="SAPBEXresItemX 3 2 2 4 3" xfId="31265" xr:uid="{00000000-0005-0000-0000-0000797F0000}"/>
    <cellStyle name="SAPBEXresItemX 3 2 2 5" xfId="15542" xr:uid="{00000000-0005-0000-0000-00007A7F0000}"/>
    <cellStyle name="SAPBEXresItemX 3 2 2 5 2" xfId="29317" xr:uid="{00000000-0005-0000-0000-00007B7F0000}"/>
    <cellStyle name="SAPBEXresItemX 3 2 2 6" xfId="21639" xr:uid="{00000000-0005-0000-0000-00007C7F0000}"/>
    <cellStyle name="SAPBEXresItemX 3 2 2 6 2" xfId="35102" xr:uid="{00000000-0005-0000-0000-00007D7F0000}"/>
    <cellStyle name="SAPBEXresItemX 3 2 2 7" xfId="27391" xr:uid="{00000000-0005-0000-0000-00007E7F0000}"/>
    <cellStyle name="SAPBEXresItemX 3 2 3" xfId="5885" xr:uid="{00000000-0005-0000-0000-00007F7F0000}"/>
    <cellStyle name="SAPBEXresItemX 3 2 3 2" xfId="6972" xr:uid="{00000000-0005-0000-0000-0000807F0000}"/>
    <cellStyle name="SAPBEXresItemX 3 2 3 2 2" xfId="20268" xr:uid="{00000000-0005-0000-0000-0000817F0000}"/>
    <cellStyle name="SAPBEXresItemX 3 2 3 2 2 2" xfId="26038" xr:uid="{00000000-0005-0000-0000-0000827F0000}"/>
    <cellStyle name="SAPBEXresItemX 3 2 3 2 2 3" xfId="33741" xr:uid="{00000000-0005-0000-0000-0000837F0000}"/>
    <cellStyle name="SAPBEXresItemX 3 2 3 2 3" xfId="17684" xr:uid="{00000000-0005-0000-0000-0000847F0000}"/>
    <cellStyle name="SAPBEXresItemX 3 2 3 2 3 2" xfId="23499" xr:uid="{00000000-0005-0000-0000-0000857F0000}"/>
    <cellStyle name="SAPBEXresItemX 3 2 3 2 3 2 2" xfId="36962" xr:uid="{00000000-0005-0000-0000-0000867F0000}"/>
    <cellStyle name="SAPBEXresItemX 3 2 3 2 3 3" xfId="31190" xr:uid="{00000000-0005-0000-0000-0000877F0000}"/>
    <cellStyle name="SAPBEXresItemX 3 2 3 2 4" xfId="16800" xr:uid="{00000000-0005-0000-0000-0000887F0000}"/>
    <cellStyle name="SAPBEXresItemX 3 2 3 2 4 2" xfId="30353" xr:uid="{00000000-0005-0000-0000-0000897F0000}"/>
    <cellStyle name="SAPBEXresItemX 3 2 3 2 5" xfId="22676" xr:uid="{00000000-0005-0000-0000-00008A7F0000}"/>
    <cellStyle name="SAPBEXresItemX 3 2 3 2 5 2" xfId="36139" xr:uid="{00000000-0005-0000-0000-00008B7F0000}"/>
    <cellStyle name="SAPBEXresItemX 3 2 3 2 6" xfId="28428" xr:uid="{00000000-0005-0000-0000-00008C7F0000}"/>
    <cellStyle name="SAPBEXresItemX 3 2 3 3" xfId="19319" xr:uid="{00000000-0005-0000-0000-00008D7F0000}"/>
    <cellStyle name="SAPBEXresItemX 3 2 3 3 2" xfId="25090" xr:uid="{00000000-0005-0000-0000-00008E7F0000}"/>
    <cellStyle name="SAPBEXresItemX 3 2 3 3 3" xfId="32792" xr:uid="{00000000-0005-0000-0000-00008F7F0000}"/>
    <cellStyle name="SAPBEXresItemX 3 2 3 4" xfId="20770" xr:uid="{00000000-0005-0000-0000-0000907F0000}"/>
    <cellStyle name="SAPBEXresItemX 3 2 3 4 2" xfId="26533" xr:uid="{00000000-0005-0000-0000-0000917F0000}"/>
    <cellStyle name="SAPBEXresItemX 3 2 3 4 3" xfId="34238" xr:uid="{00000000-0005-0000-0000-0000927F0000}"/>
    <cellStyle name="SAPBEXresItemX 3 2 3 5" xfId="15714" xr:uid="{00000000-0005-0000-0000-0000937F0000}"/>
    <cellStyle name="SAPBEXresItemX 3 2 3 5 2" xfId="29455" xr:uid="{00000000-0005-0000-0000-0000947F0000}"/>
    <cellStyle name="SAPBEXresItemX 3 2 3 6" xfId="21777" xr:uid="{00000000-0005-0000-0000-0000957F0000}"/>
    <cellStyle name="SAPBEXresItemX 3 2 3 6 2" xfId="35240" xr:uid="{00000000-0005-0000-0000-0000967F0000}"/>
    <cellStyle name="SAPBEXresItemX 3 2 3 7" xfId="27529" xr:uid="{00000000-0005-0000-0000-0000977F0000}"/>
    <cellStyle name="SAPBEXresItemX 3 2 4" xfId="6217" xr:uid="{00000000-0005-0000-0000-0000987F0000}"/>
    <cellStyle name="SAPBEXresItemX 3 2 4 2" xfId="19608" xr:uid="{00000000-0005-0000-0000-0000997F0000}"/>
    <cellStyle name="SAPBEXresItemX 3 2 4 2 2" xfId="25378" xr:uid="{00000000-0005-0000-0000-00009A7F0000}"/>
    <cellStyle name="SAPBEXresItemX 3 2 4 2 3" xfId="33081" xr:uid="{00000000-0005-0000-0000-00009B7F0000}"/>
    <cellStyle name="SAPBEXresItemX 3 2 4 3" xfId="17057" xr:uid="{00000000-0005-0000-0000-00009C7F0000}"/>
    <cellStyle name="SAPBEXresItemX 3 2 4 3 2" xfId="22901" xr:uid="{00000000-0005-0000-0000-00009D7F0000}"/>
    <cellStyle name="SAPBEXresItemX 3 2 4 3 2 2" xfId="36364" xr:uid="{00000000-0005-0000-0000-00009E7F0000}"/>
    <cellStyle name="SAPBEXresItemX 3 2 4 3 3" xfId="30582" xr:uid="{00000000-0005-0000-0000-00009F7F0000}"/>
    <cellStyle name="SAPBEXresItemX 3 2 4 4" xfId="16046" xr:uid="{00000000-0005-0000-0000-0000A07F0000}"/>
    <cellStyle name="SAPBEXresItemX 3 2 4 4 2" xfId="29728" xr:uid="{00000000-0005-0000-0000-0000A17F0000}"/>
    <cellStyle name="SAPBEXresItemX 3 2 4 5" xfId="22050" xr:uid="{00000000-0005-0000-0000-0000A27F0000}"/>
    <cellStyle name="SAPBEXresItemX 3 2 4 5 2" xfId="35513" xr:uid="{00000000-0005-0000-0000-0000A37F0000}"/>
    <cellStyle name="SAPBEXresItemX 3 2 4 6" xfId="27802" xr:uid="{00000000-0005-0000-0000-0000A47F0000}"/>
    <cellStyle name="SAPBEXresItemX 3 2 5" xfId="18656" xr:uid="{00000000-0005-0000-0000-0000A57F0000}"/>
    <cellStyle name="SAPBEXresItemX 3 2 5 2" xfId="24428" xr:uid="{00000000-0005-0000-0000-0000A67F0000}"/>
    <cellStyle name="SAPBEXresItemX 3 2 5 3" xfId="32130" xr:uid="{00000000-0005-0000-0000-0000A77F0000}"/>
    <cellStyle name="SAPBEXresItemX 3 2 6" xfId="17341" xr:uid="{00000000-0005-0000-0000-0000A87F0000}"/>
    <cellStyle name="SAPBEXresItemX 3 2 6 2" xfId="23170" xr:uid="{00000000-0005-0000-0000-0000A97F0000}"/>
    <cellStyle name="SAPBEXresItemX 3 2 6 2 2" xfId="36633" xr:uid="{00000000-0005-0000-0000-0000AA7F0000}"/>
    <cellStyle name="SAPBEXresItemX 3 2 6 3" xfId="30857" xr:uid="{00000000-0005-0000-0000-0000AB7F0000}"/>
    <cellStyle name="SAPBEXresItemX 3 2 7" xfId="14955" xr:uid="{00000000-0005-0000-0000-0000AC7F0000}"/>
    <cellStyle name="SAPBEXresItemX 3 2 7 2" xfId="28828" xr:uid="{00000000-0005-0000-0000-0000AD7F0000}"/>
    <cellStyle name="SAPBEXresItemX 3 2 8" xfId="21149" xr:uid="{00000000-0005-0000-0000-0000AE7F0000}"/>
    <cellStyle name="SAPBEXresItemX 3 2 8 2" xfId="34612" xr:uid="{00000000-0005-0000-0000-0000AF7F0000}"/>
    <cellStyle name="SAPBEXresItemX 3 2 9" xfId="26903" xr:uid="{00000000-0005-0000-0000-0000B07F0000}"/>
    <cellStyle name="SAPBEXresItemX 3 3" xfId="5347" xr:uid="{00000000-0005-0000-0000-0000B17F0000}"/>
    <cellStyle name="SAPBEXresItemX 3 3 2" xfId="6434" xr:uid="{00000000-0005-0000-0000-0000B27F0000}"/>
    <cellStyle name="SAPBEXresItemX 3 3 2 2" xfId="19799" xr:uid="{00000000-0005-0000-0000-0000B37F0000}"/>
    <cellStyle name="SAPBEXresItemX 3 3 2 2 2" xfId="25569" xr:uid="{00000000-0005-0000-0000-0000B47F0000}"/>
    <cellStyle name="SAPBEXresItemX 3 3 2 2 3" xfId="33272" xr:uid="{00000000-0005-0000-0000-0000B57F0000}"/>
    <cellStyle name="SAPBEXresItemX 3 3 2 3" xfId="16972" xr:uid="{00000000-0005-0000-0000-0000B67F0000}"/>
    <cellStyle name="SAPBEXresItemX 3 3 2 3 2" xfId="22822" xr:uid="{00000000-0005-0000-0000-0000B77F0000}"/>
    <cellStyle name="SAPBEXresItemX 3 3 2 3 2 2" xfId="36285" xr:uid="{00000000-0005-0000-0000-0000B87F0000}"/>
    <cellStyle name="SAPBEXresItemX 3 3 2 3 3" xfId="30500" xr:uid="{00000000-0005-0000-0000-0000B97F0000}"/>
    <cellStyle name="SAPBEXresItemX 3 3 2 4" xfId="16263" xr:uid="{00000000-0005-0000-0000-0000BA7F0000}"/>
    <cellStyle name="SAPBEXresItemX 3 3 2 4 2" xfId="29909" xr:uid="{00000000-0005-0000-0000-0000BB7F0000}"/>
    <cellStyle name="SAPBEXresItemX 3 3 2 5" xfId="22231" xr:uid="{00000000-0005-0000-0000-0000BC7F0000}"/>
    <cellStyle name="SAPBEXresItemX 3 3 2 5 2" xfId="35694" xr:uid="{00000000-0005-0000-0000-0000BD7F0000}"/>
    <cellStyle name="SAPBEXresItemX 3 3 2 6" xfId="27983" xr:uid="{00000000-0005-0000-0000-0000BE7F0000}"/>
    <cellStyle name="SAPBEXresItemX 3 3 3" xfId="18848" xr:uid="{00000000-0005-0000-0000-0000BF7F0000}"/>
    <cellStyle name="SAPBEXresItemX 3 3 3 2" xfId="24620" xr:uid="{00000000-0005-0000-0000-0000C07F0000}"/>
    <cellStyle name="SAPBEXresItemX 3 3 3 3" xfId="32322" xr:uid="{00000000-0005-0000-0000-0000C17F0000}"/>
    <cellStyle name="SAPBEXresItemX 3 3 4" xfId="18491" xr:uid="{00000000-0005-0000-0000-0000C27F0000}"/>
    <cellStyle name="SAPBEXresItemX 3 3 4 2" xfId="24266" xr:uid="{00000000-0005-0000-0000-0000C37F0000}"/>
    <cellStyle name="SAPBEXresItemX 3 3 4 3" xfId="31967" xr:uid="{00000000-0005-0000-0000-0000C47F0000}"/>
    <cellStyle name="SAPBEXresItemX 3 3 5" xfId="15177" xr:uid="{00000000-0005-0000-0000-0000C57F0000}"/>
    <cellStyle name="SAPBEXresItemX 3 3 5 2" xfId="29011" xr:uid="{00000000-0005-0000-0000-0000C67F0000}"/>
    <cellStyle name="SAPBEXresItemX 3 3 6" xfId="21332" xr:uid="{00000000-0005-0000-0000-0000C77F0000}"/>
    <cellStyle name="SAPBEXresItemX 3 3 6 2" xfId="34795" xr:uid="{00000000-0005-0000-0000-0000C87F0000}"/>
    <cellStyle name="SAPBEXresItemX 3 3 7" xfId="27084" xr:uid="{00000000-0005-0000-0000-0000C97F0000}"/>
    <cellStyle name="SAPBEXresItemX 3 4" xfId="5471" xr:uid="{00000000-0005-0000-0000-0000CA7F0000}"/>
    <cellStyle name="SAPBEXresItemX 3 4 2" xfId="6558" xr:uid="{00000000-0005-0000-0000-0000CB7F0000}"/>
    <cellStyle name="SAPBEXresItemX 3 4 2 2" xfId="19915" xr:uid="{00000000-0005-0000-0000-0000CC7F0000}"/>
    <cellStyle name="SAPBEXresItemX 3 4 2 2 2" xfId="25685" xr:uid="{00000000-0005-0000-0000-0000CD7F0000}"/>
    <cellStyle name="SAPBEXresItemX 3 4 2 2 3" xfId="33388" xr:uid="{00000000-0005-0000-0000-0000CE7F0000}"/>
    <cellStyle name="SAPBEXresItemX 3 4 2 3" xfId="17922" xr:uid="{00000000-0005-0000-0000-0000CF7F0000}"/>
    <cellStyle name="SAPBEXresItemX 3 4 2 3 2" xfId="23732" xr:uid="{00000000-0005-0000-0000-0000D07F0000}"/>
    <cellStyle name="SAPBEXresItemX 3 4 2 3 2 2" xfId="37195" xr:uid="{00000000-0005-0000-0000-0000D17F0000}"/>
    <cellStyle name="SAPBEXresItemX 3 4 2 3 3" xfId="31426" xr:uid="{00000000-0005-0000-0000-0000D27F0000}"/>
    <cellStyle name="SAPBEXresItemX 3 4 2 4" xfId="16387" xr:uid="{00000000-0005-0000-0000-0000D37F0000}"/>
    <cellStyle name="SAPBEXresItemX 3 4 2 4 2" xfId="30022" xr:uid="{00000000-0005-0000-0000-0000D47F0000}"/>
    <cellStyle name="SAPBEXresItemX 3 4 2 5" xfId="22344" xr:uid="{00000000-0005-0000-0000-0000D57F0000}"/>
    <cellStyle name="SAPBEXresItemX 3 4 2 5 2" xfId="35807" xr:uid="{00000000-0005-0000-0000-0000D67F0000}"/>
    <cellStyle name="SAPBEXresItemX 3 4 2 6" xfId="28096" xr:uid="{00000000-0005-0000-0000-0000D77F0000}"/>
    <cellStyle name="SAPBEXresItemX 3 4 3" xfId="18964" xr:uid="{00000000-0005-0000-0000-0000D87F0000}"/>
    <cellStyle name="SAPBEXresItemX 3 4 3 2" xfId="24736" xr:uid="{00000000-0005-0000-0000-0000D97F0000}"/>
    <cellStyle name="SAPBEXresItemX 3 4 3 3" xfId="32438" xr:uid="{00000000-0005-0000-0000-0000DA7F0000}"/>
    <cellStyle name="SAPBEXresItemX 3 4 4" xfId="19465" xr:uid="{00000000-0005-0000-0000-0000DB7F0000}"/>
    <cellStyle name="SAPBEXresItemX 3 4 4 2" xfId="25235" xr:uid="{00000000-0005-0000-0000-0000DC7F0000}"/>
    <cellStyle name="SAPBEXresItemX 3 4 4 3" xfId="32938" xr:uid="{00000000-0005-0000-0000-0000DD7F0000}"/>
    <cellStyle name="SAPBEXresItemX 3 4 5" xfId="15301" xr:uid="{00000000-0005-0000-0000-0000DE7F0000}"/>
    <cellStyle name="SAPBEXresItemX 3 4 5 2" xfId="29124" xr:uid="{00000000-0005-0000-0000-0000DF7F0000}"/>
    <cellStyle name="SAPBEXresItemX 3 4 6" xfId="21445" xr:uid="{00000000-0005-0000-0000-0000E07F0000}"/>
    <cellStyle name="SAPBEXresItemX 3 4 6 2" xfId="34908" xr:uid="{00000000-0005-0000-0000-0000E17F0000}"/>
    <cellStyle name="SAPBEXresItemX 3 4 7" xfId="27197" xr:uid="{00000000-0005-0000-0000-0000E27F0000}"/>
    <cellStyle name="SAPBEXresItemX 3 5" xfId="17256" xr:uid="{00000000-0005-0000-0000-0000E37F0000}"/>
    <cellStyle name="SAPBEXresItemX 3 5 2" xfId="23090" xr:uid="{00000000-0005-0000-0000-0000E47F0000}"/>
    <cellStyle name="SAPBEXresItemX 3 5 2 2" xfId="36553" xr:uid="{00000000-0005-0000-0000-0000E57F0000}"/>
    <cellStyle name="SAPBEXresItemX 3 5 3" xfId="30775" xr:uid="{00000000-0005-0000-0000-0000E67F0000}"/>
    <cellStyle name="SAPBEXresItemX 3 6" xfId="18109" xr:uid="{00000000-0005-0000-0000-0000E77F0000}"/>
    <cellStyle name="SAPBEXresItemX 3 6 2" xfId="23911" xr:uid="{00000000-0005-0000-0000-0000E87F0000}"/>
    <cellStyle name="SAPBEXresItemX 3 6 3" xfId="31608" xr:uid="{00000000-0005-0000-0000-0000E97F0000}"/>
    <cellStyle name="SAPBEXresItemX 3 7" xfId="14832" xr:uid="{00000000-0005-0000-0000-0000EA7F0000}"/>
    <cellStyle name="SAPBEXresItemX 3 7 2" xfId="28717" xr:uid="{00000000-0005-0000-0000-0000EB7F0000}"/>
    <cellStyle name="SAPBEXresItemX 4" xfId="4725" xr:uid="{00000000-0005-0000-0000-0000EC7F0000}"/>
    <cellStyle name="SAPBEXresItemX 4 2" xfId="5242" xr:uid="{00000000-0005-0000-0000-0000ED7F0000}"/>
    <cellStyle name="SAPBEXresItemX 4 2 2" xfId="5964" xr:uid="{00000000-0005-0000-0000-0000EE7F0000}"/>
    <cellStyle name="SAPBEXresItemX 4 2 2 2" xfId="7051" xr:uid="{00000000-0005-0000-0000-0000EF7F0000}"/>
    <cellStyle name="SAPBEXresItemX 4 2 2 2 2" xfId="20347" xr:uid="{00000000-0005-0000-0000-0000F07F0000}"/>
    <cellStyle name="SAPBEXresItemX 4 2 2 2 2 2" xfId="26117" xr:uid="{00000000-0005-0000-0000-0000F17F0000}"/>
    <cellStyle name="SAPBEXresItemX 4 2 2 2 2 3" xfId="33820" xr:uid="{00000000-0005-0000-0000-0000F27F0000}"/>
    <cellStyle name="SAPBEXresItemX 4 2 2 2 3" xfId="20946" xr:uid="{00000000-0005-0000-0000-0000F37F0000}"/>
    <cellStyle name="SAPBEXresItemX 4 2 2 2 3 2" xfId="26704" xr:uid="{00000000-0005-0000-0000-0000F47F0000}"/>
    <cellStyle name="SAPBEXresItemX 4 2 2 2 3 3" xfId="34409" xr:uid="{00000000-0005-0000-0000-0000F57F0000}"/>
    <cellStyle name="SAPBEXresItemX 4 2 2 2 4" xfId="16879" xr:uid="{00000000-0005-0000-0000-0000F67F0000}"/>
    <cellStyle name="SAPBEXresItemX 4 2 2 2 4 2" xfId="30432" xr:uid="{00000000-0005-0000-0000-0000F77F0000}"/>
    <cellStyle name="SAPBEXresItemX 4 2 2 2 5" xfId="22755" xr:uid="{00000000-0005-0000-0000-0000F87F0000}"/>
    <cellStyle name="SAPBEXresItemX 4 2 2 2 5 2" xfId="36218" xr:uid="{00000000-0005-0000-0000-0000F97F0000}"/>
    <cellStyle name="SAPBEXresItemX 4 2 2 2 6" xfId="28507" xr:uid="{00000000-0005-0000-0000-0000FA7F0000}"/>
    <cellStyle name="SAPBEXresItemX 4 2 2 3" xfId="19398" xr:uid="{00000000-0005-0000-0000-0000FB7F0000}"/>
    <cellStyle name="SAPBEXresItemX 4 2 2 3 2" xfId="25169" xr:uid="{00000000-0005-0000-0000-0000FC7F0000}"/>
    <cellStyle name="SAPBEXresItemX 4 2 2 3 3" xfId="32871" xr:uid="{00000000-0005-0000-0000-0000FD7F0000}"/>
    <cellStyle name="SAPBEXresItemX 4 2 2 4" xfId="17418" xr:uid="{00000000-0005-0000-0000-0000FE7F0000}"/>
    <cellStyle name="SAPBEXresItemX 4 2 2 4 2" xfId="23244" xr:uid="{00000000-0005-0000-0000-0000FF7F0000}"/>
    <cellStyle name="SAPBEXresItemX 4 2 2 4 2 2" xfId="36707" xr:uid="{00000000-0005-0000-0000-000000800000}"/>
    <cellStyle name="SAPBEXresItemX 4 2 2 4 3" xfId="30932" xr:uid="{00000000-0005-0000-0000-000001800000}"/>
    <cellStyle name="SAPBEXresItemX 4 2 2 5" xfId="15793" xr:uid="{00000000-0005-0000-0000-000002800000}"/>
    <cellStyle name="SAPBEXresItemX 4 2 2 5 2" xfId="29534" xr:uid="{00000000-0005-0000-0000-000003800000}"/>
    <cellStyle name="SAPBEXresItemX 4 2 2 6" xfId="21856" xr:uid="{00000000-0005-0000-0000-000004800000}"/>
    <cellStyle name="SAPBEXresItemX 4 2 2 6 2" xfId="35319" xr:uid="{00000000-0005-0000-0000-000005800000}"/>
    <cellStyle name="SAPBEXresItemX 4 2 2 7" xfId="27608" xr:uid="{00000000-0005-0000-0000-000006800000}"/>
    <cellStyle name="SAPBEXresItemX 4 2 3" xfId="6329" xr:uid="{00000000-0005-0000-0000-000007800000}"/>
    <cellStyle name="SAPBEXresItemX 4 2 3 2" xfId="19696" xr:uid="{00000000-0005-0000-0000-000008800000}"/>
    <cellStyle name="SAPBEXresItemX 4 2 3 2 2" xfId="25466" xr:uid="{00000000-0005-0000-0000-000009800000}"/>
    <cellStyle name="SAPBEXresItemX 4 2 3 2 3" xfId="33169" xr:uid="{00000000-0005-0000-0000-00000A800000}"/>
    <cellStyle name="SAPBEXresItemX 4 2 3 3" xfId="17172" xr:uid="{00000000-0005-0000-0000-00000B800000}"/>
    <cellStyle name="SAPBEXresItemX 4 2 3 3 2" xfId="23012" xr:uid="{00000000-0005-0000-0000-00000C800000}"/>
    <cellStyle name="SAPBEXresItemX 4 2 3 3 2 2" xfId="36475" xr:uid="{00000000-0005-0000-0000-00000D800000}"/>
    <cellStyle name="SAPBEXresItemX 4 2 3 3 3" xfId="30693" xr:uid="{00000000-0005-0000-0000-00000E800000}"/>
    <cellStyle name="SAPBEXresItemX 4 2 3 4" xfId="16158" xr:uid="{00000000-0005-0000-0000-00000F800000}"/>
    <cellStyle name="SAPBEXresItemX 4 2 3 4 2" xfId="29807" xr:uid="{00000000-0005-0000-0000-000010800000}"/>
    <cellStyle name="SAPBEXresItemX 4 2 3 5" xfId="22129" xr:uid="{00000000-0005-0000-0000-000011800000}"/>
    <cellStyle name="SAPBEXresItemX 4 2 3 5 2" xfId="35592" xr:uid="{00000000-0005-0000-0000-000012800000}"/>
    <cellStyle name="SAPBEXresItemX 4 2 3 6" xfId="27881" xr:uid="{00000000-0005-0000-0000-000013800000}"/>
    <cellStyle name="SAPBEXresItemX 4 2 4" xfId="18745" xr:uid="{00000000-0005-0000-0000-000014800000}"/>
    <cellStyle name="SAPBEXresItemX 4 2 4 2" xfId="24517" xr:uid="{00000000-0005-0000-0000-000015800000}"/>
    <cellStyle name="SAPBEXresItemX 4 2 4 3" xfId="32219" xr:uid="{00000000-0005-0000-0000-000016800000}"/>
    <cellStyle name="SAPBEXresItemX 4 2 5" xfId="20937" xr:uid="{00000000-0005-0000-0000-000017800000}"/>
    <cellStyle name="SAPBEXresItemX 4 2 5 2" xfId="26695" xr:uid="{00000000-0005-0000-0000-000018800000}"/>
    <cellStyle name="SAPBEXresItemX 4 2 5 3" xfId="34400" xr:uid="{00000000-0005-0000-0000-000019800000}"/>
    <cellStyle name="SAPBEXresItemX 4 2 6" xfId="15072" xr:uid="{00000000-0005-0000-0000-00001A800000}"/>
    <cellStyle name="SAPBEXresItemX 4 2 6 2" xfId="28909" xr:uid="{00000000-0005-0000-0000-00001B800000}"/>
    <cellStyle name="SAPBEXresItemX 4 2 7" xfId="21230" xr:uid="{00000000-0005-0000-0000-00001C800000}"/>
    <cellStyle name="SAPBEXresItemX 4 2 7 2" xfId="34693" xr:uid="{00000000-0005-0000-0000-00001D800000}"/>
    <cellStyle name="SAPBEXresItemX 4 2 8" xfId="26982" xr:uid="{00000000-0005-0000-0000-00001E800000}"/>
    <cellStyle name="SAPBEXresItemX 4 3" xfId="5513" xr:uid="{00000000-0005-0000-0000-00001F800000}"/>
    <cellStyle name="SAPBEXresItemX 4 3 2" xfId="6600" xr:uid="{00000000-0005-0000-0000-000020800000}"/>
    <cellStyle name="SAPBEXresItemX 4 3 2 2" xfId="19950" xr:uid="{00000000-0005-0000-0000-000021800000}"/>
    <cellStyle name="SAPBEXresItemX 4 3 2 2 2" xfId="25720" xr:uid="{00000000-0005-0000-0000-000022800000}"/>
    <cellStyle name="SAPBEXresItemX 4 3 2 2 3" xfId="33423" xr:uid="{00000000-0005-0000-0000-000023800000}"/>
    <cellStyle name="SAPBEXresItemX 4 3 2 3" xfId="17696" xr:uid="{00000000-0005-0000-0000-000024800000}"/>
    <cellStyle name="SAPBEXresItemX 4 3 2 3 2" xfId="23511" xr:uid="{00000000-0005-0000-0000-000025800000}"/>
    <cellStyle name="SAPBEXresItemX 4 3 2 3 2 2" xfId="36974" xr:uid="{00000000-0005-0000-0000-000026800000}"/>
    <cellStyle name="SAPBEXresItemX 4 3 2 3 3" xfId="31202" xr:uid="{00000000-0005-0000-0000-000027800000}"/>
    <cellStyle name="SAPBEXresItemX 4 3 2 4" xfId="16429" xr:uid="{00000000-0005-0000-0000-000028800000}"/>
    <cellStyle name="SAPBEXresItemX 4 3 2 4 2" xfId="30055" xr:uid="{00000000-0005-0000-0000-000029800000}"/>
    <cellStyle name="SAPBEXresItemX 4 3 2 5" xfId="22377" xr:uid="{00000000-0005-0000-0000-00002A800000}"/>
    <cellStyle name="SAPBEXresItemX 4 3 2 5 2" xfId="35840" xr:uid="{00000000-0005-0000-0000-00002B800000}"/>
    <cellStyle name="SAPBEXresItemX 4 3 2 6" xfId="28129" xr:uid="{00000000-0005-0000-0000-00002C800000}"/>
    <cellStyle name="SAPBEXresItemX 4 3 3" xfId="18999" xr:uid="{00000000-0005-0000-0000-00002D800000}"/>
    <cellStyle name="SAPBEXresItemX 4 3 3 2" xfId="24771" xr:uid="{00000000-0005-0000-0000-00002E800000}"/>
    <cellStyle name="SAPBEXresItemX 4 3 3 3" xfId="32473" xr:uid="{00000000-0005-0000-0000-00002F800000}"/>
    <cellStyle name="SAPBEXresItemX 4 3 4" xfId="17008" xr:uid="{00000000-0005-0000-0000-000030800000}"/>
    <cellStyle name="SAPBEXresItemX 4 3 4 2" xfId="22854" xr:uid="{00000000-0005-0000-0000-000031800000}"/>
    <cellStyle name="SAPBEXresItemX 4 3 4 2 2" xfId="36317" xr:uid="{00000000-0005-0000-0000-000032800000}"/>
    <cellStyle name="SAPBEXresItemX 4 3 4 3" xfId="30535" xr:uid="{00000000-0005-0000-0000-000033800000}"/>
    <cellStyle name="SAPBEXresItemX 4 3 5" xfId="15343" xr:uid="{00000000-0005-0000-0000-000034800000}"/>
    <cellStyle name="SAPBEXresItemX 4 3 5 2" xfId="29157" xr:uid="{00000000-0005-0000-0000-000035800000}"/>
    <cellStyle name="SAPBEXresItemX 4 3 6" xfId="21478" xr:uid="{00000000-0005-0000-0000-000036800000}"/>
    <cellStyle name="SAPBEXresItemX 4 3 6 2" xfId="34941" xr:uid="{00000000-0005-0000-0000-000037800000}"/>
    <cellStyle name="SAPBEXresItemX 4 3 7" xfId="27230" xr:uid="{00000000-0005-0000-0000-000038800000}"/>
    <cellStyle name="SAPBEXresItemX 4 4" xfId="6073" xr:uid="{00000000-0005-0000-0000-000039800000}"/>
    <cellStyle name="SAPBEXresItemX 4 4 2" xfId="19480" xr:uid="{00000000-0005-0000-0000-00003A800000}"/>
    <cellStyle name="SAPBEXresItemX 4 4 2 2" xfId="25250" xr:uid="{00000000-0005-0000-0000-00003B800000}"/>
    <cellStyle name="SAPBEXresItemX 4 4 2 3" xfId="32953" xr:uid="{00000000-0005-0000-0000-00003C800000}"/>
    <cellStyle name="SAPBEXresItemX 4 4 3" xfId="18308" xr:uid="{00000000-0005-0000-0000-00003D800000}"/>
    <cellStyle name="SAPBEXresItemX 4 4 3 2" xfId="24089" xr:uid="{00000000-0005-0000-0000-00003E800000}"/>
    <cellStyle name="SAPBEXresItemX 4 4 3 3" xfId="31790" xr:uid="{00000000-0005-0000-0000-00003F800000}"/>
    <cellStyle name="SAPBEXresItemX 4 4 4" xfId="15902" xr:uid="{00000000-0005-0000-0000-000040800000}"/>
    <cellStyle name="SAPBEXresItemX 4 4 4 2" xfId="29605" xr:uid="{00000000-0005-0000-0000-000041800000}"/>
    <cellStyle name="SAPBEXresItemX 4 4 5" xfId="21927" xr:uid="{00000000-0005-0000-0000-000042800000}"/>
    <cellStyle name="SAPBEXresItemX 4 4 5 2" xfId="35390" xr:uid="{00000000-0005-0000-0000-000043800000}"/>
    <cellStyle name="SAPBEXresItemX 4 4 6" xfId="27679" xr:uid="{00000000-0005-0000-0000-000044800000}"/>
    <cellStyle name="SAPBEXresItemX 4 5" xfId="18440" xr:uid="{00000000-0005-0000-0000-000045800000}"/>
    <cellStyle name="SAPBEXresItemX 4 5 2" xfId="24215" xr:uid="{00000000-0005-0000-0000-000046800000}"/>
    <cellStyle name="SAPBEXresItemX 4 5 3" xfId="31916" xr:uid="{00000000-0005-0000-0000-000047800000}"/>
    <cellStyle name="SAPBEXresItemX 4 6" xfId="20800" xr:uid="{00000000-0005-0000-0000-000048800000}"/>
    <cellStyle name="SAPBEXresItemX 4 6 2" xfId="26561" xr:uid="{00000000-0005-0000-0000-000049800000}"/>
    <cellStyle name="SAPBEXresItemX 4 6 3" xfId="34266" xr:uid="{00000000-0005-0000-0000-00004A800000}"/>
    <cellStyle name="SAPBEXresItemX 4 7" xfId="14774" xr:uid="{00000000-0005-0000-0000-00004B800000}"/>
    <cellStyle name="SAPBEXresItemX 4 7 2" xfId="28685" xr:uid="{00000000-0005-0000-0000-00004C800000}"/>
    <cellStyle name="SAPBEXresItemX 4 8" xfId="21027" xr:uid="{00000000-0005-0000-0000-00004D800000}"/>
    <cellStyle name="SAPBEXresItemX 4 8 2" xfId="34490" xr:uid="{00000000-0005-0000-0000-00004E800000}"/>
    <cellStyle name="SAPBEXresItemX 4 9" xfId="26781" xr:uid="{00000000-0005-0000-0000-00004F800000}"/>
    <cellStyle name="SAPBEXresItemX 5" xfId="5073" xr:uid="{00000000-0005-0000-0000-000050800000}"/>
    <cellStyle name="SAPBEXresItemX 5 10" xfId="10678" xr:uid="{00000000-0005-0000-0000-000051800000}"/>
    <cellStyle name="SAPBEXresItemX 5 2" xfId="5661" xr:uid="{00000000-0005-0000-0000-000052800000}"/>
    <cellStyle name="SAPBEXresItemX 5 2 2" xfId="6748" xr:uid="{00000000-0005-0000-0000-000053800000}"/>
    <cellStyle name="SAPBEXresItemX 5 2 2 2" xfId="20070" xr:uid="{00000000-0005-0000-0000-000054800000}"/>
    <cellStyle name="SAPBEXresItemX 5 2 2 2 2" xfId="25840" xr:uid="{00000000-0005-0000-0000-000055800000}"/>
    <cellStyle name="SAPBEXresItemX 5 2 2 2 3" xfId="33543" xr:uid="{00000000-0005-0000-0000-000056800000}"/>
    <cellStyle name="SAPBEXresItemX 5 2 2 3" xfId="18501" xr:uid="{00000000-0005-0000-0000-000057800000}"/>
    <cellStyle name="SAPBEXresItemX 5 2 2 3 2" xfId="24276" xr:uid="{00000000-0005-0000-0000-000058800000}"/>
    <cellStyle name="SAPBEXresItemX 5 2 2 3 3" xfId="31977" xr:uid="{00000000-0005-0000-0000-000059800000}"/>
    <cellStyle name="SAPBEXresItemX 5 2 2 4" xfId="16576" xr:uid="{00000000-0005-0000-0000-00005A800000}"/>
    <cellStyle name="SAPBEXresItemX 5 2 2 4 2" xfId="30164" xr:uid="{00000000-0005-0000-0000-00005B800000}"/>
    <cellStyle name="SAPBEXresItemX 5 2 2 5" xfId="22487" xr:uid="{00000000-0005-0000-0000-00005C800000}"/>
    <cellStyle name="SAPBEXresItemX 5 2 2 5 2" xfId="35950" xr:uid="{00000000-0005-0000-0000-00005D800000}"/>
    <cellStyle name="SAPBEXresItemX 5 2 2 6" xfId="28239" xr:uid="{00000000-0005-0000-0000-00005E800000}"/>
    <cellStyle name="SAPBEXresItemX 5 2 2 7" xfId="11699" xr:uid="{00000000-0005-0000-0000-00005F800000}"/>
    <cellStyle name="SAPBEXresItemX 5 2 3" xfId="19120" xr:uid="{00000000-0005-0000-0000-000060800000}"/>
    <cellStyle name="SAPBEXresItemX 5 2 3 2" xfId="24892" xr:uid="{00000000-0005-0000-0000-000061800000}"/>
    <cellStyle name="SAPBEXresItemX 5 2 3 3" xfId="32594" xr:uid="{00000000-0005-0000-0000-000062800000}"/>
    <cellStyle name="SAPBEXresItemX 5 2 4" xfId="17564" xr:uid="{00000000-0005-0000-0000-000063800000}"/>
    <cellStyle name="SAPBEXresItemX 5 2 4 2" xfId="23384" xr:uid="{00000000-0005-0000-0000-000064800000}"/>
    <cellStyle name="SAPBEXresItemX 5 2 4 2 2" xfId="36847" xr:uid="{00000000-0005-0000-0000-000065800000}"/>
    <cellStyle name="SAPBEXresItemX 5 2 4 3" xfId="31073" xr:uid="{00000000-0005-0000-0000-000066800000}"/>
    <cellStyle name="SAPBEXresItemX 5 2 5" xfId="15490" xr:uid="{00000000-0005-0000-0000-000067800000}"/>
    <cellStyle name="SAPBEXresItemX 5 2 5 2" xfId="29266" xr:uid="{00000000-0005-0000-0000-000068800000}"/>
    <cellStyle name="SAPBEXresItemX 5 2 6" xfId="21588" xr:uid="{00000000-0005-0000-0000-000069800000}"/>
    <cellStyle name="SAPBEXresItemX 5 2 6 2" xfId="35051" xr:uid="{00000000-0005-0000-0000-00006A800000}"/>
    <cellStyle name="SAPBEXresItemX 5 2 7" xfId="27340" xr:uid="{00000000-0005-0000-0000-00006B800000}"/>
    <cellStyle name="SAPBEXresItemX 5 2 8" xfId="11038" xr:uid="{00000000-0005-0000-0000-00006C800000}"/>
    <cellStyle name="SAPBEXresItemX 5 3" xfId="5834" xr:uid="{00000000-0005-0000-0000-00006D800000}"/>
    <cellStyle name="SAPBEXresItemX 5 3 2" xfId="6921" xr:uid="{00000000-0005-0000-0000-00006E800000}"/>
    <cellStyle name="SAPBEXresItemX 5 3 2 2" xfId="20217" xr:uid="{00000000-0005-0000-0000-00006F800000}"/>
    <cellStyle name="SAPBEXresItemX 5 3 2 2 2" xfId="25987" xr:uid="{00000000-0005-0000-0000-000070800000}"/>
    <cellStyle name="SAPBEXresItemX 5 3 2 2 3" xfId="33690" xr:uid="{00000000-0005-0000-0000-000071800000}"/>
    <cellStyle name="SAPBEXresItemX 5 3 2 3" xfId="20669" xr:uid="{00000000-0005-0000-0000-000072800000}"/>
    <cellStyle name="SAPBEXresItemX 5 3 2 3 2" xfId="26432" xr:uid="{00000000-0005-0000-0000-000073800000}"/>
    <cellStyle name="SAPBEXresItemX 5 3 2 3 3" xfId="34137" xr:uid="{00000000-0005-0000-0000-000074800000}"/>
    <cellStyle name="SAPBEXresItemX 5 3 2 4" xfId="16749" xr:uid="{00000000-0005-0000-0000-000075800000}"/>
    <cellStyle name="SAPBEXresItemX 5 3 2 4 2" xfId="30302" xr:uid="{00000000-0005-0000-0000-000076800000}"/>
    <cellStyle name="SAPBEXresItemX 5 3 2 5" xfId="22625" xr:uid="{00000000-0005-0000-0000-000077800000}"/>
    <cellStyle name="SAPBEXresItemX 5 3 2 5 2" xfId="36088" xr:uid="{00000000-0005-0000-0000-000078800000}"/>
    <cellStyle name="SAPBEXresItemX 5 3 2 6" xfId="28377" xr:uid="{00000000-0005-0000-0000-000079800000}"/>
    <cellStyle name="SAPBEXresItemX 5 3 2 7" xfId="11800" xr:uid="{00000000-0005-0000-0000-00007A800000}"/>
    <cellStyle name="SAPBEXresItemX 5 3 3" xfId="19268" xr:uid="{00000000-0005-0000-0000-00007B800000}"/>
    <cellStyle name="SAPBEXresItemX 5 3 3 2" xfId="25039" xr:uid="{00000000-0005-0000-0000-00007C800000}"/>
    <cellStyle name="SAPBEXresItemX 5 3 3 3" xfId="32741" xr:uid="{00000000-0005-0000-0000-00007D800000}"/>
    <cellStyle name="SAPBEXresItemX 5 3 4" xfId="20781" xr:uid="{00000000-0005-0000-0000-00007E800000}"/>
    <cellStyle name="SAPBEXresItemX 5 3 4 2" xfId="26542" xr:uid="{00000000-0005-0000-0000-00007F800000}"/>
    <cellStyle name="SAPBEXresItemX 5 3 4 3" xfId="34247" xr:uid="{00000000-0005-0000-0000-000080800000}"/>
    <cellStyle name="SAPBEXresItemX 5 3 5" xfId="15663" xr:uid="{00000000-0005-0000-0000-000081800000}"/>
    <cellStyle name="SAPBEXresItemX 5 3 5 2" xfId="29404" xr:uid="{00000000-0005-0000-0000-000082800000}"/>
    <cellStyle name="SAPBEXresItemX 5 3 6" xfId="21726" xr:uid="{00000000-0005-0000-0000-000083800000}"/>
    <cellStyle name="SAPBEXresItemX 5 3 6 2" xfId="35189" xr:uid="{00000000-0005-0000-0000-000084800000}"/>
    <cellStyle name="SAPBEXresItemX 5 3 7" xfId="27478" xr:uid="{00000000-0005-0000-0000-000085800000}"/>
    <cellStyle name="SAPBEXresItemX 5 3 8" xfId="11139" xr:uid="{00000000-0005-0000-0000-000086800000}"/>
    <cellStyle name="SAPBEXresItemX 5 4" xfId="6165" xr:uid="{00000000-0005-0000-0000-000087800000}"/>
    <cellStyle name="SAPBEXresItemX 5 4 2" xfId="19557" xr:uid="{00000000-0005-0000-0000-000088800000}"/>
    <cellStyle name="SAPBEXresItemX 5 4 2 2" xfId="25327" xr:uid="{00000000-0005-0000-0000-000089800000}"/>
    <cellStyle name="SAPBEXresItemX 5 4 2 3" xfId="33030" xr:uid="{00000000-0005-0000-0000-00008A800000}"/>
    <cellStyle name="SAPBEXresItemX 5 4 3" xfId="17882" xr:uid="{00000000-0005-0000-0000-00008B800000}"/>
    <cellStyle name="SAPBEXresItemX 5 4 3 2" xfId="23693" xr:uid="{00000000-0005-0000-0000-00008C800000}"/>
    <cellStyle name="SAPBEXresItemX 5 4 3 2 2" xfId="37156" xr:uid="{00000000-0005-0000-0000-00008D800000}"/>
    <cellStyle name="SAPBEXresItemX 5 4 3 3" xfId="31386" xr:uid="{00000000-0005-0000-0000-00008E800000}"/>
    <cellStyle name="SAPBEXresItemX 5 4 4" xfId="15994" xr:uid="{00000000-0005-0000-0000-00008F800000}"/>
    <cellStyle name="SAPBEXresItemX 5 4 4 2" xfId="29677" xr:uid="{00000000-0005-0000-0000-000090800000}"/>
    <cellStyle name="SAPBEXresItemX 5 4 5" xfId="21999" xr:uid="{00000000-0005-0000-0000-000091800000}"/>
    <cellStyle name="SAPBEXresItemX 5 4 5 2" xfId="35462" xr:uid="{00000000-0005-0000-0000-000092800000}"/>
    <cellStyle name="SAPBEXresItemX 5 4 6" xfId="27751" xr:uid="{00000000-0005-0000-0000-000093800000}"/>
    <cellStyle name="SAPBEXresItemX 5 4 7" xfId="11341" xr:uid="{00000000-0005-0000-0000-000094800000}"/>
    <cellStyle name="SAPBEXresItemX 5 5" xfId="18605" xr:uid="{00000000-0005-0000-0000-000095800000}"/>
    <cellStyle name="SAPBEXresItemX 5 5 2" xfId="24377" xr:uid="{00000000-0005-0000-0000-000096800000}"/>
    <cellStyle name="SAPBEXresItemX 5 5 3" xfId="32079" xr:uid="{00000000-0005-0000-0000-000097800000}"/>
    <cellStyle name="SAPBEXresItemX 5 6" xfId="18541" xr:uid="{00000000-0005-0000-0000-000098800000}"/>
    <cellStyle name="SAPBEXresItemX 5 6 2" xfId="24314" xr:uid="{00000000-0005-0000-0000-000099800000}"/>
    <cellStyle name="SAPBEXresItemX 5 6 3" xfId="32015" xr:uid="{00000000-0005-0000-0000-00009A800000}"/>
    <cellStyle name="SAPBEXresItemX 5 7" xfId="14903" xr:uid="{00000000-0005-0000-0000-00009B800000}"/>
    <cellStyle name="SAPBEXresItemX 5 7 2" xfId="28777" xr:uid="{00000000-0005-0000-0000-00009C800000}"/>
    <cellStyle name="SAPBEXresItemX 5 8" xfId="21098" xr:uid="{00000000-0005-0000-0000-00009D800000}"/>
    <cellStyle name="SAPBEXresItemX 5 8 2" xfId="34561" xr:uid="{00000000-0005-0000-0000-00009E800000}"/>
    <cellStyle name="SAPBEXresItemX 5 9" xfId="26852" xr:uid="{00000000-0005-0000-0000-00009F800000}"/>
    <cellStyle name="SAPBEXresItemX 6" xfId="5279" xr:uid="{00000000-0005-0000-0000-0000A0800000}"/>
    <cellStyle name="SAPBEXresItemX 6 2" xfId="6366" xr:uid="{00000000-0005-0000-0000-0000A1800000}"/>
    <cellStyle name="SAPBEXresItemX 6 2 2" xfId="19733" xr:uid="{00000000-0005-0000-0000-0000A2800000}"/>
    <cellStyle name="SAPBEXresItemX 6 2 2 2" xfId="25503" xr:uid="{00000000-0005-0000-0000-0000A3800000}"/>
    <cellStyle name="SAPBEXresItemX 6 2 2 3" xfId="33206" xr:uid="{00000000-0005-0000-0000-0000A4800000}"/>
    <cellStyle name="SAPBEXresItemX 6 2 3" xfId="17951" xr:uid="{00000000-0005-0000-0000-0000A5800000}"/>
    <cellStyle name="SAPBEXresItemX 6 2 3 2" xfId="23760" xr:uid="{00000000-0005-0000-0000-0000A6800000}"/>
    <cellStyle name="SAPBEXresItemX 6 2 3 2 2" xfId="37223" xr:uid="{00000000-0005-0000-0000-0000A7800000}"/>
    <cellStyle name="SAPBEXresItemX 6 2 3 3" xfId="31455" xr:uid="{00000000-0005-0000-0000-0000A8800000}"/>
    <cellStyle name="SAPBEXresItemX 6 2 4" xfId="16195" xr:uid="{00000000-0005-0000-0000-0000A9800000}"/>
    <cellStyle name="SAPBEXresItemX 6 2 4 2" xfId="29843" xr:uid="{00000000-0005-0000-0000-0000AA800000}"/>
    <cellStyle name="SAPBEXresItemX 6 2 5" xfId="22165" xr:uid="{00000000-0005-0000-0000-0000AB800000}"/>
    <cellStyle name="SAPBEXresItemX 6 2 5 2" xfId="35628" xr:uid="{00000000-0005-0000-0000-0000AC800000}"/>
    <cellStyle name="SAPBEXresItemX 6 2 6" xfId="27917" xr:uid="{00000000-0005-0000-0000-0000AD800000}"/>
    <cellStyle name="SAPBEXresItemX 6 2 7" xfId="11479" xr:uid="{00000000-0005-0000-0000-0000AE800000}"/>
    <cellStyle name="SAPBEXresItemX 6 3" xfId="18781" xr:uid="{00000000-0005-0000-0000-0000AF800000}"/>
    <cellStyle name="SAPBEXresItemX 6 3 2" xfId="24553" xr:uid="{00000000-0005-0000-0000-0000B0800000}"/>
    <cellStyle name="SAPBEXresItemX 6 3 3" xfId="32255" xr:uid="{00000000-0005-0000-0000-0000B1800000}"/>
    <cellStyle name="SAPBEXresItemX 6 4" xfId="18315" xr:uid="{00000000-0005-0000-0000-0000B2800000}"/>
    <cellStyle name="SAPBEXresItemX 6 4 2" xfId="24095" xr:uid="{00000000-0005-0000-0000-0000B3800000}"/>
    <cellStyle name="SAPBEXresItemX 6 4 3" xfId="31796" xr:uid="{00000000-0005-0000-0000-0000B4800000}"/>
    <cellStyle name="SAPBEXresItemX 6 5" xfId="15109" xr:uid="{00000000-0005-0000-0000-0000B5800000}"/>
    <cellStyle name="SAPBEXresItemX 6 5 2" xfId="28945" xr:uid="{00000000-0005-0000-0000-0000B6800000}"/>
    <cellStyle name="SAPBEXresItemX 6 6" xfId="21266" xr:uid="{00000000-0005-0000-0000-0000B7800000}"/>
    <cellStyle name="SAPBEXresItemX 6 6 2" xfId="34729" xr:uid="{00000000-0005-0000-0000-0000B8800000}"/>
    <cellStyle name="SAPBEXresItemX 6 7" xfId="27018" xr:uid="{00000000-0005-0000-0000-0000B9800000}"/>
    <cellStyle name="SAPBEXresItemX 6 8" xfId="10818" xr:uid="{00000000-0005-0000-0000-0000BA800000}"/>
    <cellStyle name="SAPBEXresItemX 7" xfId="5771" xr:uid="{00000000-0005-0000-0000-0000BB800000}"/>
    <cellStyle name="SAPBEXresItemX 7 2" xfId="6858" xr:uid="{00000000-0005-0000-0000-0000BC800000}"/>
    <cellStyle name="SAPBEXresItemX 7 2 2" xfId="20161" xr:uid="{00000000-0005-0000-0000-0000BD800000}"/>
    <cellStyle name="SAPBEXresItemX 7 2 2 2" xfId="25931" xr:uid="{00000000-0005-0000-0000-0000BE800000}"/>
    <cellStyle name="SAPBEXresItemX 7 2 2 3" xfId="33634" xr:uid="{00000000-0005-0000-0000-0000BF800000}"/>
    <cellStyle name="SAPBEXresItemX 7 2 3" xfId="17966" xr:uid="{00000000-0005-0000-0000-0000C0800000}"/>
    <cellStyle name="SAPBEXresItemX 7 2 3 2" xfId="23774" xr:uid="{00000000-0005-0000-0000-0000C1800000}"/>
    <cellStyle name="SAPBEXresItemX 7 2 3 2 2" xfId="37237" xr:uid="{00000000-0005-0000-0000-0000C2800000}"/>
    <cellStyle name="SAPBEXresItemX 7 2 3 3" xfId="31470" xr:uid="{00000000-0005-0000-0000-0000C3800000}"/>
    <cellStyle name="SAPBEXresItemX 7 2 4" xfId="16686" xr:uid="{00000000-0005-0000-0000-0000C4800000}"/>
    <cellStyle name="SAPBEXresItemX 7 2 4 2" xfId="30248" xr:uid="{00000000-0005-0000-0000-0000C5800000}"/>
    <cellStyle name="SAPBEXresItemX 7 2 5" xfId="22571" xr:uid="{00000000-0005-0000-0000-0000C6800000}"/>
    <cellStyle name="SAPBEXresItemX 7 2 5 2" xfId="36034" xr:uid="{00000000-0005-0000-0000-0000C7800000}"/>
    <cellStyle name="SAPBEXresItemX 7 2 6" xfId="28323" xr:uid="{00000000-0005-0000-0000-0000C8800000}"/>
    <cellStyle name="SAPBEXresItemX 7 2 7" xfId="11765" xr:uid="{00000000-0005-0000-0000-0000C9800000}"/>
    <cellStyle name="SAPBEXresItemX 7 3" xfId="19212" xr:uid="{00000000-0005-0000-0000-0000CA800000}"/>
    <cellStyle name="SAPBEXresItemX 7 3 2" xfId="24983" xr:uid="{00000000-0005-0000-0000-0000CB800000}"/>
    <cellStyle name="SAPBEXresItemX 7 3 3" xfId="32685" xr:uid="{00000000-0005-0000-0000-0000CC800000}"/>
    <cellStyle name="SAPBEXresItemX 7 4" xfId="17777" xr:uid="{00000000-0005-0000-0000-0000CD800000}"/>
    <cellStyle name="SAPBEXresItemX 7 4 2" xfId="23592" xr:uid="{00000000-0005-0000-0000-0000CE800000}"/>
    <cellStyle name="SAPBEXresItemX 7 4 2 2" xfId="37055" xr:uid="{00000000-0005-0000-0000-0000CF800000}"/>
    <cellStyle name="SAPBEXresItemX 7 4 3" xfId="31283" xr:uid="{00000000-0005-0000-0000-0000D0800000}"/>
    <cellStyle name="SAPBEXresItemX 7 5" xfId="15600" xr:uid="{00000000-0005-0000-0000-0000D1800000}"/>
    <cellStyle name="SAPBEXresItemX 7 5 2" xfId="29350" xr:uid="{00000000-0005-0000-0000-0000D2800000}"/>
    <cellStyle name="SAPBEXresItemX 7 6" xfId="21672" xr:uid="{00000000-0005-0000-0000-0000D3800000}"/>
    <cellStyle name="SAPBEXresItemX 7 6 2" xfId="35135" xr:uid="{00000000-0005-0000-0000-0000D4800000}"/>
    <cellStyle name="SAPBEXresItemX 7 7" xfId="27424" xr:uid="{00000000-0005-0000-0000-0000D5800000}"/>
    <cellStyle name="SAPBEXresItemX 7 8" xfId="11104" xr:uid="{00000000-0005-0000-0000-0000D6800000}"/>
    <cellStyle name="SAPBEXresItemX 8" xfId="17040" xr:uid="{00000000-0005-0000-0000-0000D7800000}"/>
    <cellStyle name="SAPBEXresItemX 8 2" xfId="22886" xr:uid="{00000000-0005-0000-0000-0000D8800000}"/>
    <cellStyle name="SAPBEXresItemX 8 2 2" xfId="36349" xr:uid="{00000000-0005-0000-0000-0000D9800000}"/>
    <cellStyle name="SAPBEXresItemX 8 3" xfId="30567" xr:uid="{00000000-0005-0000-0000-0000DA800000}"/>
    <cellStyle name="SAPBEXresItemX 9" xfId="19190" xr:uid="{00000000-0005-0000-0000-0000DB800000}"/>
    <cellStyle name="SAPBEXresItemX 9 2" xfId="24961" xr:uid="{00000000-0005-0000-0000-0000DC800000}"/>
    <cellStyle name="SAPBEXresItemX 9 3" xfId="32663" xr:uid="{00000000-0005-0000-0000-0000DD800000}"/>
    <cellStyle name="SAPBEXstdData" xfId="409" xr:uid="{00000000-0005-0000-0000-0000DE800000}"/>
    <cellStyle name="SAPBEXstdData 2" xfId="653" xr:uid="{00000000-0005-0000-0000-0000DF800000}"/>
    <cellStyle name="SAPBEXstdData 2 2" xfId="5105" xr:uid="{00000000-0005-0000-0000-0000E0800000}"/>
    <cellStyle name="SAPBEXstdData 2 2 10" xfId="10709" xr:uid="{00000000-0005-0000-0000-0000E1800000}"/>
    <cellStyle name="SAPBEXstdData 2 2 2" xfId="5693" xr:uid="{00000000-0005-0000-0000-0000E2800000}"/>
    <cellStyle name="SAPBEXstdData 2 2 2 2" xfId="6780" xr:uid="{00000000-0005-0000-0000-0000E3800000}"/>
    <cellStyle name="SAPBEXstdData 2 2 2 2 2" xfId="20102" xr:uid="{00000000-0005-0000-0000-0000E4800000}"/>
    <cellStyle name="SAPBEXstdData 2 2 2 2 2 2" xfId="25872" xr:uid="{00000000-0005-0000-0000-0000E5800000}"/>
    <cellStyle name="SAPBEXstdData 2 2 2 2 2 3" xfId="33575" xr:uid="{00000000-0005-0000-0000-0000E6800000}"/>
    <cellStyle name="SAPBEXstdData 2 2 2 2 3" xfId="18535" xr:uid="{00000000-0005-0000-0000-0000E7800000}"/>
    <cellStyle name="SAPBEXstdData 2 2 2 2 3 2" xfId="24308" xr:uid="{00000000-0005-0000-0000-0000E8800000}"/>
    <cellStyle name="SAPBEXstdData 2 2 2 2 3 3" xfId="32009" xr:uid="{00000000-0005-0000-0000-0000E9800000}"/>
    <cellStyle name="SAPBEXstdData 2 2 2 2 4" xfId="16608" xr:uid="{00000000-0005-0000-0000-0000EA800000}"/>
    <cellStyle name="SAPBEXstdData 2 2 2 2 4 2" xfId="30195" xr:uid="{00000000-0005-0000-0000-0000EB800000}"/>
    <cellStyle name="SAPBEXstdData 2 2 2 2 5" xfId="22518" xr:uid="{00000000-0005-0000-0000-0000EC800000}"/>
    <cellStyle name="SAPBEXstdData 2 2 2 2 5 2" xfId="35981" xr:uid="{00000000-0005-0000-0000-0000ED800000}"/>
    <cellStyle name="SAPBEXstdData 2 2 2 2 6" xfId="28270" xr:uid="{00000000-0005-0000-0000-0000EE800000}"/>
    <cellStyle name="SAPBEXstdData 2 2 2 2 7" xfId="11730" xr:uid="{00000000-0005-0000-0000-0000EF800000}"/>
    <cellStyle name="SAPBEXstdData 2 2 2 3" xfId="19152" xr:uid="{00000000-0005-0000-0000-0000F0800000}"/>
    <cellStyle name="SAPBEXstdData 2 2 2 3 2" xfId="24923" xr:uid="{00000000-0005-0000-0000-0000F1800000}"/>
    <cellStyle name="SAPBEXstdData 2 2 2 3 3" xfId="32625" xr:uid="{00000000-0005-0000-0000-0000F2800000}"/>
    <cellStyle name="SAPBEXstdData 2 2 2 4" xfId="17498" xr:uid="{00000000-0005-0000-0000-0000F3800000}"/>
    <cellStyle name="SAPBEXstdData 2 2 2 4 2" xfId="23321" xr:uid="{00000000-0005-0000-0000-0000F4800000}"/>
    <cellStyle name="SAPBEXstdData 2 2 2 4 2 2" xfId="36784" xr:uid="{00000000-0005-0000-0000-0000F5800000}"/>
    <cellStyle name="SAPBEXstdData 2 2 2 4 3" xfId="31009" xr:uid="{00000000-0005-0000-0000-0000F6800000}"/>
    <cellStyle name="SAPBEXstdData 2 2 2 5" xfId="15522" xr:uid="{00000000-0005-0000-0000-0000F7800000}"/>
    <cellStyle name="SAPBEXstdData 2 2 2 5 2" xfId="29297" xr:uid="{00000000-0005-0000-0000-0000F8800000}"/>
    <cellStyle name="SAPBEXstdData 2 2 2 6" xfId="21619" xr:uid="{00000000-0005-0000-0000-0000F9800000}"/>
    <cellStyle name="SAPBEXstdData 2 2 2 6 2" xfId="35082" xr:uid="{00000000-0005-0000-0000-0000FA800000}"/>
    <cellStyle name="SAPBEXstdData 2 2 2 7" xfId="27371" xr:uid="{00000000-0005-0000-0000-0000FB800000}"/>
    <cellStyle name="SAPBEXstdData 2 2 2 8" xfId="11069" xr:uid="{00000000-0005-0000-0000-0000FC800000}"/>
    <cellStyle name="SAPBEXstdData 2 2 3" xfId="5865" xr:uid="{00000000-0005-0000-0000-0000FD800000}"/>
    <cellStyle name="SAPBEXstdData 2 2 3 2" xfId="6952" xr:uid="{00000000-0005-0000-0000-0000FE800000}"/>
    <cellStyle name="SAPBEXstdData 2 2 3 2 2" xfId="20248" xr:uid="{00000000-0005-0000-0000-0000FF800000}"/>
    <cellStyle name="SAPBEXstdData 2 2 3 2 2 2" xfId="26018" xr:uid="{00000000-0005-0000-0000-000000810000}"/>
    <cellStyle name="SAPBEXstdData 2 2 3 2 2 3" xfId="33721" xr:uid="{00000000-0005-0000-0000-000001810000}"/>
    <cellStyle name="SAPBEXstdData 2 2 3 2 3" xfId="20530" xr:uid="{00000000-0005-0000-0000-000002810000}"/>
    <cellStyle name="SAPBEXstdData 2 2 3 2 3 2" xfId="26295" xr:uid="{00000000-0005-0000-0000-000003810000}"/>
    <cellStyle name="SAPBEXstdData 2 2 3 2 3 3" xfId="33999" xr:uid="{00000000-0005-0000-0000-000004810000}"/>
    <cellStyle name="SAPBEXstdData 2 2 3 2 4" xfId="16780" xr:uid="{00000000-0005-0000-0000-000005810000}"/>
    <cellStyle name="SAPBEXstdData 2 2 3 2 4 2" xfId="30333" xr:uid="{00000000-0005-0000-0000-000006810000}"/>
    <cellStyle name="SAPBEXstdData 2 2 3 2 5" xfId="22656" xr:uid="{00000000-0005-0000-0000-000007810000}"/>
    <cellStyle name="SAPBEXstdData 2 2 3 2 5 2" xfId="36119" xr:uid="{00000000-0005-0000-0000-000008810000}"/>
    <cellStyle name="SAPBEXstdData 2 2 3 2 6" xfId="28408" xr:uid="{00000000-0005-0000-0000-000009810000}"/>
    <cellStyle name="SAPBEXstdData 2 2 3 2 7" xfId="11831" xr:uid="{00000000-0005-0000-0000-00000A810000}"/>
    <cellStyle name="SAPBEXstdData 2 2 3 3" xfId="19299" xr:uid="{00000000-0005-0000-0000-00000B810000}"/>
    <cellStyle name="SAPBEXstdData 2 2 3 3 2" xfId="25070" xr:uid="{00000000-0005-0000-0000-00000C810000}"/>
    <cellStyle name="SAPBEXstdData 2 2 3 3 3" xfId="32772" xr:uid="{00000000-0005-0000-0000-00000D810000}"/>
    <cellStyle name="SAPBEXstdData 2 2 3 4" xfId="20715" xr:uid="{00000000-0005-0000-0000-00000E810000}"/>
    <cellStyle name="SAPBEXstdData 2 2 3 4 2" xfId="26478" xr:uid="{00000000-0005-0000-0000-00000F810000}"/>
    <cellStyle name="SAPBEXstdData 2 2 3 4 3" xfId="34183" xr:uid="{00000000-0005-0000-0000-000010810000}"/>
    <cellStyle name="SAPBEXstdData 2 2 3 5" xfId="15694" xr:uid="{00000000-0005-0000-0000-000011810000}"/>
    <cellStyle name="SAPBEXstdData 2 2 3 5 2" xfId="29435" xr:uid="{00000000-0005-0000-0000-000012810000}"/>
    <cellStyle name="SAPBEXstdData 2 2 3 6" xfId="21757" xr:uid="{00000000-0005-0000-0000-000013810000}"/>
    <cellStyle name="SAPBEXstdData 2 2 3 6 2" xfId="35220" xr:uid="{00000000-0005-0000-0000-000014810000}"/>
    <cellStyle name="SAPBEXstdData 2 2 3 7" xfId="27509" xr:uid="{00000000-0005-0000-0000-000015810000}"/>
    <cellStyle name="SAPBEXstdData 2 2 3 8" xfId="11170" xr:uid="{00000000-0005-0000-0000-000016810000}"/>
    <cellStyle name="SAPBEXstdData 2 2 4" xfId="6197" xr:uid="{00000000-0005-0000-0000-000017810000}"/>
    <cellStyle name="SAPBEXstdData 2 2 4 2" xfId="19588" xr:uid="{00000000-0005-0000-0000-000018810000}"/>
    <cellStyle name="SAPBEXstdData 2 2 4 2 2" xfId="25358" xr:uid="{00000000-0005-0000-0000-000019810000}"/>
    <cellStyle name="SAPBEXstdData 2 2 4 2 3" xfId="33061" xr:uid="{00000000-0005-0000-0000-00001A810000}"/>
    <cellStyle name="SAPBEXstdData 2 2 4 3" xfId="17378" xr:uid="{00000000-0005-0000-0000-00001B810000}"/>
    <cellStyle name="SAPBEXstdData 2 2 4 3 2" xfId="23205" xr:uid="{00000000-0005-0000-0000-00001C810000}"/>
    <cellStyle name="SAPBEXstdData 2 2 4 3 2 2" xfId="36668" xr:uid="{00000000-0005-0000-0000-00001D810000}"/>
    <cellStyle name="SAPBEXstdData 2 2 4 3 3" xfId="30893" xr:uid="{00000000-0005-0000-0000-00001E810000}"/>
    <cellStyle name="SAPBEXstdData 2 2 4 4" xfId="16026" xr:uid="{00000000-0005-0000-0000-00001F810000}"/>
    <cellStyle name="SAPBEXstdData 2 2 4 4 2" xfId="29708" xr:uid="{00000000-0005-0000-0000-000020810000}"/>
    <cellStyle name="SAPBEXstdData 2 2 4 5" xfId="22030" xr:uid="{00000000-0005-0000-0000-000021810000}"/>
    <cellStyle name="SAPBEXstdData 2 2 4 5 2" xfId="35493" xr:uid="{00000000-0005-0000-0000-000022810000}"/>
    <cellStyle name="SAPBEXstdData 2 2 4 6" xfId="27782" xr:uid="{00000000-0005-0000-0000-000023810000}"/>
    <cellStyle name="SAPBEXstdData 2 2 4 7" xfId="11372" xr:uid="{00000000-0005-0000-0000-000024810000}"/>
    <cellStyle name="SAPBEXstdData 2 2 5" xfId="18636" xr:uid="{00000000-0005-0000-0000-000025810000}"/>
    <cellStyle name="SAPBEXstdData 2 2 5 2" xfId="24408" xr:uid="{00000000-0005-0000-0000-000026810000}"/>
    <cellStyle name="SAPBEXstdData 2 2 5 3" xfId="32110" xr:uid="{00000000-0005-0000-0000-000027810000}"/>
    <cellStyle name="SAPBEXstdData 2 2 6" xfId="20003" xr:uid="{00000000-0005-0000-0000-000028810000}"/>
    <cellStyle name="SAPBEXstdData 2 2 6 2" xfId="25773" xr:uid="{00000000-0005-0000-0000-000029810000}"/>
    <cellStyle name="SAPBEXstdData 2 2 6 3" xfId="33476" xr:uid="{00000000-0005-0000-0000-00002A810000}"/>
    <cellStyle name="SAPBEXstdData 2 2 7" xfId="14935" xr:uid="{00000000-0005-0000-0000-00002B810000}"/>
    <cellStyle name="SAPBEXstdData 2 2 7 2" xfId="28808" xr:uid="{00000000-0005-0000-0000-00002C810000}"/>
    <cellStyle name="SAPBEXstdData 2 2 8" xfId="21129" xr:uid="{00000000-0005-0000-0000-00002D810000}"/>
    <cellStyle name="SAPBEXstdData 2 2 8 2" xfId="34592" xr:uid="{00000000-0005-0000-0000-00002E810000}"/>
    <cellStyle name="SAPBEXstdData 2 2 9" xfId="26883" xr:uid="{00000000-0005-0000-0000-00002F810000}"/>
    <cellStyle name="SAPBEXstdData 2 3" xfId="5322" xr:uid="{00000000-0005-0000-0000-000030810000}"/>
    <cellStyle name="SAPBEXstdData 2 3 2" xfId="6409" xr:uid="{00000000-0005-0000-0000-000031810000}"/>
    <cellStyle name="SAPBEXstdData 2 3 2 2" xfId="19775" xr:uid="{00000000-0005-0000-0000-000032810000}"/>
    <cellStyle name="SAPBEXstdData 2 3 2 2 2" xfId="25545" xr:uid="{00000000-0005-0000-0000-000033810000}"/>
    <cellStyle name="SAPBEXstdData 2 3 2 2 3" xfId="33248" xr:uid="{00000000-0005-0000-0000-000034810000}"/>
    <cellStyle name="SAPBEXstdData 2 3 2 3" xfId="18421" xr:uid="{00000000-0005-0000-0000-000035810000}"/>
    <cellStyle name="SAPBEXstdData 2 3 2 3 2" xfId="24197" xr:uid="{00000000-0005-0000-0000-000036810000}"/>
    <cellStyle name="SAPBEXstdData 2 3 2 3 3" xfId="31898" xr:uid="{00000000-0005-0000-0000-000037810000}"/>
    <cellStyle name="SAPBEXstdData 2 3 2 4" xfId="16238" xr:uid="{00000000-0005-0000-0000-000038810000}"/>
    <cellStyle name="SAPBEXstdData 2 3 2 4 2" xfId="29885" xr:uid="{00000000-0005-0000-0000-000039810000}"/>
    <cellStyle name="SAPBEXstdData 2 3 2 5" xfId="22207" xr:uid="{00000000-0005-0000-0000-00003A810000}"/>
    <cellStyle name="SAPBEXstdData 2 3 2 5 2" xfId="35670" xr:uid="{00000000-0005-0000-0000-00003B810000}"/>
    <cellStyle name="SAPBEXstdData 2 3 2 6" xfId="27959" xr:uid="{00000000-0005-0000-0000-00003C810000}"/>
    <cellStyle name="SAPBEXstdData 2 3 2 7" xfId="11521" xr:uid="{00000000-0005-0000-0000-00003D810000}"/>
    <cellStyle name="SAPBEXstdData 2 3 3" xfId="18823" xr:uid="{00000000-0005-0000-0000-00003E810000}"/>
    <cellStyle name="SAPBEXstdData 2 3 3 2" xfId="24595" xr:uid="{00000000-0005-0000-0000-00003F810000}"/>
    <cellStyle name="SAPBEXstdData 2 3 3 3" xfId="32297" xr:uid="{00000000-0005-0000-0000-000040810000}"/>
    <cellStyle name="SAPBEXstdData 2 3 4" xfId="17597" xr:uid="{00000000-0005-0000-0000-000041810000}"/>
    <cellStyle name="SAPBEXstdData 2 3 4 2" xfId="23415" xr:uid="{00000000-0005-0000-0000-000042810000}"/>
    <cellStyle name="SAPBEXstdData 2 3 4 2 2" xfId="36878" xr:uid="{00000000-0005-0000-0000-000043810000}"/>
    <cellStyle name="SAPBEXstdData 2 3 4 3" xfId="31105" xr:uid="{00000000-0005-0000-0000-000044810000}"/>
    <cellStyle name="SAPBEXstdData 2 3 5" xfId="15152" xr:uid="{00000000-0005-0000-0000-000045810000}"/>
    <cellStyle name="SAPBEXstdData 2 3 5 2" xfId="28987" xr:uid="{00000000-0005-0000-0000-000046810000}"/>
    <cellStyle name="SAPBEXstdData 2 3 6" xfId="21308" xr:uid="{00000000-0005-0000-0000-000047810000}"/>
    <cellStyle name="SAPBEXstdData 2 3 6 2" xfId="34771" xr:uid="{00000000-0005-0000-0000-000048810000}"/>
    <cellStyle name="SAPBEXstdData 2 3 7" xfId="27060" xr:uid="{00000000-0005-0000-0000-000049810000}"/>
    <cellStyle name="SAPBEXstdData 2 3 8" xfId="10860" xr:uid="{00000000-0005-0000-0000-00004A810000}"/>
    <cellStyle name="SAPBEXstdData 2 4" xfId="5473" xr:uid="{00000000-0005-0000-0000-00004B810000}"/>
    <cellStyle name="SAPBEXstdData 2 4 2" xfId="6560" xr:uid="{00000000-0005-0000-0000-00004C810000}"/>
    <cellStyle name="SAPBEXstdData 2 4 2 2" xfId="19917" xr:uid="{00000000-0005-0000-0000-00004D810000}"/>
    <cellStyle name="SAPBEXstdData 2 4 2 2 2" xfId="25687" xr:uid="{00000000-0005-0000-0000-00004E810000}"/>
    <cellStyle name="SAPBEXstdData 2 4 2 2 3" xfId="33390" xr:uid="{00000000-0005-0000-0000-00004F810000}"/>
    <cellStyle name="SAPBEXstdData 2 4 2 3" xfId="18097" xr:uid="{00000000-0005-0000-0000-000050810000}"/>
    <cellStyle name="SAPBEXstdData 2 4 2 3 2" xfId="23899" xr:uid="{00000000-0005-0000-0000-000051810000}"/>
    <cellStyle name="SAPBEXstdData 2 4 2 3 3" xfId="31596" xr:uid="{00000000-0005-0000-0000-000052810000}"/>
    <cellStyle name="SAPBEXstdData 2 4 2 4" xfId="16389" xr:uid="{00000000-0005-0000-0000-000053810000}"/>
    <cellStyle name="SAPBEXstdData 2 4 2 4 2" xfId="30024" xr:uid="{00000000-0005-0000-0000-000054810000}"/>
    <cellStyle name="SAPBEXstdData 2 4 2 5" xfId="22346" xr:uid="{00000000-0005-0000-0000-000055810000}"/>
    <cellStyle name="SAPBEXstdData 2 4 2 5 2" xfId="35809" xr:uid="{00000000-0005-0000-0000-000056810000}"/>
    <cellStyle name="SAPBEXstdData 2 4 2 6" xfId="28098" xr:uid="{00000000-0005-0000-0000-000057810000}"/>
    <cellStyle name="SAPBEXstdData 2 4 2 7" xfId="11603" xr:uid="{00000000-0005-0000-0000-000058810000}"/>
    <cellStyle name="SAPBEXstdData 2 4 3" xfId="18966" xr:uid="{00000000-0005-0000-0000-000059810000}"/>
    <cellStyle name="SAPBEXstdData 2 4 3 2" xfId="24738" xr:uid="{00000000-0005-0000-0000-00005A810000}"/>
    <cellStyle name="SAPBEXstdData 2 4 3 3" xfId="32440" xr:uid="{00000000-0005-0000-0000-00005B810000}"/>
    <cellStyle name="SAPBEXstdData 2 4 4" xfId="17852" xr:uid="{00000000-0005-0000-0000-00005C810000}"/>
    <cellStyle name="SAPBEXstdData 2 4 4 2" xfId="23664" xr:uid="{00000000-0005-0000-0000-00005D810000}"/>
    <cellStyle name="SAPBEXstdData 2 4 4 2 2" xfId="37127" xr:uid="{00000000-0005-0000-0000-00005E810000}"/>
    <cellStyle name="SAPBEXstdData 2 4 4 3" xfId="31356" xr:uid="{00000000-0005-0000-0000-00005F810000}"/>
    <cellStyle name="SAPBEXstdData 2 4 5" xfId="15303" xr:uid="{00000000-0005-0000-0000-000060810000}"/>
    <cellStyle name="SAPBEXstdData 2 4 5 2" xfId="29126" xr:uid="{00000000-0005-0000-0000-000061810000}"/>
    <cellStyle name="SAPBEXstdData 2 4 6" xfId="21447" xr:uid="{00000000-0005-0000-0000-000062810000}"/>
    <cellStyle name="SAPBEXstdData 2 4 6 2" xfId="34910" xr:uid="{00000000-0005-0000-0000-000063810000}"/>
    <cellStyle name="SAPBEXstdData 2 4 7" xfId="27199" xr:uid="{00000000-0005-0000-0000-000064810000}"/>
    <cellStyle name="SAPBEXstdData 2 4 8" xfId="10942" xr:uid="{00000000-0005-0000-0000-000065810000}"/>
    <cellStyle name="SAPBEXstdData 2 5" xfId="17152" xr:uid="{00000000-0005-0000-0000-000066810000}"/>
    <cellStyle name="SAPBEXstdData 2 5 2" xfId="22993" xr:uid="{00000000-0005-0000-0000-000067810000}"/>
    <cellStyle name="SAPBEXstdData 2 5 2 2" xfId="36456" xr:uid="{00000000-0005-0000-0000-000068810000}"/>
    <cellStyle name="SAPBEXstdData 2 5 3" xfId="30674" xr:uid="{00000000-0005-0000-0000-000069810000}"/>
    <cellStyle name="SAPBEXstdData 2 6" xfId="17186" xr:uid="{00000000-0005-0000-0000-00006A810000}"/>
    <cellStyle name="SAPBEXstdData 2 6 2" xfId="23025" xr:uid="{00000000-0005-0000-0000-00006B810000}"/>
    <cellStyle name="SAPBEXstdData 2 6 2 2" xfId="36488" xr:uid="{00000000-0005-0000-0000-00006C810000}"/>
    <cellStyle name="SAPBEXstdData 2 6 3" xfId="30707" xr:uid="{00000000-0005-0000-0000-00006D810000}"/>
    <cellStyle name="SAPBEXstdData 2 7" xfId="14849" xr:uid="{00000000-0005-0000-0000-00006E810000}"/>
    <cellStyle name="SAPBEXstdData 2 7 2" xfId="28734" xr:uid="{00000000-0005-0000-0000-00006F810000}"/>
    <cellStyle name="SAPBEXstdData 2 8" xfId="7490" xr:uid="{00000000-0005-0000-0000-000070810000}"/>
    <cellStyle name="SAPBEXstdData 3" xfId="4726" xr:uid="{00000000-0005-0000-0000-000071810000}"/>
    <cellStyle name="SAPBEXstdData 3 10" xfId="10604" xr:uid="{00000000-0005-0000-0000-000072810000}"/>
    <cellStyle name="SAPBEXstdData 3 2" xfId="5243" xr:uid="{00000000-0005-0000-0000-000073810000}"/>
    <cellStyle name="SAPBEXstdData 3 2 2" xfId="5965" xr:uid="{00000000-0005-0000-0000-000074810000}"/>
    <cellStyle name="SAPBEXstdData 3 2 2 2" xfId="7052" xr:uid="{00000000-0005-0000-0000-000075810000}"/>
    <cellStyle name="SAPBEXstdData 3 2 2 2 2" xfId="20348" xr:uid="{00000000-0005-0000-0000-000076810000}"/>
    <cellStyle name="SAPBEXstdData 3 2 2 2 2 2" xfId="26118" xr:uid="{00000000-0005-0000-0000-000077810000}"/>
    <cellStyle name="SAPBEXstdData 3 2 2 2 2 3" xfId="33821" xr:uid="{00000000-0005-0000-0000-000078810000}"/>
    <cellStyle name="SAPBEXstdData 3 2 2 2 3" xfId="20947" xr:uid="{00000000-0005-0000-0000-000079810000}"/>
    <cellStyle name="SAPBEXstdData 3 2 2 2 3 2" xfId="26705" xr:uid="{00000000-0005-0000-0000-00007A810000}"/>
    <cellStyle name="SAPBEXstdData 3 2 2 2 3 3" xfId="34410" xr:uid="{00000000-0005-0000-0000-00007B810000}"/>
    <cellStyle name="SAPBEXstdData 3 2 2 2 4" xfId="16880" xr:uid="{00000000-0005-0000-0000-00007C810000}"/>
    <cellStyle name="SAPBEXstdData 3 2 2 2 4 2" xfId="30433" xr:uid="{00000000-0005-0000-0000-00007D810000}"/>
    <cellStyle name="SAPBEXstdData 3 2 2 2 5" xfId="22756" xr:uid="{00000000-0005-0000-0000-00007E810000}"/>
    <cellStyle name="SAPBEXstdData 3 2 2 2 5 2" xfId="36219" xr:uid="{00000000-0005-0000-0000-00007F810000}"/>
    <cellStyle name="SAPBEXstdData 3 2 2 2 6" xfId="28508" xr:uid="{00000000-0005-0000-0000-000080810000}"/>
    <cellStyle name="SAPBEXstdData 3 2 2 2 7" xfId="11900" xr:uid="{00000000-0005-0000-0000-000081810000}"/>
    <cellStyle name="SAPBEXstdData 3 2 2 3" xfId="19399" xr:uid="{00000000-0005-0000-0000-000082810000}"/>
    <cellStyle name="SAPBEXstdData 3 2 2 3 2" xfId="25170" xr:uid="{00000000-0005-0000-0000-000083810000}"/>
    <cellStyle name="SAPBEXstdData 3 2 2 3 3" xfId="32872" xr:uid="{00000000-0005-0000-0000-000084810000}"/>
    <cellStyle name="SAPBEXstdData 3 2 2 4" xfId="20859" xr:uid="{00000000-0005-0000-0000-000085810000}"/>
    <cellStyle name="SAPBEXstdData 3 2 2 4 2" xfId="26619" xr:uid="{00000000-0005-0000-0000-000086810000}"/>
    <cellStyle name="SAPBEXstdData 3 2 2 4 3" xfId="34324" xr:uid="{00000000-0005-0000-0000-000087810000}"/>
    <cellStyle name="SAPBEXstdData 3 2 2 5" xfId="15794" xr:uid="{00000000-0005-0000-0000-000088810000}"/>
    <cellStyle name="SAPBEXstdData 3 2 2 5 2" xfId="29535" xr:uid="{00000000-0005-0000-0000-000089810000}"/>
    <cellStyle name="SAPBEXstdData 3 2 2 6" xfId="21857" xr:uid="{00000000-0005-0000-0000-00008A810000}"/>
    <cellStyle name="SAPBEXstdData 3 2 2 6 2" xfId="35320" xr:uid="{00000000-0005-0000-0000-00008B810000}"/>
    <cellStyle name="SAPBEXstdData 3 2 2 7" xfId="27609" xr:uid="{00000000-0005-0000-0000-00008C810000}"/>
    <cellStyle name="SAPBEXstdData 3 2 2 8" xfId="11239" xr:uid="{00000000-0005-0000-0000-00008D810000}"/>
    <cellStyle name="SAPBEXstdData 3 2 3" xfId="6330" xr:uid="{00000000-0005-0000-0000-00008E810000}"/>
    <cellStyle name="SAPBEXstdData 3 2 3 2" xfId="19697" xr:uid="{00000000-0005-0000-0000-00008F810000}"/>
    <cellStyle name="SAPBEXstdData 3 2 3 2 2" xfId="25467" xr:uid="{00000000-0005-0000-0000-000090810000}"/>
    <cellStyle name="SAPBEXstdData 3 2 3 2 3" xfId="33170" xr:uid="{00000000-0005-0000-0000-000091810000}"/>
    <cellStyle name="SAPBEXstdData 3 2 3 3" xfId="17388" xr:uid="{00000000-0005-0000-0000-000092810000}"/>
    <cellStyle name="SAPBEXstdData 3 2 3 3 2" xfId="23215" xr:uid="{00000000-0005-0000-0000-000093810000}"/>
    <cellStyle name="SAPBEXstdData 3 2 3 3 2 2" xfId="36678" xr:uid="{00000000-0005-0000-0000-000094810000}"/>
    <cellStyle name="SAPBEXstdData 3 2 3 3 3" xfId="30903" xr:uid="{00000000-0005-0000-0000-000095810000}"/>
    <cellStyle name="SAPBEXstdData 3 2 3 4" xfId="16159" xr:uid="{00000000-0005-0000-0000-000096810000}"/>
    <cellStyle name="SAPBEXstdData 3 2 3 4 2" xfId="29808" xr:uid="{00000000-0005-0000-0000-000097810000}"/>
    <cellStyle name="SAPBEXstdData 3 2 3 5" xfId="22130" xr:uid="{00000000-0005-0000-0000-000098810000}"/>
    <cellStyle name="SAPBEXstdData 3 2 3 5 2" xfId="35593" xr:uid="{00000000-0005-0000-0000-000099810000}"/>
    <cellStyle name="SAPBEXstdData 3 2 3 6" xfId="27882" xr:uid="{00000000-0005-0000-0000-00009A810000}"/>
    <cellStyle name="SAPBEXstdData 3 2 3 7" xfId="11446" xr:uid="{00000000-0005-0000-0000-00009B810000}"/>
    <cellStyle name="SAPBEXstdData 3 2 4" xfId="18746" xr:uid="{00000000-0005-0000-0000-00009C810000}"/>
    <cellStyle name="SAPBEXstdData 3 2 4 2" xfId="24518" xr:uid="{00000000-0005-0000-0000-00009D810000}"/>
    <cellStyle name="SAPBEXstdData 3 2 4 3" xfId="32220" xr:uid="{00000000-0005-0000-0000-00009E810000}"/>
    <cellStyle name="SAPBEXstdData 3 2 5" xfId="17747" xr:uid="{00000000-0005-0000-0000-00009F810000}"/>
    <cellStyle name="SAPBEXstdData 3 2 5 2" xfId="23562" xr:uid="{00000000-0005-0000-0000-0000A0810000}"/>
    <cellStyle name="SAPBEXstdData 3 2 5 2 2" xfId="37025" xr:uid="{00000000-0005-0000-0000-0000A1810000}"/>
    <cellStyle name="SAPBEXstdData 3 2 5 3" xfId="31253" xr:uid="{00000000-0005-0000-0000-0000A2810000}"/>
    <cellStyle name="SAPBEXstdData 3 2 6" xfId="15073" xr:uid="{00000000-0005-0000-0000-0000A3810000}"/>
    <cellStyle name="SAPBEXstdData 3 2 6 2" xfId="28910" xr:uid="{00000000-0005-0000-0000-0000A4810000}"/>
    <cellStyle name="SAPBEXstdData 3 2 7" xfId="21231" xr:uid="{00000000-0005-0000-0000-0000A5810000}"/>
    <cellStyle name="SAPBEXstdData 3 2 7 2" xfId="34694" xr:uid="{00000000-0005-0000-0000-0000A6810000}"/>
    <cellStyle name="SAPBEXstdData 3 2 8" xfId="26983" xr:uid="{00000000-0005-0000-0000-0000A7810000}"/>
    <cellStyle name="SAPBEXstdData 3 2 9" xfId="10785" xr:uid="{00000000-0005-0000-0000-0000A8810000}"/>
    <cellStyle name="SAPBEXstdData 3 3" xfId="5512" xr:uid="{00000000-0005-0000-0000-0000A9810000}"/>
    <cellStyle name="SAPBEXstdData 3 3 2" xfId="6599" xr:uid="{00000000-0005-0000-0000-0000AA810000}"/>
    <cellStyle name="SAPBEXstdData 3 3 2 2" xfId="19949" xr:uid="{00000000-0005-0000-0000-0000AB810000}"/>
    <cellStyle name="SAPBEXstdData 3 3 2 2 2" xfId="25719" xr:uid="{00000000-0005-0000-0000-0000AC810000}"/>
    <cellStyle name="SAPBEXstdData 3 3 2 2 3" xfId="33422" xr:uid="{00000000-0005-0000-0000-0000AD810000}"/>
    <cellStyle name="SAPBEXstdData 3 3 2 3" xfId="17596" xr:uid="{00000000-0005-0000-0000-0000AE810000}"/>
    <cellStyle name="SAPBEXstdData 3 3 2 3 2" xfId="23414" xr:uid="{00000000-0005-0000-0000-0000AF810000}"/>
    <cellStyle name="SAPBEXstdData 3 3 2 3 2 2" xfId="36877" xr:uid="{00000000-0005-0000-0000-0000B0810000}"/>
    <cellStyle name="SAPBEXstdData 3 3 2 3 3" xfId="31104" xr:uid="{00000000-0005-0000-0000-0000B1810000}"/>
    <cellStyle name="SAPBEXstdData 3 3 2 4" xfId="16428" xr:uid="{00000000-0005-0000-0000-0000B2810000}"/>
    <cellStyle name="SAPBEXstdData 3 3 2 4 2" xfId="30054" xr:uid="{00000000-0005-0000-0000-0000B3810000}"/>
    <cellStyle name="SAPBEXstdData 3 3 2 5" xfId="22376" xr:uid="{00000000-0005-0000-0000-0000B4810000}"/>
    <cellStyle name="SAPBEXstdData 3 3 2 5 2" xfId="35839" xr:uid="{00000000-0005-0000-0000-0000B5810000}"/>
    <cellStyle name="SAPBEXstdData 3 3 2 6" xfId="28128" xr:uid="{00000000-0005-0000-0000-0000B6810000}"/>
    <cellStyle name="SAPBEXstdData 3 3 2 7" xfId="11627" xr:uid="{00000000-0005-0000-0000-0000B7810000}"/>
    <cellStyle name="SAPBEXstdData 3 3 3" xfId="18998" xr:uid="{00000000-0005-0000-0000-0000B8810000}"/>
    <cellStyle name="SAPBEXstdData 3 3 3 2" xfId="24770" xr:uid="{00000000-0005-0000-0000-0000B9810000}"/>
    <cellStyle name="SAPBEXstdData 3 3 3 3" xfId="32472" xr:uid="{00000000-0005-0000-0000-0000BA810000}"/>
    <cellStyle name="SAPBEXstdData 3 3 4" xfId="20467" xr:uid="{00000000-0005-0000-0000-0000BB810000}"/>
    <cellStyle name="SAPBEXstdData 3 3 4 2" xfId="26235" xr:uid="{00000000-0005-0000-0000-0000BC810000}"/>
    <cellStyle name="SAPBEXstdData 3 3 4 3" xfId="33939" xr:uid="{00000000-0005-0000-0000-0000BD810000}"/>
    <cellStyle name="SAPBEXstdData 3 3 5" xfId="15342" xr:uid="{00000000-0005-0000-0000-0000BE810000}"/>
    <cellStyle name="SAPBEXstdData 3 3 5 2" xfId="29156" xr:uid="{00000000-0005-0000-0000-0000BF810000}"/>
    <cellStyle name="SAPBEXstdData 3 3 6" xfId="21477" xr:uid="{00000000-0005-0000-0000-0000C0810000}"/>
    <cellStyle name="SAPBEXstdData 3 3 6 2" xfId="34940" xr:uid="{00000000-0005-0000-0000-0000C1810000}"/>
    <cellStyle name="SAPBEXstdData 3 3 7" xfId="27229" xr:uid="{00000000-0005-0000-0000-0000C2810000}"/>
    <cellStyle name="SAPBEXstdData 3 3 8" xfId="10966" xr:uid="{00000000-0005-0000-0000-0000C3810000}"/>
    <cellStyle name="SAPBEXstdData 3 4" xfId="6074" xr:uid="{00000000-0005-0000-0000-0000C4810000}"/>
    <cellStyle name="SAPBEXstdData 3 4 2" xfId="19481" xr:uid="{00000000-0005-0000-0000-0000C5810000}"/>
    <cellStyle name="SAPBEXstdData 3 4 2 2" xfId="25251" xr:uid="{00000000-0005-0000-0000-0000C6810000}"/>
    <cellStyle name="SAPBEXstdData 3 4 2 3" xfId="32954" xr:uid="{00000000-0005-0000-0000-0000C7810000}"/>
    <cellStyle name="SAPBEXstdData 3 4 3" xfId="18370" xr:uid="{00000000-0005-0000-0000-0000C8810000}"/>
    <cellStyle name="SAPBEXstdData 3 4 3 2" xfId="24149" xr:uid="{00000000-0005-0000-0000-0000C9810000}"/>
    <cellStyle name="SAPBEXstdData 3 4 3 3" xfId="31850" xr:uid="{00000000-0005-0000-0000-0000CA810000}"/>
    <cellStyle name="SAPBEXstdData 3 4 4" xfId="15903" xr:uid="{00000000-0005-0000-0000-0000CB810000}"/>
    <cellStyle name="SAPBEXstdData 3 4 4 2" xfId="29606" xr:uid="{00000000-0005-0000-0000-0000CC810000}"/>
    <cellStyle name="SAPBEXstdData 3 4 5" xfId="21928" xr:uid="{00000000-0005-0000-0000-0000CD810000}"/>
    <cellStyle name="SAPBEXstdData 3 4 5 2" xfId="35391" xr:uid="{00000000-0005-0000-0000-0000CE810000}"/>
    <cellStyle name="SAPBEXstdData 3 4 6" xfId="27680" xr:uid="{00000000-0005-0000-0000-0000CF810000}"/>
    <cellStyle name="SAPBEXstdData 3 4 7" xfId="11304" xr:uid="{00000000-0005-0000-0000-0000D0810000}"/>
    <cellStyle name="SAPBEXstdData 3 5" xfId="18441" xr:uid="{00000000-0005-0000-0000-0000D1810000}"/>
    <cellStyle name="SAPBEXstdData 3 5 2" xfId="24216" xr:uid="{00000000-0005-0000-0000-0000D2810000}"/>
    <cellStyle name="SAPBEXstdData 3 5 3" xfId="31917" xr:uid="{00000000-0005-0000-0000-0000D3810000}"/>
    <cellStyle name="SAPBEXstdData 3 6" xfId="18493" xr:uid="{00000000-0005-0000-0000-0000D4810000}"/>
    <cellStyle name="SAPBEXstdData 3 6 2" xfId="24268" xr:uid="{00000000-0005-0000-0000-0000D5810000}"/>
    <cellStyle name="SAPBEXstdData 3 6 3" xfId="31969" xr:uid="{00000000-0005-0000-0000-0000D6810000}"/>
    <cellStyle name="SAPBEXstdData 3 7" xfId="14775" xr:uid="{00000000-0005-0000-0000-0000D7810000}"/>
    <cellStyle name="SAPBEXstdData 3 7 2" xfId="28686" xr:uid="{00000000-0005-0000-0000-0000D8810000}"/>
    <cellStyle name="SAPBEXstdData 3 8" xfId="21028" xr:uid="{00000000-0005-0000-0000-0000D9810000}"/>
    <cellStyle name="SAPBEXstdData 3 8 2" xfId="34491" xr:uid="{00000000-0005-0000-0000-0000DA810000}"/>
    <cellStyle name="SAPBEXstdData 3 9" xfId="26782" xr:uid="{00000000-0005-0000-0000-0000DB810000}"/>
    <cellStyle name="SAPBEXstdData 4" xfId="5551" xr:uid="{00000000-0005-0000-0000-0000DC810000}"/>
    <cellStyle name="SAPBEXstdData 4 2" xfId="6638" xr:uid="{00000000-0005-0000-0000-0000DD810000}"/>
    <cellStyle name="SAPBEXstdData 4 2 2" xfId="19980" xr:uid="{00000000-0005-0000-0000-0000DE810000}"/>
    <cellStyle name="SAPBEXstdData 4 2 2 2" xfId="25750" xr:uid="{00000000-0005-0000-0000-0000DF810000}"/>
    <cellStyle name="SAPBEXstdData 4 2 2 3" xfId="33453" xr:uid="{00000000-0005-0000-0000-0000E0810000}"/>
    <cellStyle name="SAPBEXstdData 4 2 3" xfId="17527" xr:uid="{00000000-0005-0000-0000-0000E1810000}"/>
    <cellStyle name="SAPBEXstdData 4 2 3 2" xfId="23348" xr:uid="{00000000-0005-0000-0000-0000E2810000}"/>
    <cellStyle name="SAPBEXstdData 4 2 3 2 2" xfId="36811" xr:uid="{00000000-0005-0000-0000-0000E3810000}"/>
    <cellStyle name="SAPBEXstdData 4 2 3 3" xfId="31036" xr:uid="{00000000-0005-0000-0000-0000E4810000}"/>
    <cellStyle name="SAPBEXstdData 4 2 4" xfId="16466" xr:uid="{00000000-0005-0000-0000-0000E5810000}"/>
    <cellStyle name="SAPBEXstdData 4 2 4 2" xfId="30083" xr:uid="{00000000-0005-0000-0000-0000E6810000}"/>
    <cellStyle name="SAPBEXstdData 4 2 5" xfId="22406" xr:uid="{00000000-0005-0000-0000-0000E7810000}"/>
    <cellStyle name="SAPBEXstdData 4 2 5 2" xfId="35869" xr:uid="{00000000-0005-0000-0000-0000E8810000}"/>
    <cellStyle name="SAPBEXstdData 4 2 6" xfId="28158" xr:uid="{00000000-0005-0000-0000-0000E9810000}"/>
    <cellStyle name="SAPBEXstdData 4 2 7" xfId="11652" xr:uid="{00000000-0005-0000-0000-0000EA810000}"/>
    <cellStyle name="SAPBEXstdData 4 3" xfId="19031" xr:uid="{00000000-0005-0000-0000-0000EB810000}"/>
    <cellStyle name="SAPBEXstdData 4 3 2" xfId="24803" xr:uid="{00000000-0005-0000-0000-0000EC810000}"/>
    <cellStyle name="SAPBEXstdData 4 3 3" xfId="32505" xr:uid="{00000000-0005-0000-0000-0000ED810000}"/>
    <cellStyle name="SAPBEXstdData 4 4" xfId="18307" xr:uid="{00000000-0005-0000-0000-0000EE810000}"/>
    <cellStyle name="SAPBEXstdData 4 4 2" xfId="24088" xr:uid="{00000000-0005-0000-0000-0000EF810000}"/>
    <cellStyle name="SAPBEXstdData 4 4 3" xfId="31789" xr:uid="{00000000-0005-0000-0000-0000F0810000}"/>
    <cellStyle name="SAPBEXstdData 4 5" xfId="15380" xr:uid="{00000000-0005-0000-0000-0000F1810000}"/>
    <cellStyle name="SAPBEXstdData 4 5 2" xfId="29185" xr:uid="{00000000-0005-0000-0000-0000F2810000}"/>
    <cellStyle name="SAPBEXstdData 4 6" xfId="21507" xr:uid="{00000000-0005-0000-0000-0000F3810000}"/>
    <cellStyle name="SAPBEXstdData 4 6 2" xfId="34970" xr:uid="{00000000-0005-0000-0000-0000F4810000}"/>
    <cellStyle name="SAPBEXstdData 4 7" xfId="27259" xr:uid="{00000000-0005-0000-0000-0000F5810000}"/>
    <cellStyle name="SAPBEXstdData 4 8" xfId="10991" xr:uid="{00000000-0005-0000-0000-0000F6810000}"/>
    <cellStyle name="SAPBEXstdData 5" xfId="17041" xr:uid="{00000000-0005-0000-0000-0000F7810000}"/>
    <cellStyle name="SAPBEXstdData 5 2" xfId="22887" xr:uid="{00000000-0005-0000-0000-0000F8810000}"/>
    <cellStyle name="SAPBEXstdData 5 2 2" xfId="36350" xr:uid="{00000000-0005-0000-0000-0000F9810000}"/>
    <cellStyle name="SAPBEXstdData 5 3" xfId="30568" xr:uid="{00000000-0005-0000-0000-0000FA810000}"/>
    <cellStyle name="SAPBEXstdData 6" xfId="17838" xr:uid="{00000000-0005-0000-0000-0000FB810000}"/>
    <cellStyle name="SAPBEXstdData 6 2" xfId="23650" xr:uid="{00000000-0005-0000-0000-0000FC810000}"/>
    <cellStyle name="SAPBEXstdData 6 2 2" xfId="37113" xr:uid="{00000000-0005-0000-0000-0000FD810000}"/>
    <cellStyle name="SAPBEXstdData 6 3" xfId="31342" xr:uid="{00000000-0005-0000-0000-0000FE810000}"/>
    <cellStyle name="SAPBEXstdData 7" xfId="12112" xr:uid="{00000000-0005-0000-0000-0000FF810000}"/>
    <cellStyle name="SAPBEXstdData 7 2" xfId="28558" xr:uid="{00000000-0005-0000-0000-000000820000}"/>
    <cellStyle name="SAPBEXstdData 8" xfId="7294" xr:uid="{00000000-0005-0000-0000-000001820000}"/>
    <cellStyle name="SAPBEXstdData 9" xfId="37390" xr:uid="{00000000-0005-0000-0000-000002820000}"/>
    <cellStyle name="SAPBEXstdDataEmph" xfId="410" xr:uid="{00000000-0005-0000-0000-000003820000}"/>
    <cellStyle name="SAPBEXstdDataEmph 2" xfId="654" xr:uid="{00000000-0005-0000-0000-000004820000}"/>
    <cellStyle name="SAPBEXstdDataEmph 2 2" xfId="5106" xr:uid="{00000000-0005-0000-0000-000005820000}"/>
    <cellStyle name="SAPBEXstdDataEmph 2 2 10" xfId="10710" xr:uid="{00000000-0005-0000-0000-000006820000}"/>
    <cellStyle name="SAPBEXstdDataEmph 2 2 2" xfId="5694" xr:uid="{00000000-0005-0000-0000-000007820000}"/>
    <cellStyle name="SAPBEXstdDataEmph 2 2 2 2" xfId="6781" xr:uid="{00000000-0005-0000-0000-000008820000}"/>
    <cellStyle name="SAPBEXstdDataEmph 2 2 2 2 2" xfId="20103" xr:uid="{00000000-0005-0000-0000-000009820000}"/>
    <cellStyle name="SAPBEXstdDataEmph 2 2 2 2 2 2" xfId="25873" xr:uid="{00000000-0005-0000-0000-00000A820000}"/>
    <cellStyle name="SAPBEXstdDataEmph 2 2 2 2 2 3" xfId="33576" xr:uid="{00000000-0005-0000-0000-00000B820000}"/>
    <cellStyle name="SAPBEXstdDataEmph 2 2 2 2 3" xfId="17718" xr:uid="{00000000-0005-0000-0000-00000C820000}"/>
    <cellStyle name="SAPBEXstdDataEmph 2 2 2 2 3 2" xfId="23533" xr:uid="{00000000-0005-0000-0000-00000D820000}"/>
    <cellStyle name="SAPBEXstdDataEmph 2 2 2 2 3 2 2" xfId="36996" xr:uid="{00000000-0005-0000-0000-00000E820000}"/>
    <cellStyle name="SAPBEXstdDataEmph 2 2 2 2 3 3" xfId="31224" xr:uid="{00000000-0005-0000-0000-00000F820000}"/>
    <cellStyle name="SAPBEXstdDataEmph 2 2 2 2 4" xfId="16609" xr:uid="{00000000-0005-0000-0000-000010820000}"/>
    <cellStyle name="SAPBEXstdDataEmph 2 2 2 2 4 2" xfId="30196" xr:uid="{00000000-0005-0000-0000-000011820000}"/>
    <cellStyle name="SAPBEXstdDataEmph 2 2 2 2 5" xfId="22519" xr:uid="{00000000-0005-0000-0000-000012820000}"/>
    <cellStyle name="SAPBEXstdDataEmph 2 2 2 2 5 2" xfId="35982" xr:uid="{00000000-0005-0000-0000-000013820000}"/>
    <cellStyle name="SAPBEXstdDataEmph 2 2 2 2 6" xfId="28271" xr:uid="{00000000-0005-0000-0000-000014820000}"/>
    <cellStyle name="SAPBEXstdDataEmph 2 2 2 2 7" xfId="11731" xr:uid="{00000000-0005-0000-0000-000015820000}"/>
    <cellStyle name="SAPBEXstdDataEmph 2 2 2 3" xfId="19153" xr:uid="{00000000-0005-0000-0000-000016820000}"/>
    <cellStyle name="SAPBEXstdDataEmph 2 2 2 3 2" xfId="24924" xr:uid="{00000000-0005-0000-0000-000017820000}"/>
    <cellStyle name="SAPBEXstdDataEmph 2 2 2 3 3" xfId="32626" xr:uid="{00000000-0005-0000-0000-000018820000}"/>
    <cellStyle name="SAPBEXstdDataEmph 2 2 2 4" xfId="18497" xr:uid="{00000000-0005-0000-0000-000019820000}"/>
    <cellStyle name="SAPBEXstdDataEmph 2 2 2 4 2" xfId="24272" xr:uid="{00000000-0005-0000-0000-00001A820000}"/>
    <cellStyle name="SAPBEXstdDataEmph 2 2 2 4 3" xfId="31973" xr:uid="{00000000-0005-0000-0000-00001B820000}"/>
    <cellStyle name="SAPBEXstdDataEmph 2 2 2 5" xfId="15523" xr:uid="{00000000-0005-0000-0000-00001C820000}"/>
    <cellStyle name="SAPBEXstdDataEmph 2 2 2 5 2" xfId="29298" xr:uid="{00000000-0005-0000-0000-00001D820000}"/>
    <cellStyle name="SAPBEXstdDataEmph 2 2 2 6" xfId="21620" xr:uid="{00000000-0005-0000-0000-00001E820000}"/>
    <cellStyle name="SAPBEXstdDataEmph 2 2 2 6 2" xfId="35083" xr:uid="{00000000-0005-0000-0000-00001F820000}"/>
    <cellStyle name="SAPBEXstdDataEmph 2 2 2 7" xfId="27372" xr:uid="{00000000-0005-0000-0000-000020820000}"/>
    <cellStyle name="SAPBEXstdDataEmph 2 2 2 8" xfId="11070" xr:uid="{00000000-0005-0000-0000-000021820000}"/>
    <cellStyle name="SAPBEXstdDataEmph 2 2 3" xfId="5866" xr:uid="{00000000-0005-0000-0000-000022820000}"/>
    <cellStyle name="SAPBEXstdDataEmph 2 2 3 2" xfId="6953" xr:uid="{00000000-0005-0000-0000-000023820000}"/>
    <cellStyle name="SAPBEXstdDataEmph 2 2 3 2 2" xfId="20249" xr:uid="{00000000-0005-0000-0000-000024820000}"/>
    <cellStyle name="SAPBEXstdDataEmph 2 2 3 2 2 2" xfId="26019" xr:uid="{00000000-0005-0000-0000-000025820000}"/>
    <cellStyle name="SAPBEXstdDataEmph 2 2 3 2 2 3" xfId="33722" xr:uid="{00000000-0005-0000-0000-000026820000}"/>
    <cellStyle name="SAPBEXstdDataEmph 2 2 3 2 3" xfId="18029" xr:uid="{00000000-0005-0000-0000-000027820000}"/>
    <cellStyle name="SAPBEXstdDataEmph 2 2 3 2 3 2" xfId="23833" xr:uid="{00000000-0005-0000-0000-000028820000}"/>
    <cellStyle name="SAPBEXstdDataEmph 2 2 3 2 3 3" xfId="31530" xr:uid="{00000000-0005-0000-0000-000029820000}"/>
    <cellStyle name="SAPBEXstdDataEmph 2 2 3 2 4" xfId="16781" xr:uid="{00000000-0005-0000-0000-00002A820000}"/>
    <cellStyle name="SAPBEXstdDataEmph 2 2 3 2 4 2" xfId="30334" xr:uid="{00000000-0005-0000-0000-00002B820000}"/>
    <cellStyle name="SAPBEXstdDataEmph 2 2 3 2 5" xfId="22657" xr:uid="{00000000-0005-0000-0000-00002C820000}"/>
    <cellStyle name="SAPBEXstdDataEmph 2 2 3 2 5 2" xfId="36120" xr:uid="{00000000-0005-0000-0000-00002D820000}"/>
    <cellStyle name="SAPBEXstdDataEmph 2 2 3 2 6" xfId="28409" xr:uid="{00000000-0005-0000-0000-00002E820000}"/>
    <cellStyle name="SAPBEXstdDataEmph 2 2 3 2 7" xfId="11832" xr:uid="{00000000-0005-0000-0000-00002F820000}"/>
    <cellStyle name="SAPBEXstdDataEmph 2 2 3 3" xfId="19300" xr:uid="{00000000-0005-0000-0000-000030820000}"/>
    <cellStyle name="SAPBEXstdDataEmph 2 2 3 3 2" xfId="25071" xr:uid="{00000000-0005-0000-0000-000031820000}"/>
    <cellStyle name="SAPBEXstdDataEmph 2 2 3 3 3" xfId="32773" xr:uid="{00000000-0005-0000-0000-000032820000}"/>
    <cellStyle name="SAPBEXstdDataEmph 2 2 3 4" xfId="20796" xr:uid="{00000000-0005-0000-0000-000033820000}"/>
    <cellStyle name="SAPBEXstdDataEmph 2 2 3 4 2" xfId="26557" xr:uid="{00000000-0005-0000-0000-000034820000}"/>
    <cellStyle name="SAPBEXstdDataEmph 2 2 3 4 3" xfId="34262" xr:uid="{00000000-0005-0000-0000-000035820000}"/>
    <cellStyle name="SAPBEXstdDataEmph 2 2 3 5" xfId="15695" xr:uid="{00000000-0005-0000-0000-000036820000}"/>
    <cellStyle name="SAPBEXstdDataEmph 2 2 3 5 2" xfId="29436" xr:uid="{00000000-0005-0000-0000-000037820000}"/>
    <cellStyle name="SAPBEXstdDataEmph 2 2 3 6" xfId="21758" xr:uid="{00000000-0005-0000-0000-000038820000}"/>
    <cellStyle name="SAPBEXstdDataEmph 2 2 3 6 2" xfId="35221" xr:uid="{00000000-0005-0000-0000-000039820000}"/>
    <cellStyle name="SAPBEXstdDataEmph 2 2 3 7" xfId="27510" xr:uid="{00000000-0005-0000-0000-00003A820000}"/>
    <cellStyle name="SAPBEXstdDataEmph 2 2 3 8" xfId="11171" xr:uid="{00000000-0005-0000-0000-00003B820000}"/>
    <cellStyle name="SAPBEXstdDataEmph 2 2 4" xfId="6198" xr:uid="{00000000-0005-0000-0000-00003C820000}"/>
    <cellStyle name="SAPBEXstdDataEmph 2 2 4 2" xfId="19589" xr:uid="{00000000-0005-0000-0000-00003D820000}"/>
    <cellStyle name="SAPBEXstdDataEmph 2 2 4 2 2" xfId="25359" xr:uid="{00000000-0005-0000-0000-00003E820000}"/>
    <cellStyle name="SAPBEXstdDataEmph 2 2 4 2 3" xfId="33062" xr:uid="{00000000-0005-0000-0000-00003F820000}"/>
    <cellStyle name="SAPBEXstdDataEmph 2 2 4 3" xfId="20680" xr:uid="{00000000-0005-0000-0000-000040820000}"/>
    <cellStyle name="SAPBEXstdDataEmph 2 2 4 3 2" xfId="26443" xr:uid="{00000000-0005-0000-0000-000041820000}"/>
    <cellStyle name="SAPBEXstdDataEmph 2 2 4 3 3" xfId="34148" xr:uid="{00000000-0005-0000-0000-000042820000}"/>
    <cellStyle name="SAPBEXstdDataEmph 2 2 4 4" xfId="16027" xr:uid="{00000000-0005-0000-0000-000043820000}"/>
    <cellStyle name="SAPBEXstdDataEmph 2 2 4 4 2" xfId="29709" xr:uid="{00000000-0005-0000-0000-000044820000}"/>
    <cellStyle name="SAPBEXstdDataEmph 2 2 4 5" xfId="22031" xr:uid="{00000000-0005-0000-0000-000045820000}"/>
    <cellStyle name="SAPBEXstdDataEmph 2 2 4 5 2" xfId="35494" xr:uid="{00000000-0005-0000-0000-000046820000}"/>
    <cellStyle name="SAPBEXstdDataEmph 2 2 4 6" xfId="27783" xr:uid="{00000000-0005-0000-0000-000047820000}"/>
    <cellStyle name="SAPBEXstdDataEmph 2 2 4 7" xfId="11373" xr:uid="{00000000-0005-0000-0000-000048820000}"/>
    <cellStyle name="SAPBEXstdDataEmph 2 2 5" xfId="18637" xr:uid="{00000000-0005-0000-0000-000049820000}"/>
    <cellStyle name="SAPBEXstdDataEmph 2 2 5 2" xfId="24409" xr:uid="{00000000-0005-0000-0000-00004A820000}"/>
    <cellStyle name="SAPBEXstdDataEmph 2 2 5 3" xfId="32111" xr:uid="{00000000-0005-0000-0000-00004B820000}"/>
    <cellStyle name="SAPBEXstdDataEmph 2 2 6" xfId="20565" xr:uid="{00000000-0005-0000-0000-00004C820000}"/>
    <cellStyle name="SAPBEXstdDataEmph 2 2 6 2" xfId="26330" xr:uid="{00000000-0005-0000-0000-00004D820000}"/>
    <cellStyle name="SAPBEXstdDataEmph 2 2 6 3" xfId="34034" xr:uid="{00000000-0005-0000-0000-00004E820000}"/>
    <cellStyle name="SAPBEXstdDataEmph 2 2 7" xfId="14936" xr:uid="{00000000-0005-0000-0000-00004F820000}"/>
    <cellStyle name="SAPBEXstdDataEmph 2 2 7 2" xfId="28809" xr:uid="{00000000-0005-0000-0000-000050820000}"/>
    <cellStyle name="SAPBEXstdDataEmph 2 2 8" xfId="21130" xr:uid="{00000000-0005-0000-0000-000051820000}"/>
    <cellStyle name="SAPBEXstdDataEmph 2 2 8 2" xfId="34593" xr:uid="{00000000-0005-0000-0000-000052820000}"/>
    <cellStyle name="SAPBEXstdDataEmph 2 2 9" xfId="26884" xr:uid="{00000000-0005-0000-0000-000053820000}"/>
    <cellStyle name="SAPBEXstdDataEmph 2 3" xfId="5323" xr:uid="{00000000-0005-0000-0000-000054820000}"/>
    <cellStyle name="SAPBEXstdDataEmph 2 3 2" xfId="6410" xr:uid="{00000000-0005-0000-0000-000055820000}"/>
    <cellStyle name="SAPBEXstdDataEmph 2 3 2 2" xfId="19776" xr:uid="{00000000-0005-0000-0000-000056820000}"/>
    <cellStyle name="SAPBEXstdDataEmph 2 3 2 2 2" xfId="25546" xr:uid="{00000000-0005-0000-0000-000057820000}"/>
    <cellStyle name="SAPBEXstdDataEmph 2 3 2 2 3" xfId="33249" xr:uid="{00000000-0005-0000-0000-000058820000}"/>
    <cellStyle name="SAPBEXstdDataEmph 2 3 2 3" xfId="17573" xr:uid="{00000000-0005-0000-0000-000059820000}"/>
    <cellStyle name="SAPBEXstdDataEmph 2 3 2 3 2" xfId="23392" xr:uid="{00000000-0005-0000-0000-00005A820000}"/>
    <cellStyle name="SAPBEXstdDataEmph 2 3 2 3 2 2" xfId="36855" xr:uid="{00000000-0005-0000-0000-00005B820000}"/>
    <cellStyle name="SAPBEXstdDataEmph 2 3 2 3 3" xfId="31082" xr:uid="{00000000-0005-0000-0000-00005C820000}"/>
    <cellStyle name="SAPBEXstdDataEmph 2 3 2 4" xfId="16239" xr:uid="{00000000-0005-0000-0000-00005D820000}"/>
    <cellStyle name="SAPBEXstdDataEmph 2 3 2 4 2" xfId="29886" xr:uid="{00000000-0005-0000-0000-00005E820000}"/>
    <cellStyle name="SAPBEXstdDataEmph 2 3 2 5" xfId="22208" xr:uid="{00000000-0005-0000-0000-00005F820000}"/>
    <cellStyle name="SAPBEXstdDataEmph 2 3 2 5 2" xfId="35671" xr:uid="{00000000-0005-0000-0000-000060820000}"/>
    <cellStyle name="SAPBEXstdDataEmph 2 3 2 6" xfId="27960" xr:uid="{00000000-0005-0000-0000-000061820000}"/>
    <cellStyle name="SAPBEXstdDataEmph 2 3 2 7" xfId="11522" xr:uid="{00000000-0005-0000-0000-000062820000}"/>
    <cellStyle name="SAPBEXstdDataEmph 2 3 3" xfId="18824" xr:uid="{00000000-0005-0000-0000-000063820000}"/>
    <cellStyle name="SAPBEXstdDataEmph 2 3 3 2" xfId="24596" xr:uid="{00000000-0005-0000-0000-000064820000}"/>
    <cellStyle name="SAPBEXstdDataEmph 2 3 3 3" xfId="32298" xr:uid="{00000000-0005-0000-0000-000065820000}"/>
    <cellStyle name="SAPBEXstdDataEmph 2 3 4" xfId="20661" xr:uid="{00000000-0005-0000-0000-000066820000}"/>
    <cellStyle name="SAPBEXstdDataEmph 2 3 4 2" xfId="26424" xr:uid="{00000000-0005-0000-0000-000067820000}"/>
    <cellStyle name="SAPBEXstdDataEmph 2 3 4 3" xfId="34129" xr:uid="{00000000-0005-0000-0000-000068820000}"/>
    <cellStyle name="SAPBEXstdDataEmph 2 3 5" xfId="15153" xr:uid="{00000000-0005-0000-0000-000069820000}"/>
    <cellStyle name="SAPBEXstdDataEmph 2 3 5 2" xfId="28988" xr:uid="{00000000-0005-0000-0000-00006A820000}"/>
    <cellStyle name="SAPBEXstdDataEmph 2 3 6" xfId="21309" xr:uid="{00000000-0005-0000-0000-00006B820000}"/>
    <cellStyle name="SAPBEXstdDataEmph 2 3 6 2" xfId="34772" xr:uid="{00000000-0005-0000-0000-00006C820000}"/>
    <cellStyle name="SAPBEXstdDataEmph 2 3 7" xfId="27061" xr:uid="{00000000-0005-0000-0000-00006D820000}"/>
    <cellStyle name="SAPBEXstdDataEmph 2 3 8" xfId="10861" xr:uid="{00000000-0005-0000-0000-00006E820000}"/>
    <cellStyle name="SAPBEXstdDataEmph 2 4" xfId="5406" xr:uid="{00000000-0005-0000-0000-00006F820000}"/>
    <cellStyle name="SAPBEXstdDataEmph 2 4 2" xfId="6493" xr:uid="{00000000-0005-0000-0000-000070820000}"/>
    <cellStyle name="SAPBEXstdDataEmph 2 4 2 2" xfId="19857" xr:uid="{00000000-0005-0000-0000-000071820000}"/>
    <cellStyle name="SAPBEXstdDataEmph 2 4 2 2 2" xfId="25627" xr:uid="{00000000-0005-0000-0000-000072820000}"/>
    <cellStyle name="SAPBEXstdDataEmph 2 4 2 2 3" xfId="33330" xr:uid="{00000000-0005-0000-0000-000073820000}"/>
    <cellStyle name="SAPBEXstdDataEmph 2 4 2 3" xfId="17598" xr:uid="{00000000-0005-0000-0000-000074820000}"/>
    <cellStyle name="SAPBEXstdDataEmph 2 4 2 3 2" xfId="23416" xr:uid="{00000000-0005-0000-0000-000075820000}"/>
    <cellStyle name="SAPBEXstdDataEmph 2 4 2 3 2 2" xfId="36879" xr:uid="{00000000-0005-0000-0000-000076820000}"/>
    <cellStyle name="SAPBEXstdDataEmph 2 4 2 3 3" xfId="31106" xr:uid="{00000000-0005-0000-0000-000077820000}"/>
    <cellStyle name="SAPBEXstdDataEmph 2 4 2 4" xfId="16322" xr:uid="{00000000-0005-0000-0000-000078820000}"/>
    <cellStyle name="SAPBEXstdDataEmph 2 4 2 4 2" xfId="29967" xr:uid="{00000000-0005-0000-0000-000079820000}"/>
    <cellStyle name="SAPBEXstdDataEmph 2 4 2 5" xfId="22289" xr:uid="{00000000-0005-0000-0000-00007A820000}"/>
    <cellStyle name="SAPBEXstdDataEmph 2 4 2 5 2" xfId="35752" xr:uid="{00000000-0005-0000-0000-00007B820000}"/>
    <cellStyle name="SAPBEXstdDataEmph 2 4 2 6" xfId="28041" xr:uid="{00000000-0005-0000-0000-00007C820000}"/>
    <cellStyle name="SAPBEXstdDataEmph 2 4 2 7" xfId="11563" xr:uid="{00000000-0005-0000-0000-00007D820000}"/>
    <cellStyle name="SAPBEXstdDataEmph 2 4 3" xfId="18906" xr:uid="{00000000-0005-0000-0000-00007E820000}"/>
    <cellStyle name="SAPBEXstdDataEmph 2 4 3 2" xfId="24678" xr:uid="{00000000-0005-0000-0000-00007F820000}"/>
    <cellStyle name="SAPBEXstdDataEmph 2 4 3 3" xfId="32380" xr:uid="{00000000-0005-0000-0000-000080820000}"/>
    <cellStyle name="SAPBEXstdDataEmph 2 4 4" xfId="20735" xr:uid="{00000000-0005-0000-0000-000081820000}"/>
    <cellStyle name="SAPBEXstdDataEmph 2 4 4 2" xfId="26498" xr:uid="{00000000-0005-0000-0000-000082820000}"/>
    <cellStyle name="SAPBEXstdDataEmph 2 4 4 3" xfId="34203" xr:uid="{00000000-0005-0000-0000-000083820000}"/>
    <cellStyle name="SAPBEXstdDataEmph 2 4 5" xfId="15236" xr:uid="{00000000-0005-0000-0000-000084820000}"/>
    <cellStyle name="SAPBEXstdDataEmph 2 4 5 2" xfId="29069" xr:uid="{00000000-0005-0000-0000-000085820000}"/>
    <cellStyle name="SAPBEXstdDataEmph 2 4 6" xfId="21390" xr:uid="{00000000-0005-0000-0000-000086820000}"/>
    <cellStyle name="SAPBEXstdDataEmph 2 4 6 2" xfId="34853" xr:uid="{00000000-0005-0000-0000-000087820000}"/>
    <cellStyle name="SAPBEXstdDataEmph 2 4 7" xfId="27142" xr:uid="{00000000-0005-0000-0000-000088820000}"/>
    <cellStyle name="SAPBEXstdDataEmph 2 4 8" xfId="10902" xr:uid="{00000000-0005-0000-0000-000089820000}"/>
    <cellStyle name="SAPBEXstdDataEmph 2 5" xfId="17153" xr:uid="{00000000-0005-0000-0000-00008A820000}"/>
    <cellStyle name="SAPBEXstdDataEmph 2 5 2" xfId="22994" xr:uid="{00000000-0005-0000-0000-00008B820000}"/>
    <cellStyle name="SAPBEXstdDataEmph 2 5 2 2" xfId="36457" xr:uid="{00000000-0005-0000-0000-00008C820000}"/>
    <cellStyle name="SAPBEXstdDataEmph 2 5 3" xfId="30675" xr:uid="{00000000-0005-0000-0000-00008D820000}"/>
    <cellStyle name="SAPBEXstdDataEmph 2 6" xfId="17267" xr:uid="{00000000-0005-0000-0000-00008E820000}"/>
    <cellStyle name="SAPBEXstdDataEmph 2 6 2" xfId="23099" xr:uid="{00000000-0005-0000-0000-00008F820000}"/>
    <cellStyle name="SAPBEXstdDataEmph 2 6 2 2" xfId="36562" xr:uid="{00000000-0005-0000-0000-000090820000}"/>
    <cellStyle name="SAPBEXstdDataEmph 2 6 3" xfId="30784" xr:uid="{00000000-0005-0000-0000-000091820000}"/>
    <cellStyle name="SAPBEXstdDataEmph 2 7" xfId="14850" xr:uid="{00000000-0005-0000-0000-000092820000}"/>
    <cellStyle name="SAPBEXstdDataEmph 2 7 2" xfId="28735" xr:uid="{00000000-0005-0000-0000-000093820000}"/>
    <cellStyle name="SAPBEXstdDataEmph 2 8" xfId="7491" xr:uid="{00000000-0005-0000-0000-000094820000}"/>
    <cellStyle name="SAPBEXstdDataEmph 3" xfId="4727" xr:uid="{00000000-0005-0000-0000-000095820000}"/>
    <cellStyle name="SAPBEXstdDataEmph 3 10" xfId="10605" xr:uid="{00000000-0005-0000-0000-000096820000}"/>
    <cellStyle name="SAPBEXstdDataEmph 3 2" xfId="5244" xr:uid="{00000000-0005-0000-0000-000097820000}"/>
    <cellStyle name="SAPBEXstdDataEmph 3 2 2" xfId="5966" xr:uid="{00000000-0005-0000-0000-000098820000}"/>
    <cellStyle name="SAPBEXstdDataEmph 3 2 2 2" xfId="7053" xr:uid="{00000000-0005-0000-0000-000099820000}"/>
    <cellStyle name="SAPBEXstdDataEmph 3 2 2 2 2" xfId="20349" xr:uid="{00000000-0005-0000-0000-00009A820000}"/>
    <cellStyle name="SAPBEXstdDataEmph 3 2 2 2 2 2" xfId="26119" xr:uid="{00000000-0005-0000-0000-00009B820000}"/>
    <cellStyle name="SAPBEXstdDataEmph 3 2 2 2 2 3" xfId="33822" xr:uid="{00000000-0005-0000-0000-00009C820000}"/>
    <cellStyle name="SAPBEXstdDataEmph 3 2 2 2 3" xfId="20948" xr:uid="{00000000-0005-0000-0000-00009D820000}"/>
    <cellStyle name="SAPBEXstdDataEmph 3 2 2 2 3 2" xfId="26706" xr:uid="{00000000-0005-0000-0000-00009E820000}"/>
    <cellStyle name="SAPBEXstdDataEmph 3 2 2 2 3 3" xfId="34411" xr:uid="{00000000-0005-0000-0000-00009F820000}"/>
    <cellStyle name="SAPBEXstdDataEmph 3 2 2 2 4" xfId="16881" xr:uid="{00000000-0005-0000-0000-0000A0820000}"/>
    <cellStyle name="SAPBEXstdDataEmph 3 2 2 2 4 2" xfId="30434" xr:uid="{00000000-0005-0000-0000-0000A1820000}"/>
    <cellStyle name="SAPBEXstdDataEmph 3 2 2 2 5" xfId="22757" xr:uid="{00000000-0005-0000-0000-0000A2820000}"/>
    <cellStyle name="SAPBEXstdDataEmph 3 2 2 2 5 2" xfId="36220" xr:uid="{00000000-0005-0000-0000-0000A3820000}"/>
    <cellStyle name="SAPBEXstdDataEmph 3 2 2 2 6" xfId="28509" xr:uid="{00000000-0005-0000-0000-0000A4820000}"/>
    <cellStyle name="SAPBEXstdDataEmph 3 2 2 2 7" xfId="11901" xr:uid="{00000000-0005-0000-0000-0000A5820000}"/>
    <cellStyle name="SAPBEXstdDataEmph 3 2 2 3" xfId="19400" xr:uid="{00000000-0005-0000-0000-0000A6820000}"/>
    <cellStyle name="SAPBEXstdDataEmph 3 2 2 3 2" xfId="25171" xr:uid="{00000000-0005-0000-0000-0000A7820000}"/>
    <cellStyle name="SAPBEXstdDataEmph 3 2 2 3 3" xfId="32873" xr:uid="{00000000-0005-0000-0000-0000A8820000}"/>
    <cellStyle name="SAPBEXstdDataEmph 3 2 2 4" xfId="20665" xr:uid="{00000000-0005-0000-0000-0000A9820000}"/>
    <cellStyle name="SAPBEXstdDataEmph 3 2 2 4 2" xfId="26428" xr:uid="{00000000-0005-0000-0000-0000AA820000}"/>
    <cellStyle name="SAPBEXstdDataEmph 3 2 2 4 3" xfId="34133" xr:uid="{00000000-0005-0000-0000-0000AB820000}"/>
    <cellStyle name="SAPBEXstdDataEmph 3 2 2 5" xfId="15795" xr:uid="{00000000-0005-0000-0000-0000AC820000}"/>
    <cellStyle name="SAPBEXstdDataEmph 3 2 2 5 2" xfId="29536" xr:uid="{00000000-0005-0000-0000-0000AD820000}"/>
    <cellStyle name="SAPBEXstdDataEmph 3 2 2 6" xfId="21858" xr:uid="{00000000-0005-0000-0000-0000AE820000}"/>
    <cellStyle name="SAPBEXstdDataEmph 3 2 2 6 2" xfId="35321" xr:uid="{00000000-0005-0000-0000-0000AF820000}"/>
    <cellStyle name="SAPBEXstdDataEmph 3 2 2 7" xfId="27610" xr:uid="{00000000-0005-0000-0000-0000B0820000}"/>
    <cellStyle name="SAPBEXstdDataEmph 3 2 2 8" xfId="11240" xr:uid="{00000000-0005-0000-0000-0000B1820000}"/>
    <cellStyle name="SAPBEXstdDataEmph 3 2 3" xfId="6331" xr:uid="{00000000-0005-0000-0000-0000B2820000}"/>
    <cellStyle name="SAPBEXstdDataEmph 3 2 3 2" xfId="19698" xr:uid="{00000000-0005-0000-0000-0000B3820000}"/>
    <cellStyle name="SAPBEXstdDataEmph 3 2 3 2 2" xfId="25468" xr:uid="{00000000-0005-0000-0000-0000B4820000}"/>
    <cellStyle name="SAPBEXstdDataEmph 3 2 3 2 3" xfId="33171" xr:uid="{00000000-0005-0000-0000-0000B5820000}"/>
    <cellStyle name="SAPBEXstdDataEmph 3 2 3 3" xfId="17703" xr:uid="{00000000-0005-0000-0000-0000B6820000}"/>
    <cellStyle name="SAPBEXstdDataEmph 3 2 3 3 2" xfId="23518" xr:uid="{00000000-0005-0000-0000-0000B7820000}"/>
    <cellStyle name="SAPBEXstdDataEmph 3 2 3 3 2 2" xfId="36981" xr:uid="{00000000-0005-0000-0000-0000B8820000}"/>
    <cellStyle name="SAPBEXstdDataEmph 3 2 3 3 3" xfId="31209" xr:uid="{00000000-0005-0000-0000-0000B9820000}"/>
    <cellStyle name="SAPBEXstdDataEmph 3 2 3 4" xfId="16160" xr:uid="{00000000-0005-0000-0000-0000BA820000}"/>
    <cellStyle name="SAPBEXstdDataEmph 3 2 3 4 2" xfId="29809" xr:uid="{00000000-0005-0000-0000-0000BB820000}"/>
    <cellStyle name="SAPBEXstdDataEmph 3 2 3 5" xfId="22131" xr:uid="{00000000-0005-0000-0000-0000BC820000}"/>
    <cellStyle name="SAPBEXstdDataEmph 3 2 3 5 2" xfId="35594" xr:uid="{00000000-0005-0000-0000-0000BD820000}"/>
    <cellStyle name="SAPBEXstdDataEmph 3 2 3 6" xfId="27883" xr:uid="{00000000-0005-0000-0000-0000BE820000}"/>
    <cellStyle name="SAPBEXstdDataEmph 3 2 3 7" xfId="11447" xr:uid="{00000000-0005-0000-0000-0000BF820000}"/>
    <cellStyle name="SAPBEXstdDataEmph 3 2 4" xfId="18747" xr:uid="{00000000-0005-0000-0000-0000C0820000}"/>
    <cellStyle name="SAPBEXstdDataEmph 3 2 4 2" xfId="24519" xr:uid="{00000000-0005-0000-0000-0000C1820000}"/>
    <cellStyle name="SAPBEXstdDataEmph 3 2 4 3" xfId="32221" xr:uid="{00000000-0005-0000-0000-0000C2820000}"/>
    <cellStyle name="SAPBEXstdDataEmph 3 2 5" xfId="20666" xr:uid="{00000000-0005-0000-0000-0000C3820000}"/>
    <cellStyle name="SAPBEXstdDataEmph 3 2 5 2" xfId="26429" xr:uid="{00000000-0005-0000-0000-0000C4820000}"/>
    <cellStyle name="SAPBEXstdDataEmph 3 2 5 3" xfId="34134" xr:uid="{00000000-0005-0000-0000-0000C5820000}"/>
    <cellStyle name="SAPBEXstdDataEmph 3 2 6" xfId="15074" xr:uid="{00000000-0005-0000-0000-0000C6820000}"/>
    <cellStyle name="SAPBEXstdDataEmph 3 2 6 2" xfId="28911" xr:uid="{00000000-0005-0000-0000-0000C7820000}"/>
    <cellStyle name="SAPBEXstdDataEmph 3 2 7" xfId="21232" xr:uid="{00000000-0005-0000-0000-0000C8820000}"/>
    <cellStyle name="SAPBEXstdDataEmph 3 2 7 2" xfId="34695" xr:uid="{00000000-0005-0000-0000-0000C9820000}"/>
    <cellStyle name="SAPBEXstdDataEmph 3 2 8" xfId="26984" xr:uid="{00000000-0005-0000-0000-0000CA820000}"/>
    <cellStyle name="SAPBEXstdDataEmph 3 2 9" xfId="10786" xr:uid="{00000000-0005-0000-0000-0000CB820000}"/>
    <cellStyle name="SAPBEXstdDataEmph 3 3" xfId="5511" xr:uid="{00000000-0005-0000-0000-0000CC820000}"/>
    <cellStyle name="SAPBEXstdDataEmph 3 3 2" xfId="6598" xr:uid="{00000000-0005-0000-0000-0000CD820000}"/>
    <cellStyle name="SAPBEXstdDataEmph 3 3 2 2" xfId="19948" xr:uid="{00000000-0005-0000-0000-0000CE820000}"/>
    <cellStyle name="SAPBEXstdDataEmph 3 3 2 2 2" xfId="25718" xr:uid="{00000000-0005-0000-0000-0000CF820000}"/>
    <cellStyle name="SAPBEXstdDataEmph 3 3 2 2 3" xfId="33421" xr:uid="{00000000-0005-0000-0000-0000D0820000}"/>
    <cellStyle name="SAPBEXstdDataEmph 3 3 2 3" xfId="18426" xr:uid="{00000000-0005-0000-0000-0000D1820000}"/>
    <cellStyle name="SAPBEXstdDataEmph 3 3 2 3 2" xfId="24202" xr:uid="{00000000-0005-0000-0000-0000D2820000}"/>
    <cellStyle name="SAPBEXstdDataEmph 3 3 2 3 3" xfId="31903" xr:uid="{00000000-0005-0000-0000-0000D3820000}"/>
    <cellStyle name="SAPBEXstdDataEmph 3 3 2 4" xfId="16427" xr:uid="{00000000-0005-0000-0000-0000D4820000}"/>
    <cellStyle name="SAPBEXstdDataEmph 3 3 2 4 2" xfId="30053" xr:uid="{00000000-0005-0000-0000-0000D5820000}"/>
    <cellStyle name="SAPBEXstdDataEmph 3 3 2 5" xfId="22375" xr:uid="{00000000-0005-0000-0000-0000D6820000}"/>
    <cellStyle name="SAPBEXstdDataEmph 3 3 2 5 2" xfId="35838" xr:uid="{00000000-0005-0000-0000-0000D7820000}"/>
    <cellStyle name="SAPBEXstdDataEmph 3 3 2 6" xfId="28127" xr:uid="{00000000-0005-0000-0000-0000D8820000}"/>
    <cellStyle name="SAPBEXstdDataEmph 3 3 2 7" xfId="11626" xr:uid="{00000000-0005-0000-0000-0000D9820000}"/>
    <cellStyle name="SAPBEXstdDataEmph 3 3 3" xfId="18997" xr:uid="{00000000-0005-0000-0000-0000DA820000}"/>
    <cellStyle name="SAPBEXstdDataEmph 3 3 3 2" xfId="24769" xr:uid="{00000000-0005-0000-0000-0000DB820000}"/>
    <cellStyle name="SAPBEXstdDataEmph 3 3 3 3" xfId="32471" xr:uid="{00000000-0005-0000-0000-0000DC820000}"/>
    <cellStyle name="SAPBEXstdDataEmph 3 3 4" xfId="17502" xr:uid="{00000000-0005-0000-0000-0000DD820000}"/>
    <cellStyle name="SAPBEXstdDataEmph 3 3 4 2" xfId="23325" xr:uid="{00000000-0005-0000-0000-0000DE820000}"/>
    <cellStyle name="SAPBEXstdDataEmph 3 3 4 2 2" xfId="36788" xr:uid="{00000000-0005-0000-0000-0000DF820000}"/>
    <cellStyle name="SAPBEXstdDataEmph 3 3 4 3" xfId="31013" xr:uid="{00000000-0005-0000-0000-0000E0820000}"/>
    <cellStyle name="SAPBEXstdDataEmph 3 3 5" xfId="15341" xr:uid="{00000000-0005-0000-0000-0000E1820000}"/>
    <cellStyle name="SAPBEXstdDataEmph 3 3 5 2" xfId="29155" xr:uid="{00000000-0005-0000-0000-0000E2820000}"/>
    <cellStyle name="SAPBEXstdDataEmph 3 3 6" xfId="21476" xr:uid="{00000000-0005-0000-0000-0000E3820000}"/>
    <cellStyle name="SAPBEXstdDataEmph 3 3 6 2" xfId="34939" xr:uid="{00000000-0005-0000-0000-0000E4820000}"/>
    <cellStyle name="SAPBEXstdDataEmph 3 3 7" xfId="27228" xr:uid="{00000000-0005-0000-0000-0000E5820000}"/>
    <cellStyle name="SAPBEXstdDataEmph 3 3 8" xfId="10965" xr:uid="{00000000-0005-0000-0000-0000E6820000}"/>
    <cellStyle name="SAPBEXstdDataEmph 3 4" xfId="6075" xr:uid="{00000000-0005-0000-0000-0000E7820000}"/>
    <cellStyle name="SAPBEXstdDataEmph 3 4 2" xfId="19482" xr:uid="{00000000-0005-0000-0000-0000E8820000}"/>
    <cellStyle name="SAPBEXstdDataEmph 3 4 2 2" xfId="25252" xr:uid="{00000000-0005-0000-0000-0000E9820000}"/>
    <cellStyle name="SAPBEXstdDataEmph 3 4 2 3" xfId="32955" xr:uid="{00000000-0005-0000-0000-0000EA820000}"/>
    <cellStyle name="SAPBEXstdDataEmph 3 4 3" xfId="16961" xr:uid="{00000000-0005-0000-0000-0000EB820000}"/>
    <cellStyle name="SAPBEXstdDataEmph 3 4 3 2" xfId="22811" xr:uid="{00000000-0005-0000-0000-0000EC820000}"/>
    <cellStyle name="SAPBEXstdDataEmph 3 4 3 2 2" xfId="36274" xr:uid="{00000000-0005-0000-0000-0000ED820000}"/>
    <cellStyle name="SAPBEXstdDataEmph 3 4 3 3" xfId="30489" xr:uid="{00000000-0005-0000-0000-0000EE820000}"/>
    <cellStyle name="SAPBEXstdDataEmph 3 4 4" xfId="15904" xr:uid="{00000000-0005-0000-0000-0000EF820000}"/>
    <cellStyle name="SAPBEXstdDataEmph 3 4 4 2" xfId="29607" xr:uid="{00000000-0005-0000-0000-0000F0820000}"/>
    <cellStyle name="SAPBEXstdDataEmph 3 4 5" xfId="21929" xr:uid="{00000000-0005-0000-0000-0000F1820000}"/>
    <cellStyle name="SAPBEXstdDataEmph 3 4 5 2" xfId="35392" xr:uid="{00000000-0005-0000-0000-0000F2820000}"/>
    <cellStyle name="SAPBEXstdDataEmph 3 4 6" xfId="27681" xr:uid="{00000000-0005-0000-0000-0000F3820000}"/>
    <cellStyle name="SAPBEXstdDataEmph 3 4 7" xfId="11305" xr:uid="{00000000-0005-0000-0000-0000F4820000}"/>
    <cellStyle name="SAPBEXstdDataEmph 3 5" xfId="18442" xr:uid="{00000000-0005-0000-0000-0000F5820000}"/>
    <cellStyle name="SAPBEXstdDataEmph 3 5 2" xfId="24217" xr:uid="{00000000-0005-0000-0000-0000F6820000}"/>
    <cellStyle name="SAPBEXstdDataEmph 3 5 3" xfId="31918" xr:uid="{00000000-0005-0000-0000-0000F7820000}"/>
    <cellStyle name="SAPBEXstdDataEmph 3 6" xfId="17416" xr:uid="{00000000-0005-0000-0000-0000F8820000}"/>
    <cellStyle name="SAPBEXstdDataEmph 3 6 2" xfId="23242" xr:uid="{00000000-0005-0000-0000-0000F9820000}"/>
    <cellStyle name="SAPBEXstdDataEmph 3 6 2 2" xfId="36705" xr:uid="{00000000-0005-0000-0000-0000FA820000}"/>
    <cellStyle name="SAPBEXstdDataEmph 3 6 3" xfId="30930" xr:uid="{00000000-0005-0000-0000-0000FB820000}"/>
    <cellStyle name="SAPBEXstdDataEmph 3 7" xfId="14776" xr:uid="{00000000-0005-0000-0000-0000FC820000}"/>
    <cellStyle name="SAPBEXstdDataEmph 3 7 2" xfId="28687" xr:uid="{00000000-0005-0000-0000-0000FD820000}"/>
    <cellStyle name="SAPBEXstdDataEmph 3 8" xfId="21029" xr:uid="{00000000-0005-0000-0000-0000FE820000}"/>
    <cellStyle name="SAPBEXstdDataEmph 3 8 2" xfId="34492" xr:uid="{00000000-0005-0000-0000-0000FF820000}"/>
    <cellStyle name="SAPBEXstdDataEmph 3 9" xfId="26783" xr:uid="{00000000-0005-0000-0000-000000830000}"/>
    <cellStyle name="SAPBEXstdDataEmph 4" xfId="5262" xr:uid="{00000000-0005-0000-0000-000001830000}"/>
    <cellStyle name="SAPBEXstdDataEmph 4 2" xfId="6349" xr:uid="{00000000-0005-0000-0000-000002830000}"/>
    <cellStyle name="SAPBEXstdDataEmph 4 2 2" xfId="19716" xr:uid="{00000000-0005-0000-0000-000003830000}"/>
    <cellStyle name="SAPBEXstdDataEmph 4 2 2 2" xfId="25486" xr:uid="{00000000-0005-0000-0000-000004830000}"/>
    <cellStyle name="SAPBEXstdDataEmph 4 2 2 3" xfId="33189" xr:uid="{00000000-0005-0000-0000-000005830000}"/>
    <cellStyle name="SAPBEXstdDataEmph 4 2 3" xfId="17629" xr:uid="{00000000-0005-0000-0000-000006830000}"/>
    <cellStyle name="SAPBEXstdDataEmph 4 2 3 2" xfId="23447" xr:uid="{00000000-0005-0000-0000-000007830000}"/>
    <cellStyle name="SAPBEXstdDataEmph 4 2 3 2 2" xfId="36910" xr:uid="{00000000-0005-0000-0000-000008830000}"/>
    <cellStyle name="SAPBEXstdDataEmph 4 2 3 3" xfId="31137" xr:uid="{00000000-0005-0000-0000-000009830000}"/>
    <cellStyle name="SAPBEXstdDataEmph 4 2 4" xfId="16178" xr:uid="{00000000-0005-0000-0000-00000A830000}"/>
    <cellStyle name="SAPBEXstdDataEmph 4 2 4 2" xfId="29826" xr:uid="{00000000-0005-0000-0000-00000B830000}"/>
    <cellStyle name="SAPBEXstdDataEmph 4 2 5" xfId="22148" xr:uid="{00000000-0005-0000-0000-00000C830000}"/>
    <cellStyle name="SAPBEXstdDataEmph 4 2 5 2" xfId="35611" xr:uid="{00000000-0005-0000-0000-00000D830000}"/>
    <cellStyle name="SAPBEXstdDataEmph 4 2 6" xfId="27900" xr:uid="{00000000-0005-0000-0000-00000E830000}"/>
    <cellStyle name="SAPBEXstdDataEmph 4 2 7" xfId="11462" xr:uid="{00000000-0005-0000-0000-00000F830000}"/>
    <cellStyle name="SAPBEXstdDataEmph 4 3" xfId="18764" xr:uid="{00000000-0005-0000-0000-000010830000}"/>
    <cellStyle name="SAPBEXstdDataEmph 4 3 2" xfId="24536" xr:uid="{00000000-0005-0000-0000-000011830000}"/>
    <cellStyle name="SAPBEXstdDataEmph 4 3 3" xfId="32238" xr:uid="{00000000-0005-0000-0000-000012830000}"/>
    <cellStyle name="SAPBEXstdDataEmph 4 4" xfId="17700" xr:uid="{00000000-0005-0000-0000-000013830000}"/>
    <cellStyle name="SAPBEXstdDataEmph 4 4 2" xfId="23515" xr:uid="{00000000-0005-0000-0000-000014830000}"/>
    <cellStyle name="SAPBEXstdDataEmph 4 4 2 2" xfId="36978" xr:uid="{00000000-0005-0000-0000-000015830000}"/>
    <cellStyle name="SAPBEXstdDataEmph 4 4 3" xfId="31206" xr:uid="{00000000-0005-0000-0000-000016830000}"/>
    <cellStyle name="SAPBEXstdDataEmph 4 5" xfId="15092" xr:uid="{00000000-0005-0000-0000-000017830000}"/>
    <cellStyle name="SAPBEXstdDataEmph 4 5 2" xfId="28928" xr:uid="{00000000-0005-0000-0000-000018830000}"/>
    <cellStyle name="SAPBEXstdDataEmph 4 6" xfId="21249" xr:uid="{00000000-0005-0000-0000-000019830000}"/>
    <cellStyle name="SAPBEXstdDataEmph 4 6 2" xfId="34712" xr:uid="{00000000-0005-0000-0000-00001A830000}"/>
    <cellStyle name="SAPBEXstdDataEmph 4 7" xfId="27001" xr:uid="{00000000-0005-0000-0000-00001B830000}"/>
    <cellStyle name="SAPBEXstdDataEmph 4 8" xfId="10801" xr:uid="{00000000-0005-0000-0000-00001C830000}"/>
    <cellStyle name="SAPBEXstdDataEmph 5" xfId="17042" xr:uid="{00000000-0005-0000-0000-00001D830000}"/>
    <cellStyle name="SAPBEXstdDataEmph 5 2" xfId="22888" xr:uid="{00000000-0005-0000-0000-00001E830000}"/>
    <cellStyle name="SAPBEXstdDataEmph 5 2 2" xfId="36351" xr:uid="{00000000-0005-0000-0000-00001F830000}"/>
    <cellStyle name="SAPBEXstdDataEmph 5 3" xfId="30569" xr:uid="{00000000-0005-0000-0000-000020830000}"/>
    <cellStyle name="SAPBEXstdDataEmph 6" xfId="17158" xr:uid="{00000000-0005-0000-0000-000021830000}"/>
    <cellStyle name="SAPBEXstdDataEmph 6 2" xfId="22999" xr:uid="{00000000-0005-0000-0000-000022830000}"/>
    <cellStyle name="SAPBEXstdDataEmph 6 2 2" xfId="36462" xr:uid="{00000000-0005-0000-0000-000023830000}"/>
    <cellStyle name="SAPBEXstdDataEmph 6 3" xfId="30680" xr:uid="{00000000-0005-0000-0000-000024830000}"/>
    <cellStyle name="SAPBEXstdDataEmph 7" xfId="11999" xr:uid="{00000000-0005-0000-0000-000025830000}"/>
    <cellStyle name="SAPBEXstdDataEmph 7 2" xfId="28536" xr:uid="{00000000-0005-0000-0000-000026830000}"/>
    <cellStyle name="SAPBEXstdDataEmph 8" xfId="7295" xr:uid="{00000000-0005-0000-0000-000027830000}"/>
    <cellStyle name="SAPBEXstdDataEmph 9" xfId="37391" xr:uid="{00000000-0005-0000-0000-000028830000}"/>
    <cellStyle name="SAPBEXstdItem" xfId="411" xr:uid="{00000000-0005-0000-0000-000029830000}"/>
    <cellStyle name="SAPBEXstdItem 2" xfId="655" xr:uid="{00000000-0005-0000-0000-00002A830000}"/>
    <cellStyle name="SAPBEXstdItem 2 2" xfId="5107" xr:uid="{00000000-0005-0000-0000-00002B830000}"/>
    <cellStyle name="SAPBEXstdItem 2 2 10" xfId="10711" xr:uid="{00000000-0005-0000-0000-00002C830000}"/>
    <cellStyle name="SAPBEXstdItem 2 2 2" xfId="5695" xr:uid="{00000000-0005-0000-0000-00002D830000}"/>
    <cellStyle name="SAPBEXstdItem 2 2 2 2" xfId="6782" xr:uid="{00000000-0005-0000-0000-00002E830000}"/>
    <cellStyle name="SAPBEXstdItem 2 2 2 2 2" xfId="20104" xr:uid="{00000000-0005-0000-0000-00002F830000}"/>
    <cellStyle name="SAPBEXstdItem 2 2 2 2 2 2" xfId="25874" xr:uid="{00000000-0005-0000-0000-000030830000}"/>
    <cellStyle name="SAPBEXstdItem 2 2 2 2 2 3" xfId="33577" xr:uid="{00000000-0005-0000-0000-000031830000}"/>
    <cellStyle name="SAPBEXstdItem 2 2 2 2 3" xfId="18463" xr:uid="{00000000-0005-0000-0000-000032830000}"/>
    <cellStyle name="SAPBEXstdItem 2 2 2 2 3 2" xfId="24238" xr:uid="{00000000-0005-0000-0000-000033830000}"/>
    <cellStyle name="SAPBEXstdItem 2 2 2 2 3 3" xfId="31939" xr:uid="{00000000-0005-0000-0000-000034830000}"/>
    <cellStyle name="SAPBEXstdItem 2 2 2 2 4" xfId="16610" xr:uid="{00000000-0005-0000-0000-000035830000}"/>
    <cellStyle name="SAPBEXstdItem 2 2 2 2 4 2" xfId="30197" xr:uid="{00000000-0005-0000-0000-000036830000}"/>
    <cellStyle name="SAPBEXstdItem 2 2 2 2 5" xfId="22520" xr:uid="{00000000-0005-0000-0000-000037830000}"/>
    <cellStyle name="SAPBEXstdItem 2 2 2 2 5 2" xfId="35983" xr:uid="{00000000-0005-0000-0000-000038830000}"/>
    <cellStyle name="SAPBEXstdItem 2 2 2 2 6" xfId="28272" xr:uid="{00000000-0005-0000-0000-000039830000}"/>
    <cellStyle name="SAPBEXstdItem 2 2 2 2 7" xfId="11732" xr:uid="{00000000-0005-0000-0000-00003A830000}"/>
    <cellStyle name="SAPBEXstdItem 2 2 2 3" xfId="19154" xr:uid="{00000000-0005-0000-0000-00003B830000}"/>
    <cellStyle name="SAPBEXstdItem 2 2 2 3 2" xfId="24925" xr:uid="{00000000-0005-0000-0000-00003C830000}"/>
    <cellStyle name="SAPBEXstdItem 2 2 2 3 3" xfId="32627" xr:uid="{00000000-0005-0000-0000-00003D830000}"/>
    <cellStyle name="SAPBEXstdItem 2 2 2 4" xfId="18219" xr:uid="{00000000-0005-0000-0000-00003E830000}"/>
    <cellStyle name="SAPBEXstdItem 2 2 2 4 2" xfId="24012" xr:uid="{00000000-0005-0000-0000-00003F830000}"/>
    <cellStyle name="SAPBEXstdItem 2 2 2 4 3" xfId="31711" xr:uid="{00000000-0005-0000-0000-000040830000}"/>
    <cellStyle name="SAPBEXstdItem 2 2 2 5" xfId="15524" xr:uid="{00000000-0005-0000-0000-000041830000}"/>
    <cellStyle name="SAPBEXstdItem 2 2 2 5 2" xfId="29299" xr:uid="{00000000-0005-0000-0000-000042830000}"/>
    <cellStyle name="SAPBEXstdItem 2 2 2 6" xfId="21621" xr:uid="{00000000-0005-0000-0000-000043830000}"/>
    <cellStyle name="SAPBEXstdItem 2 2 2 6 2" xfId="35084" xr:uid="{00000000-0005-0000-0000-000044830000}"/>
    <cellStyle name="SAPBEXstdItem 2 2 2 7" xfId="27373" xr:uid="{00000000-0005-0000-0000-000045830000}"/>
    <cellStyle name="SAPBEXstdItem 2 2 2 8" xfId="11071" xr:uid="{00000000-0005-0000-0000-000046830000}"/>
    <cellStyle name="SAPBEXstdItem 2 2 3" xfId="5867" xr:uid="{00000000-0005-0000-0000-000047830000}"/>
    <cellStyle name="SAPBEXstdItem 2 2 3 2" xfId="6954" xr:uid="{00000000-0005-0000-0000-000048830000}"/>
    <cellStyle name="SAPBEXstdItem 2 2 3 2 2" xfId="20250" xr:uid="{00000000-0005-0000-0000-000049830000}"/>
    <cellStyle name="SAPBEXstdItem 2 2 3 2 2 2" xfId="26020" xr:uid="{00000000-0005-0000-0000-00004A830000}"/>
    <cellStyle name="SAPBEXstdItem 2 2 3 2 2 3" xfId="33723" xr:uid="{00000000-0005-0000-0000-00004B830000}"/>
    <cellStyle name="SAPBEXstdItem 2 2 3 2 3" xfId="17908" xr:uid="{00000000-0005-0000-0000-00004C830000}"/>
    <cellStyle name="SAPBEXstdItem 2 2 3 2 3 2" xfId="23718" xr:uid="{00000000-0005-0000-0000-00004D830000}"/>
    <cellStyle name="SAPBEXstdItem 2 2 3 2 3 2 2" xfId="37181" xr:uid="{00000000-0005-0000-0000-00004E830000}"/>
    <cellStyle name="SAPBEXstdItem 2 2 3 2 3 3" xfId="31412" xr:uid="{00000000-0005-0000-0000-00004F830000}"/>
    <cellStyle name="SAPBEXstdItem 2 2 3 2 4" xfId="16782" xr:uid="{00000000-0005-0000-0000-000050830000}"/>
    <cellStyle name="SAPBEXstdItem 2 2 3 2 4 2" xfId="30335" xr:uid="{00000000-0005-0000-0000-000051830000}"/>
    <cellStyle name="SAPBEXstdItem 2 2 3 2 5" xfId="22658" xr:uid="{00000000-0005-0000-0000-000052830000}"/>
    <cellStyle name="SAPBEXstdItem 2 2 3 2 5 2" xfId="36121" xr:uid="{00000000-0005-0000-0000-000053830000}"/>
    <cellStyle name="SAPBEXstdItem 2 2 3 2 6" xfId="28410" xr:uid="{00000000-0005-0000-0000-000054830000}"/>
    <cellStyle name="SAPBEXstdItem 2 2 3 2 7" xfId="11833" xr:uid="{00000000-0005-0000-0000-000055830000}"/>
    <cellStyle name="SAPBEXstdItem 2 2 3 3" xfId="19301" xr:uid="{00000000-0005-0000-0000-000056830000}"/>
    <cellStyle name="SAPBEXstdItem 2 2 3 3 2" xfId="25072" xr:uid="{00000000-0005-0000-0000-000057830000}"/>
    <cellStyle name="SAPBEXstdItem 2 2 3 3 3" xfId="32774" xr:uid="{00000000-0005-0000-0000-000058830000}"/>
    <cellStyle name="SAPBEXstdItem 2 2 3 4" xfId="20737" xr:uid="{00000000-0005-0000-0000-000059830000}"/>
    <cellStyle name="SAPBEXstdItem 2 2 3 4 2" xfId="26500" xr:uid="{00000000-0005-0000-0000-00005A830000}"/>
    <cellStyle name="SAPBEXstdItem 2 2 3 4 3" xfId="34205" xr:uid="{00000000-0005-0000-0000-00005B830000}"/>
    <cellStyle name="SAPBEXstdItem 2 2 3 5" xfId="15696" xr:uid="{00000000-0005-0000-0000-00005C830000}"/>
    <cellStyle name="SAPBEXstdItem 2 2 3 5 2" xfId="29437" xr:uid="{00000000-0005-0000-0000-00005D830000}"/>
    <cellStyle name="SAPBEXstdItem 2 2 3 6" xfId="21759" xr:uid="{00000000-0005-0000-0000-00005E830000}"/>
    <cellStyle name="SAPBEXstdItem 2 2 3 6 2" xfId="35222" xr:uid="{00000000-0005-0000-0000-00005F830000}"/>
    <cellStyle name="SAPBEXstdItem 2 2 3 7" xfId="27511" xr:uid="{00000000-0005-0000-0000-000060830000}"/>
    <cellStyle name="SAPBEXstdItem 2 2 3 8" xfId="11172" xr:uid="{00000000-0005-0000-0000-000061830000}"/>
    <cellStyle name="SAPBEXstdItem 2 2 4" xfId="6199" xr:uid="{00000000-0005-0000-0000-000062830000}"/>
    <cellStyle name="SAPBEXstdItem 2 2 4 2" xfId="19590" xr:uid="{00000000-0005-0000-0000-000063830000}"/>
    <cellStyle name="SAPBEXstdItem 2 2 4 2 2" xfId="25360" xr:uid="{00000000-0005-0000-0000-000064830000}"/>
    <cellStyle name="SAPBEXstdItem 2 2 4 2 3" xfId="33063" xr:uid="{00000000-0005-0000-0000-000065830000}"/>
    <cellStyle name="SAPBEXstdItem 2 2 4 3" xfId="18067" xr:uid="{00000000-0005-0000-0000-000066830000}"/>
    <cellStyle name="SAPBEXstdItem 2 2 4 3 2" xfId="23869" xr:uid="{00000000-0005-0000-0000-000067830000}"/>
    <cellStyle name="SAPBEXstdItem 2 2 4 3 3" xfId="31566" xr:uid="{00000000-0005-0000-0000-000068830000}"/>
    <cellStyle name="SAPBEXstdItem 2 2 4 4" xfId="16028" xr:uid="{00000000-0005-0000-0000-000069830000}"/>
    <cellStyle name="SAPBEXstdItem 2 2 4 4 2" xfId="29710" xr:uid="{00000000-0005-0000-0000-00006A830000}"/>
    <cellStyle name="SAPBEXstdItem 2 2 4 5" xfId="22032" xr:uid="{00000000-0005-0000-0000-00006B830000}"/>
    <cellStyle name="SAPBEXstdItem 2 2 4 5 2" xfId="35495" xr:uid="{00000000-0005-0000-0000-00006C830000}"/>
    <cellStyle name="SAPBEXstdItem 2 2 4 6" xfId="27784" xr:uid="{00000000-0005-0000-0000-00006D830000}"/>
    <cellStyle name="SAPBEXstdItem 2 2 4 7" xfId="11374" xr:uid="{00000000-0005-0000-0000-00006E830000}"/>
    <cellStyle name="SAPBEXstdItem 2 2 5" xfId="18638" xr:uid="{00000000-0005-0000-0000-00006F830000}"/>
    <cellStyle name="SAPBEXstdItem 2 2 5 2" xfId="24410" xr:uid="{00000000-0005-0000-0000-000070830000}"/>
    <cellStyle name="SAPBEXstdItem 2 2 5 3" xfId="32112" xr:uid="{00000000-0005-0000-0000-000071830000}"/>
    <cellStyle name="SAPBEXstdItem 2 2 6" xfId="17991" xr:uid="{00000000-0005-0000-0000-000072830000}"/>
    <cellStyle name="SAPBEXstdItem 2 2 6 2" xfId="23798" xr:uid="{00000000-0005-0000-0000-000073830000}"/>
    <cellStyle name="SAPBEXstdItem 2 2 6 3" xfId="31494" xr:uid="{00000000-0005-0000-0000-000074830000}"/>
    <cellStyle name="SAPBEXstdItem 2 2 7" xfId="14937" xr:uid="{00000000-0005-0000-0000-000075830000}"/>
    <cellStyle name="SAPBEXstdItem 2 2 7 2" xfId="28810" xr:uid="{00000000-0005-0000-0000-000076830000}"/>
    <cellStyle name="SAPBEXstdItem 2 2 8" xfId="21131" xr:uid="{00000000-0005-0000-0000-000077830000}"/>
    <cellStyle name="SAPBEXstdItem 2 2 8 2" xfId="34594" xr:uid="{00000000-0005-0000-0000-000078830000}"/>
    <cellStyle name="SAPBEXstdItem 2 2 9" xfId="26885" xr:uid="{00000000-0005-0000-0000-000079830000}"/>
    <cellStyle name="SAPBEXstdItem 2 3" xfId="5324" xr:uid="{00000000-0005-0000-0000-00007A830000}"/>
    <cellStyle name="SAPBEXstdItem 2 3 2" xfId="6411" xr:uid="{00000000-0005-0000-0000-00007B830000}"/>
    <cellStyle name="SAPBEXstdItem 2 3 2 2" xfId="19777" xr:uid="{00000000-0005-0000-0000-00007C830000}"/>
    <cellStyle name="SAPBEXstdItem 2 3 2 2 2" xfId="25547" xr:uid="{00000000-0005-0000-0000-00007D830000}"/>
    <cellStyle name="SAPBEXstdItem 2 3 2 2 3" xfId="33250" xr:uid="{00000000-0005-0000-0000-00007E830000}"/>
    <cellStyle name="SAPBEXstdItem 2 3 2 3" xfId="17567" xr:uid="{00000000-0005-0000-0000-00007F830000}"/>
    <cellStyle name="SAPBEXstdItem 2 3 2 3 2" xfId="23387" xr:uid="{00000000-0005-0000-0000-000080830000}"/>
    <cellStyle name="SAPBEXstdItem 2 3 2 3 2 2" xfId="36850" xr:uid="{00000000-0005-0000-0000-000081830000}"/>
    <cellStyle name="SAPBEXstdItem 2 3 2 3 3" xfId="31076" xr:uid="{00000000-0005-0000-0000-000082830000}"/>
    <cellStyle name="SAPBEXstdItem 2 3 2 4" xfId="16240" xr:uid="{00000000-0005-0000-0000-000083830000}"/>
    <cellStyle name="SAPBEXstdItem 2 3 2 4 2" xfId="29887" xr:uid="{00000000-0005-0000-0000-000084830000}"/>
    <cellStyle name="SAPBEXstdItem 2 3 2 5" xfId="22209" xr:uid="{00000000-0005-0000-0000-000085830000}"/>
    <cellStyle name="SAPBEXstdItem 2 3 2 5 2" xfId="35672" xr:uid="{00000000-0005-0000-0000-000086830000}"/>
    <cellStyle name="SAPBEXstdItem 2 3 2 6" xfId="27961" xr:uid="{00000000-0005-0000-0000-000087830000}"/>
    <cellStyle name="SAPBEXstdItem 2 3 2 7" xfId="11523" xr:uid="{00000000-0005-0000-0000-000088830000}"/>
    <cellStyle name="SAPBEXstdItem 2 3 3" xfId="18825" xr:uid="{00000000-0005-0000-0000-000089830000}"/>
    <cellStyle name="SAPBEXstdItem 2 3 3 2" xfId="24597" xr:uid="{00000000-0005-0000-0000-00008A830000}"/>
    <cellStyle name="SAPBEXstdItem 2 3 3 3" xfId="32299" xr:uid="{00000000-0005-0000-0000-00008B830000}"/>
    <cellStyle name="SAPBEXstdItem 2 3 4" xfId="20137" xr:uid="{00000000-0005-0000-0000-00008C830000}"/>
    <cellStyle name="SAPBEXstdItem 2 3 4 2" xfId="25907" xr:uid="{00000000-0005-0000-0000-00008D830000}"/>
    <cellStyle name="SAPBEXstdItem 2 3 4 3" xfId="33610" xr:uid="{00000000-0005-0000-0000-00008E830000}"/>
    <cellStyle name="SAPBEXstdItem 2 3 5" xfId="15154" xr:uid="{00000000-0005-0000-0000-00008F830000}"/>
    <cellStyle name="SAPBEXstdItem 2 3 5 2" xfId="28989" xr:uid="{00000000-0005-0000-0000-000090830000}"/>
    <cellStyle name="SAPBEXstdItem 2 3 6" xfId="21310" xr:uid="{00000000-0005-0000-0000-000091830000}"/>
    <cellStyle name="SAPBEXstdItem 2 3 6 2" xfId="34773" xr:uid="{00000000-0005-0000-0000-000092830000}"/>
    <cellStyle name="SAPBEXstdItem 2 3 7" xfId="27062" xr:uid="{00000000-0005-0000-0000-000093830000}"/>
    <cellStyle name="SAPBEXstdItem 2 3 8" xfId="10862" xr:uid="{00000000-0005-0000-0000-000094830000}"/>
    <cellStyle name="SAPBEXstdItem 2 4" xfId="5378" xr:uid="{00000000-0005-0000-0000-000095830000}"/>
    <cellStyle name="SAPBEXstdItem 2 4 2" xfId="6465" xr:uid="{00000000-0005-0000-0000-000096830000}"/>
    <cellStyle name="SAPBEXstdItem 2 4 2 2" xfId="19830" xr:uid="{00000000-0005-0000-0000-000097830000}"/>
    <cellStyle name="SAPBEXstdItem 2 4 2 2 2" xfId="25600" xr:uid="{00000000-0005-0000-0000-000098830000}"/>
    <cellStyle name="SAPBEXstdItem 2 4 2 2 3" xfId="33303" xr:uid="{00000000-0005-0000-0000-000099830000}"/>
    <cellStyle name="SAPBEXstdItem 2 4 2 3" xfId="18230" xr:uid="{00000000-0005-0000-0000-00009A830000}"/>
    <cellStyle name="SAPBEXstdItem 2 4 2 3 2" xfId="24020" xr:uid="{00000000-0005-0000-0000-00009B830000}"/>
    <cellStyle name="SAPBEXstdItem 2 4 2 3 3" xfId="31720" xr:uid="{00000000-0005-0000-0000-00009C830000}"/>
    <cellStyle name="SAPBEXstdItem 2 4 2 4" xfId="16294" xr:uid="{00000000-0005-0000-0000-00009D830000}"/>
    <cellStyle name="SAPBEXstdItem 2 4 2 4 2" xfId="29940" xr:uid="{00000000-0005-0000-0000-00009E830000}"/>
    <cellStyle name="SAPBEXstdItem 2 4 2 5" xfId="22262" xr:uid="{00000000-0005-0000-0000-00009F830000}"/>
    <cellStyle name="SAPBEXstdItem 2 4 2 5 2" xfId="35725" xr:uid="{00000000-0005-0000-0000-0000A0830000}"/>
    <cellStyle name="SAPBEXstdItem 2 4 2 6" xfId="28014" xr:uid="{00000000-0005-0000-0000-0000A1830000}"/>
    <cellStyle name="SAPBEXstdItem 2 4 2 7" xfId="11546" xr:uid="{00000000-0005-0000-0000-0000A2830000}"/>
    <cellStyle name="SAPBEXstdItem 2 4 3" xfId="18879" xr:uid="{00000000-0005-0000-0000-0000A3830000}"/>
    <cellStyle name="SAPBEXstdItem 2 4 3 2" xfId="24651" xr:uid="{00000000-0005-0000-0000-0000A4830000}"/>
    <cellStyle name="SAPBEXstdItem 2 4 3 3" xfId="32353" xr:uid="{00000000-0005-0000-0000-0000A5830000}"/>
    <cellStyle name="SAPBEXstdItem 2 4 4" xfId="19041" xr:uid="{00000000-0005-0000-0000-0000A6830000}"/>
    <cellStyle name="SAPBEXstdItem 2 4 4 2" xfId="24813" xr:uid="{00000000-0005-0000-0000-0000A7830000}"/>
    <cellStyle name="SAPBEXstdItem 2 4 4 3" xfId="32515" xr:uid="{00000000-0005-0000-0000-0000A8830000}"/>
    <cellStyle name="SAPBEXstdItem 2 4 5" xfId="15208" xr:uid="{00000000-0005-0000-0000-0000A9830000}"/>
    <cellStyle name="SAPBEXstdItem 2 4 5 2" xfId="29042" xr:uid="{00000000-0005-0000-0000-0000AA830000}"/>
    <cellStyle name="SAPBEXstdItem 2 4 6" xfId="21363" xr:uid="{00000000-0005-0000-0000-0000AB830000}"/>
    <cellStyle name="SAPBEXstdItem 2 4 6 2" xfId="34826" xr:uid="{00000000-0005-0000-0000-0000AC830000}"/>
    <cellStyle name="SAPBEXstdItem 2 4 7" xfId="27115" xr:uid="{00000000-0005-0000-0000-0000AD830000}"/>
    <cellStyle name="SAPBEXstdItem 2 4 8" xfId="10885" xr:uid="{00000000-0005-0000-0000-0000AE830000}"/>
    <cellStyle name="SAPBEXstdItem 2 5" xfId="17154" xr:uid="{00000000-0005-0000-0000-0000AF830000}"/>
    <cellStyle name="SAPBEXstdItem 2 5 2" xfId="22995" xr:uid="{00000000-0005-0000-0000-0000B0830000}"/>
    <cellStyle name="SAPBEXstdItem 2 5 2 2" xfId="36458" xr:uid="{00000000-0005-0000-0000-0000B1830000}"/>
    <cellStyle name="SAPBEXstdItem 2 5 3" xfId="30676" xr:uid="{00000000-0005-0000-0000-0000B2830000}"/>
    <cellStyle name="SAPBEXstdItem 2 6" xfId="17753" xr:uid="{00000000-0005-0000-0000-0000B3830000}"/>
    <cellStyle name="SAPBEXstdItem 2 6 2" xfId="23568" xr:uid="{00000000-0005-0000-0000-0000B4830000}"/>
    <cellStyle name="SAPBEXstdItem 2 6 2 2" xfId="37031" xr:uid="{00000000-0005-0000-0000-0000B5830000}"/>
    <cellStyle name="SAPBEXstdItem 2 6 3" xfId="31259" xr:uid="{00000000-0005-0000-0000-0000B6830000}"/>
    <cellStyle name="SAPBEXstdItem 2 7" xfId="16909" xr:uid="{00000000-0005-0000-0000-0000B7830000}"/>
    <cellStyle name="SAPBEXstdItem 2 7 2" xfId="30446" xr:uid="{00000000-0005-0000-0000-0000B8830000}"/>
    <cellStyle name="SAPBEXstdItem 2 8" xfId="7492" xr:uid="{00000000-0005-0000-0000-0000B9830000}"/>
    <cellStyle name="SAPBEXstdItem 3" xfId="4728" xr:uid="{00000000-0005-0000-0000-0000BA830000}"/>
    <cellStyle name="SAPBEXstdItem 3 10" xfId="10606" xr:uid="{00000000-0005-0000-0000-0000BB830000}"/>
    <cellStyle name="SAPBEXstdItem 3 2" xfId="5245" xr:uid="{00000000-0005-0000-0000-0000BC830000}"/>
    <cellStyle name="SAPBEXstdItem 3 2 2" xfId="5967" xr:uid="{00000000-0005-0000-0000-0000BD830000}"/>
    <cellStyle name="SAPBEXstdItem 3 2 2 2" xfId="7054" xr:uid="{00000000-0005-0000-0000-0000BE830000}"/>
    <cellStyle name="SAPBEXstdItem 3 2 2 2 2" xfId="20350" xr:uid="{00000000-0005-0000-0000-0000BF830000}"/>
    <cellStyle name="SAPBEXstdItem 3 2 2 2 2 2" xfId="26120" xr:uid="{00000000-0005-0000-0000-0000C0830000}"/>
    <cellStyle name="SAPBEXstdItem 3 2 2 2 2 3" xfId="33823" xr:uid="{00000000-0005-0000-0000-0000C1830000}"/>
    <cellStyle name="SAPBEXstdItem 3 2 2 2 3" xfId="20949" xr:uid="{00000000-0005-0000-0000-0000C2830000}"/>
    <cellStyle name="SAPBEXstdItem 3 2 2 2 3 2" xfId="26707" xr:uid="{00000000-0005-0000-0000-0000C3830000}"/>
    <cellStyle name="SAPBEXstdItem 3 2 2 2 3 3" xfId="34412" xr:uid="{00000000-0005-0000-0000-0000C4830000}"/>
    <cellStyle name="SAPBEXstdItem 3 2 2 2 4" xfId="16882" xr:uid="{00000000-0005-0000-0000-0000C5830000}"/>
    <cellStyle name="SAPBEXstdItem 3 2 2 2 4 2" xfId="30435" xr:uid="{00000000-0005-0000-0000-0000C6830000}"/>
    <cellStyle name="SAPBEXstdItem 3 2 2 2 5" xfId="22758" xr:uid="{00000000-0005-0000-0000-0000C7830000}"/>
    <cellStyle name="SAPBEXstdItem 3 2 2 2 5 2" xfId="36221" xr:uid="{00000000-0005-0000-0000-0000C8830000}"/>
    <cellStyle name="SAPBEXstdItem 3 2 2 2 6" xfId="28510" xr:uid="{00000000-0005-0000-0000-0000C9830000}"/>
    <cellStyle name="SAPBEXstdItem 3 2 2 2 7" xfId="11902" xr:uid="{00000000-0005-0000-0000-0000CA830000}"/>
    <cellStyle name="SAPBEXstdItem 3 2 2 3" xfId="19401" xr:uid="{00000000-0005-0000-0000-0000CB830000}"/>
    <cellStyle name="SAPBEXstdItem 3 2 2 3 2" xfId="25172" xr:uid="{00000000-0005-0000-0000-0000CC830000}"/>
    <cellStyle name="SAPBEXstdItem 3 2 2 3 3" xfId="32874" xr:uid="{00000000-0005-0000-0000-0000CD830000}"/>
    <cellStyle name="SAPBEXstdItem 3 2 2 4" xfId="18259" xr:uid="{00000000-0005-0000-0000-0000CE830000}"/>
    <cellStyle name="SAPBEXstdItem 3 2 2 4 2" xfId="24043" xr:uid="{00000000-0005-0000-0000-0000CF830000}"/>
    <cellStyle name="SAPBEXstdItem 3 2 2 4 3" xfId="31744" xr:uid="{00000000-0005-0000-0000-0000D0830000}"/>
    <cellStyle name="SAPBEXstdItem 3 2 2 5" xfId="15796" xr:uid="{00000000-0005-0000-0000-0000D1830000}"/>
    <cellStyle name="SAPBEXstdItem 3 2 2 5 2" xfId="29537" xr:uid="{00000000-0005-0000-0000-0000D2830000}"/>
    <cellStyle name="SAPBEXstdItem 3 2 2 6" xfId="21859" xr:uid="{00000000-0005-0000-0000-0000D3830000}"/>
    <cellStyle name="SAPBEXstdItem 3 2 2 6 2" xfId="35322" xr:uid="{00000000-0005-0000-0000-0000D4830000}"/>
    <cellStyle name="SAPBEXstdItem 3 2 2 7" xfId="27611" xr:uid="{00000000-0005-0000-0000-0000D5830000}"/>
    <cellStyle name="SAPBEXstdItem 3 2 2 8" xfId="11241" xr:uid="{00000000-0005-0000-0000-0000D6830000}"/>
    <cellStyle name="SAPBEXstdItem 3 2 3" xfId="6332" xr:uid="{00000000-0005-0000-0000-0000D7830000}"/>
    <cellStyle name="SAPBEXstdItem 3 2 3 2" xfId="19699" xr:uid="{00000000-0005-0000-0000-0000D8830000}"/>
    <cellStyle name="SAPBEXstdItem 3 2 3 2 2" xfId="25469" xr:uid="{00000000-0005-0000-0000-0000D9830000}"/>
    <cellStyle name="SAPBEXstdItem 3 2 3 2 3" xfId="33172" xr:uid="{00000000-0005-0000-0000-0000DA830000}"/>
    <cellStyle name="SAPBEXstdItem 3 2 3 3" xfId="20394" xr:uid="{00000000-0005-0000-0000-0000DB830000}"/>
    <cellStyle name="SAPBEXstdItem 3 2 3 3 2" xfId="26163" xr:uid="{00000000-0005-0000-0000-0000DC830000}"/>
    <cellStyle name="SAPBEXstdItem 3 2 3 3 3" xfId="33867" xr:uid="{00000000-0005-0000-0000-0000DD830000}"/>
    <cellStyle name="SAPBEXstdItem 3 2 3 4" xfId="16161" xr:uid="{00000000-0005-0000-0000-0000DE830000}"/>
    <cellStyle name="SAPBEXstdItem 3 2 3 4 2" xfId="29810" xr:uid="{00000000-0005-0000-0000-0000DF830000}"/>
    <cellStyle name="SAPBEXstdItem 3 2 3 5" xfId="22132" xr:uid="{00000000-0005-0000-0000-0000E0830000}"/>
    <cellStyle name="SAPBEXstdItem 3 2 3 5 2" xfId="35595" xr:uid="{00000000-0005-0000-0000-0000E1830000}"/>
    <cellStyle name="SAPBEXstdItem 3 2 3 6" xfId="27884" xr:uid="{00000000-0005-0000-0000-0000E2830000}"/>
    <cellStyle name="SAPBEXstdItem 3 2 3 7" xfId="11448" xr:uid="{00000000-0005-0000-0000-0000E3830000}"/>
    <cellStyle name="SAPBEXstdItem 3 2 4" xfId="18748" xr:uid="{00000000-0005-0000-0000-0000E4830000}"/>
    <cellStyle name="SAPBEXstdItem 3 2 4 2" xfId="24520" xr:uid="{00000000-0005-0000-0000-0000E5830000}"/>
    <cellStyle name="SAPBEXstdItem 3 2 4 3" xfId="32222" xr:uid="{00000000-0005-0000-0000-0000E6830000}"/>
    <cellStyle name="SAPBEXstdItem 3 2 5" xfId="17850" xr:uid="{00000000-0005-0000-0000-0000E7830000}"/>
    <cellStyle name="SAPBEXstdItem 3 2 5 2" xfId="23662" xr:uid="{00000000-0005-0000-0000-0000E8830000}"/>
    <cellStyle name="SAPBEXstdItem 3 2 5 2 2" xfId="37125" xr:uid="{00000000-0005-0000-0000-0000E9830000}"/>
    <cellStyle name="SAPBEXstdItem 3 2 5 3" xfId="31354" xr:uid="{00000000-0005-0000-0000-0000EA830000}"/>
    <cellStyle name="SAPBEXstdItem 3 2 6" xfId="15075" xr:uid="{00000000-0005-0000-0000-0000EB830000}"/>
    <cellStyle name="SAPBEXstdItem 3 2 6 2" xfId="28912" xr:uid="{00000000-0005-0000-0000-0000EC830000}"/>
    <cellStyle name="SAPBEXstdItem 3 2 7" xfId="21233" xr:uid="{00000000-0005-0000-0000-0000ED830000}"/>
    <cellStyle name="SAPBEXstdItem 3 2 7 2" xfId="34696" xr:uid="{00000000-0005-0000-0000-0000EE830000}"/>
    <cellStyle name="SAPBEXstdItem 3 2 8" xfId="26985" xr:uid="{00000000-0005-0000-0000-0000EF830000}"/>
    <cellStyle name="SAPBEXstdItem 3 2 9" xfId="10787" xr:uid="{00000000-0005-0000-0000-0000F0830000}"/>
    <cellStyle name="SAPBEXstdItem 3 3" xfId="5510" xr:uid="{00000000-0005-0000-0000-0000F1830000}"/>
    <cellStyle name="SAPBEXstdItem 3 3 2" xfId="6597" xr:uid="{00000000-0005-0000-0000-0000F2830000}"/>
    <cellStyle name="SAPBEXstdItem 3 3 2 2" xfId="19947" xr:uid="{00000000-0005-0000-0000-0000F3830000}"/>
    <cellStyle name="SAPBEXstdItem 3 3 2 2 2" xfId="25717" xr:uid="{00000000-0005-0000-0000-0000F4830000}"/>
    <cellStyle name="SAPBEXstdItem 3 3 2 2 3" xfId="33420" xr:uid="{00000000-0005-0000-0000-0000F5830000}"/>
    <cellStyle name="SAPBEXstdItem 3 3 2 3" xfId="20659" xr:uid="{00000000-0005-0000-0000-0000F6830000}"/>
    <cellStyle name="SAPBEXstdItem 3 3 2 3 2" xfId="26422" xr:uid="{00000000-0005-0000-0000-0000F7830000}"/>
    <cellStyle name="SAPBEXstdItem 3 3 2 3 3" xfId="34127" xr:uid="{00000000-0005-0000-0000-0000F8830000}"/>
    <cellStyle name="SAPBEXstdItem 3 3 2 4" xfId="16426" xr:uid="{00000000-0005-0000-0000-0000F9830000}"/>
    <cellStyle name="SAPBEXstdItem 3 3 2 4 2" xfId="30052" xr:uid="{00000000-0005-0000-0000-0000FA830000}"/>
    <cellStyle name="SAPBEXstdItem 3 3 2 5" xfId="22374" xr:uid="{00000000-0005-0000-0000-0000FB830000}"/>
    <cellStyle name="SAPBEXstdItem 3 3 2 5 2" xfId="35837" xr:uid="{00000000-0005-0000-0000-0000FC830000}"/>
    <cellStyle name="SAPBEXstdItem 3 3 2 6" xfId="28126" xr:uid="{00000000-0005-0000-0000-0000FD830000}"/>
    <cellStyle name="SAPBEXstdItem 3 3 2 7" xfId="11625" xr:uid="{00000000-0005-0000-0000-0000FE830000}"/>
    <cellStyle name="SAPBEXstdItem 3 3 3" xfId="18996" xr:uid="{00000000-0005-0000-0000-0000FF830000}"/>
    <cellStyle name="SAPBEXstdItem 3 3 3 2" xfId="24768" xr:uid="{00000000-0005-0000-0000-000000840000}"/>
    <cellStyle name="SAPBEXstdItem 3 3 3 3" xfId="32470" xr:uid="{00000000-0005-0000-0000-000001840000}"/>
    <cellStyle name="SAPBEXstdItem 3 3 4" xfId="18065" xr:uid="{00000000-0005-0000-0000-000002840000}"/>
    <cellStyle name="SAPBEXstdItem 3 3 4 2" xfId="23867" xr:uid="{00000000-0005-0000-0000-000003840000}"/>
    <cellStyle name="SAPBEXstdItem 3 3 4 3" xfId="31564" xr:uid="{00000000-0005-0000-0000-000004840000}"/>
    <cellStyle name="SAPBEXstdItem 3 3 5" xfId="15340" xr:uid="{00000000-0005-0000-0000-000005840000}"/>
    <cellStyle name="SAPBEXstdItem 3 3 5 2" xfId="29154" xr:uid="{00000000-0005-0000-0000-000006840000}"/>
    <cellStyle name="SAPBEXstdItem 3 3 6" xfId="21475" xr:uid="{00000000-0005-0000-0000-000007840000}"/>
    <cellStyle name="SAPBEXstdItem 3 3 6 2" xfId="34938" xr:uid="{00000000-0005-0000-0000-000008840000}"/>
    <cellStyle name="SAPBEXstdItem 3 3 7" xfId="27227" xr:uid="{00000000-0005-0000-0000-000009840000}"/>
    <cellStyle name="SAPBEXstdItem 3 3 8" xfId="10964" xr:uid="{00000000-0005-0000-0000-00000A840000}"/>
    <cellStyle name="SAPBEXstdItem 3 4" xfId="6076" xr:uid="{00000000-0005-0000-0000-00000B840000}"/>
    <cellStyle name="SAPBEXstdItem 3 4 2" xfId="19483" xr:uid="{00000000-0005-0000-0000-00000C840000}"/>
    <cellStyle name="SAPBEXstdItem 3 4 2 2" xfId="25253" xr:uid="{00000000-0005-0000-0000-00000D840000}"/>
    <cellStyle name="SAPBEXstdItem 3 4 2 3" xfId="32956" xr:uid="{00000000-0005-0000-0000-00000E840000}"/>
    <cellStyle name="SAPBEXstdItem 3 4 3" xfId="18377" xr:uid="{00000000-0005-0000-0000-00000F840000}"/>
    <cellStyle name="SAPBEXstdItem 3 4 3 2" xfId="24156" xr:uid="{00000000-0005-0000-0000-000010840000}"/>
    <cellStyle name="SAPBEXstdItem 3 4 3 3" xfId="31857" xr:uid="{00000000-0005-0000-0000-000011840000}"/>
    <cellStyle name="SAPBEXstdItem 3 4 4" xfId="15905" xr:uid="{00000000-0005-0000-0000-000012840000}"/>
    <cellStyle name="SAPBEXstdItem 3 4 4 2" xfId="29608" xr:uid="{00000000-0005-0000-0000-000013840000}"/>
    <cellStyle name="SAPBEXstdItem 3 4 5" xfId="21930" xr:uid="{00000000-0005-0000-0000-000014840000}"/>
    <cellStyle name="SAPBEXstdItem 3 4 5 2" xfId="35393" xr:uid="{00000000-0005-0000-0000-000015840000}"/>
    <cellStyle name="SAPBEXstdItem 3 4 6" xfId="27682" xr:uid="{00000000-0005-0000-0000-000016840000}"/>
    <cellStyle name="SAPBEXstdItem 3 4 7" xfId="11306" xr:uid="{00000000-0005-0000-0000-000017840000}"/>
    <cellStyle name="SAPBEXstdItem 3 5" xfId="18443" xr:uid="{00000000-0005-0000-0000-000018840000}"/>
    <cellStyle name="SAPBEXstdItem 3 5 2" xfId="24218" xr:uid="{00000000-0005-0000-0000-000019840000}"/>
    <cellStyle name="SAPBEXstdItem 3 5 3" xfId="31919" xr:uid="{00000000-0005-0000-0000-00001A840000}"/>
    <cellStyle name="SAPBEXstdItem 3 6" xfId="17518" xr:uid="{00000000-0005-0000-0000-00001B840000}"/>
    <cellStyle name="SAPBEXstdItem 3 6 2" xfId="23339" xr:uid="{00000000-0005-0000-0000-00001C840000}"/>
    <cellStyle name="SAPBEXstdItem 3 6 2 2" xfId="36802" xr:uid="{00000000-0005-0000-0000-00001D840000}"/>
    <cellStyle name="SAPBEXstdItem 3 6 3" xfId="31027" xr:uid="{00000000-0005-0000-0000-00001E840000}"/>
    <cellStyle name="SAPBEXstdItem 3 7" xfId="14777" xr:uid="{00000000-0005-0000-0000-00001F840000}"/>
    <cellStyle name="SAPBEXstdItem 3 7 2" xfId="28688" xr:uid="{00000000-0005-0000-0000-000020840000}"/>
    <cellStyle name="SAPBEXstdItem 3 8" xfId="21030" xr:uid="{00000000-0005-0000-0000-000021840000}"/>
    <cellStyle name="SAPBEXstdItem 3 8 2" xfId="34493" xr:uid="{00000000-0005-0000-0000-000022840000}"/>
    <cellStyle name="SAPBEXstdItem 3 9" xfId="26784" xr:uid="{00000000-0005-0000-0000-000023840000}"/>
    <cellStyle name="SAPBEXstdItem 4" xfId="5785" xr:uid="{00000000-0005-0000-0000-000024840000}"/>
    <cellStyle name="SAPBEXstdItem 4 2" xfId="6872" xr:uid="{00000000-0005-0000-0000-000025840000}"/>
    <cellStyle name="SAPBEXstdItem 4 2 2" xfId="20169" xr:uid="{00000000-0005-0000-0000-000026840000}"/>
    <cellStyle name="SAPBEXstdItem 4 2 2 2" xfId="25939" xr:uid="{00000000-0005-0000-0000-000027840000}"/>
    <cellStyle name="SAPBEXstdItem 4 2 2 3" xfId="33642" xr:uid="{00000000-0005-0000-0000-000028840000}"/>
    <cellStyle name="SAPBEXstdItem 4 2 3" xfId="20887" xr:uid="{00000000-0005-0000-0000-000029840000}"/>
    <cellStyle name="SAPBEXstdItem 4 2 3 2" xfId="26647" xr:uid="{00000000-0005-0000-0000-00002A840000}"/>
    <cellStyle name="SAPBEXstdItem 4 2 3 3" xfId="34352" xr:uid="{00000000-0005-0000-0000-00002B840000}"/>
    <cellStyle name="SAPBEXstdItem 4 2 4" xfId="16700" xr:uid="{00000000-0005-0000-0000-00002C840000}"/>
    <cellStyle name="SAPBEXstdItem 4 2 4 2" xfId="30254" xr:uid="{00000000-0005-0000-0000-00002D840000}"/>
    <cellStyle name="SAPBEXstdItem 4 2 5" xfId="22577" xr:uid="{00000000-0005-0000-0000-00002E840000}"/>
    <cellStyle name="SAPBEXstdItem 4 2 5 2" xfId="36040" xr:uid="{00000000-0005-0000-0000-00002F840000}"/>
    <cellStyle name="SAPBEXstdItem 4 2 6" xfId="28329" xr:uid="{00000000-0005-0000-0000-000030840000}"/>
    <cellStyle name="SAPBEXstdItem 4 2 7" xfId="11773" xr:uid="{00000000-0005-0000-0000-000031840000}"/>
    <cellStyle name="SAPBEXstdItem 4 3" xfId="19219" xr:uid="{00000000-0005-0000-0000-000032840000}"/>
    <cellStyle name="SAPBEXstdItem 4 3 2" xfId="24990" xr:uid="{00000000-0005-0000-0000-000033840000}"/>
    <cellStyle name="SAPBEXstdItem 4 3 3" xfId="32692" xr:uid="{00000000-0005-0000-0000-000034840000}"/>
    <cellStyle name="SAPBEXstdItem 4 4" xfId="17456" xr:uid="{00000000-0005-0000-0000-000035840000}"/>
    <cellStyle name="SAPBEXstdItem 4 4 2" xfId="23280" xr:uid="{00000000-0005-0000-0000-000036840000}"/>
    <cellStyle name="SAPBEXstdItem 4 4 2 2" xfId="36743" xr:uid="{00000000-0005-0000-0000-000037840000}"/>
    <cellStyle name="SAPBEXstdItem 4 4 3" xfId="30968" xr:uid="{00000000-0005-0000-0000-000038840000}"/>
    <cellStyle name="SAPBEXstdItem 4 5" xfId="15614" xr:uid="{00000000-0005-0000-0000-000039840000}"/>
    <cellStyle name="SAPBEXstdItem 4 5 2" xfId="29356" xr:uid="{00000000-0005-0000-0000-00003A840000}"/>
    <cellStyle name="SAPBEXstdItem 4 6" xfId="21678" xr:uid="{00000000-0005-0000-0000-00003B840000}"/>
    <cellStyle name="SAPBEXstdItem 4 6 2" xfId="35141" xr:uid="{00000000-0005-0000-0000-00003C840000}"/>
    <cellStyle name="SAPBEXstdItem 4 7" xfId="27430" xr:uid="{00000000-0005-0000-0000-00003D840000}"/>
    <cellStyle name="SAPBEXstdItem 4 8" xfId="11112" xr:uid="{00000000-0005-0000-0000-00003E840000}"/>
    <cellStyle name="SAPBEXstdItem 5" xfId="17043" xr:uid="{00000000-0005-0000-0000-00003F840000}"/>
    <cellStyle name="SAPBEXstdItem 5 2" xfId="22889" xr:uid="{00000000-0005-0000-0000-000040840000}"/>
    <cellStyle name="SAPBEXstdItem 5 2 2" xfId="36352" xr:uid="{00000000-0005-0000-0000-000041840000}"/>
    <cellStyle name="SAPBEXstdItem 5 3" xfId="30570" xr:uid="{00000000-0005-0000-0000-000042840000}"/>
    <cellStyle name="SAPBEXstdItem 6" xfId="16974" xr:uid="{00000000-0005-0000-0000-000043840000}"/>
    <cellStyle name="SAPBEXstdItem 6 2" xfId="22824" xr:uid="{00000000-0005-0000-0000-000044840000}"/>
    <cellStyle name="SAPBEXstdItem 6 2 2" xfId="36287" xr:uid="{00000000-0005-0000-0000-000045840000}"/>
    <cellStyle name="SAPBEXstdItem 6 3" xfId="30502" xr:uid="{00000000-0005-0000-0000-000046840000}"/>
    <cellStyle name="SAPBEXstdItem 7" xfId="12214" xr:uid="{00000000-0005-0000-0000-000047840000}"/>
    <cellStyle name="SAPBEXstdItem 7 2" xfId="28580" xr:uid="{00000000-0005-0000-0000-000048840000}"/>
    <cellStyle name="SAPBEXstdItem 8" xfId="7296" xr:uid="{00000000-0005-0000-0000-000049840000}"/>
    <cellStyle name="SAPBEXstdItem 9" xfId="37392" xr:uid="{00000000-0005-0000-0000-00004A840000}"/>
    <cellStyle name="SAPBEXstdItemX" xfId="412" xr:uid="{00000000-0005-0000-0000-00004B840000}"/>
    <cellStyle name="SAPBEXstdItemX 10" xfId="12111" xr:uid="{00000000-0005-0000-0000-00004C840000}"/>
    <cellStyle name="SAPBEXstdItemX 10 2" xfId="28557" xr:uid="{00000000-0005-0000-0000-00004D840000}"/>
    <cellStyle name="SAPBEXstdItemX 11" xfId="7297" xr:uid="{00000000-0005-0000-0000-00004E840000}"/>
    <cellStyle name="SAPBEXstdItemX 12" xfId="37393" xr:uid="{00000000-0005-0000-0000-00004F840000}"/>
    <cellStyle name="SAPBEXstdItemX 2" xfId="656" xr:uid="{00000000-0005-0000-0000-000050840000}"/>
    <cellStyle name="SAPBEXstdItemX 2 2" xfId="997" xr:uid="{00000000-0005-0000-0000-000051840000}"/>
    <cellStyle name="SAPBEXstdItemX 2 2 2" xfId="5138" xr:uid="{00000000-0005-0000-0000-000052840000}"/>
    <cellStyle name="SAPBEXstdItemX 2 2 2 2" xfId="5726" xr:uid="{00000000-0005-0000-0000-000053840000}"/>
    <cellStyle name="SAPBEXstdItemX 2 2 2 2 2" xfId="6813" xr:uid="{00000000-0005-0000-0000-000054840000}"/>
    <cellStyle name="SAPBEXstdItemX 2 2 2 2 2 2" xfId="20135" xr:uid="{00000000-0005-0000-0000-000055840000}"/>
    <cellStyle name="SAPBEXstdItemX 2 2 2 2 2 2 2" xfId="25905" xr:uid="{00000000-0005-0000-0000-000056840000}"/>
    <cellStyle name="SAPBEXstdItemX 2 2 2 2 2 2 3" xfId="33608" xr:uid="{00000000-0005-0000-0000-000057840000}"/>
    <cellStyle name="SAPBEXstdItemX 2 2 2 2 2 3" xfId="17289" xr:uid="{00000000-0005-0000-0000-000058840000}"/>
    <cellStyle name="SAPBEXstdItemX 2 2 2 2 2 3 2" xfId="23119" xr:uid="{00000000-0005-0000-0000-000059840000}"/>
    <cellStyle name="SAPBEXstdItemX 2 2 2 2 2 3 2 2" xfId="36582" xr:uid="{00000000-0005-0000-0000-00005A840000}"/>
    <cellStyle name="SAPBEXstdItemX 2 2 2 2 2 3 3" xfId="30806" xr:uid="{00000000-0005-0000-0000-00005B840000}"/>
    <cellStyle name="SAPBEXstdItemX 2 2 2 2 2 4" xfId="16641" xr:uid="{00000000-0005-0000-0000-00005C840000}"/>
    <cellStyle name="SAPBEXstdItemX 2 2 2 2 2 4 2" xfId="30228" xr:uid="{00000000-0005-0000-0000-00005D840000}"/>
    <cellStyle name="SAPBEXstdItemX 2 2 2 2 2 5" xfId="22551" xr:uid="{00000000-0005-0000-0000-00005E840000}"/>
    <cellStyle name="SAPBEXstdItemX 2 2 2 2 2 5 2" xfId="36014" xr:uid="{00000000-0005-0000-0000-00005F840000}"/>
    <cellStyle name="SAPBEXstdItemX 2 2 2 2 2 6" xfId="28303" xr:uid="{00000000-0005-0000-0000-000060840000}"/>
    <cellStyle name="SAPBEXstdItemX 2 2 2 2 3" xfId="19185" xr:uid="{00000000-0005-0000-0000-000061840000}"/>
    <cellStyle name="SAPBEXstdItemX 2 2 2 2 3 2" xfId="24956" xr:uid="{00000000-0005-0000-0000-000062840000}"/>
    <cellStyle name="SAPBEXstdItemX 2 2 2 2 3 3" xfId="32658" xr:uid="{00000000-0005-0000-0000-000063840000}"/>
    <cellStyle name="SAPBEXstdItemX 2 2 2 2 4" xfId="18428" xr:uid="{00000000-0005-0000-0000-000064840000}"/>
    <cellStyle name="SAPBEXstdItemX 2 2 2 2 4 2" xfId="24204" xr:uid="{00000000-0005-0000-0000-000065840000}"/>
    <cellStyle name="SAPBEXstdItemX 2 2 2 2 4 3" xfId="31905" xr:uid="{00000000-0005-0000-0000-000066840000}"/>
    <cellStyle name="SAPBEXstdItemX 2 2 2 2 5" xfId="15555" xr:uid="{00000000-0005-0000-0000-000067840000}"/>
    <cellStyle name="SAPBEXstdItemX 2 2 2 2 5 2" xfId="29330" xr:uid="{00000000-0005-0000-0000-000068840000}"/>
    <cellStyle name="SAPBEXstdItemX 2 2 2 2 6" xfId="21652" xr:uid="{00000000-0005-0000-0000-000069840000}"/>
    <cellStyle name="SAPBEXstdItemX 2 2 2 2 6 2" xfId="35115" xr:uid="{00000000-0005-0000-0000-00006A840000}"/>
    <cellStyle name="SAPBEXstdItemX 2 2 2 2 7" xfId="27404" xr:uid="{00000000-0005-0000-0000-00006B840000}"/>
    <cellStyle name="SAPBEXstdItemX 2 2 2 3" xfId="5898" xr:uid="{00000000-0005-0000-0000-00006C840000}"/>
    <cellStyle name="SAPBEXstdItemX 2 2 2 3 2" xfId="6985" xr:uid="{00000000-0005-0000-0000-00006D840000}"/>
    <cellStyle name="SAPBEXstdItemX 2 2 2 3 2 2" xfId="20281" xr:uid="{00000000-0005-0000-0000-00006E840000}"/>
    <cellStyle name="SAPBEXstdItemX 2 2 2 3 2 2 2" xfId="26051" xr:uid="{00000000-0005-0000-0000-00006F840000}"/>
    <cellStyle name="SAPBEXstdItemX 2 2 2 3 2 2 3" xfId="33754" xr:uid="{00000000-0005-0000-0000-000070840000}"/>
    <cellStyle name="SAPBEXstdItemX 2 2 2 3 2 3" xfId="17555" xr:uid="{00000000-0005-0000-0000-000071840000}"/>
    <cellStyle name="SAPBEXstdItemX 2 2 2 3 2 3 2" xfId="23376" xr:uid="{00000000-0005-0000-0000-000072840000}"/>
    <cellStyle name="SAPBEXstdItemX 2 2 2 3 2 3 2 2" xfId="36839" xr:uid="{00000000-0005-0000-0000-000073840000}"/>
    <cellStyle name="SAPBEXstdItemX 2 2 2 3 2 3 3" xfId="31064" xr:uid="{00000000-0005-0000-0000-000074840000}"/>
    <cellStyle name="SAPBEXstdItemX 2 2 2 3 2 4" xfId="16813" xr:uid="{00000000-0005-0000-0000-000075840000}"/>
    <cellStyle name="SAPBEXstdItemX 2 2 2 3 2 4 2" xfId="30366" xr:uid="{00000000-0005-0000-0000-000076840000}"/>
    <cellStyle name="SAPBEXstdItemX 2 2 2 3 2 5" xfId="22689" xr:uid="{00000000-0005-0000-0000-000077840000}"/>
    <cellStyle name="SAPBEXstdItemX 2 2 2 3 2 5 2" xfId="36152" xr:uid="{00000000-0005-0000-0000-000078840000}"/>
    <cellStyle name="SAPBEXstdItemX 2 2 2 3 2 6" xfId="28441" xr:uid="{00000000-0005-0000-0000-000079840000}"/>
    <cellStyle name="SAPBEXstdItemX 2 2 2 3 3" xfId="19332" xr:uid="{00000000-0005-0000-0000-00007A840000}"/>
    <cellStyle name="SAPBEXstdItemX 2 2 2 3 3 2" xfId="25103" xr:uid="{00000000-0005-0000-0000-00007B840000}"/>
    <cellStyle name="SAPBEXstdItemX 2 2 2 3 3 3" xfId="32805" xr:uid="{00000000-0005-0000-0000-00007C840000}"/>
    <cellStyle name="SAPBEXstdItemX 2 2 2 3 4" xfId="20646" xr:uid="{00000000-0005-0000-0000-00007D840000}"/>
    <cellStyle name="SAPBEXstdItemX 2 2 2 3 4 2" xfId="26409" xr:uid="{00000000-0005-0000-0000-00007E840000}"/>
    <cellStyle name="SAPBEXstdItemX 2 2 2 3 4 3" xfId="34114" xr:uid="{00000000-0005-0000-0000-00007F840000}"/>
    <cellStyle name="SAPBEXstdItemX 2 2 2 3 5" xfId="15727" xr:uid="{00000000-0005-0000-0000-000080840000}"/>
    <cellStyle name="SAPBEXstdItemX 2 2 2 3 5 2" xfId="29468" xr:uid="{00000000-0005-0000-0000-000081840000}"/>
    <cellStyle name="SAPBEXstdItemX 2 2 2 3 6" xfId="21790" xr:uid="{00000000-0005-0000-0000-000082840000}"/>
    <cellStyle name="SAPBEXstdItemX 2 2 2 3 6 2" xfId="35253" xr:uid="{00000000-0005-0000-0000-000083840000}"/>
    <cellStyle name="SAPBEXstdItemX 2 2 2 3 7" xfId="27542" xr:uid="{00000000-0005-0000-0000-000084840000}"/>
    <cellStyle name="SAPBEXstdItemX 2 2 2 4" xfId="6230" xr:uid="{00000000-0005-0000-0000-000085840000}"/>
    <cellStyle name="SAPBEXstdItemX 2 2 2 4 2" xfId="19621" xr:uid="{00000000-0005-0000-0000-000086840000}"/>
    <cellStyle name="SAPBEXstdItemX 2 2 2 4 2 2" xfId="25391" xr:uid="{00000000-0005-0000-0000-000087840000}"/>
    <cellStyle name="SAPBEXstdItemX 2 2 2 4 2 3" xfId="33094" xr:uid="{00000000-0005-0000-0000-000088840000}"/>
    <cellStyle name="SAPBEXstdItemX 2 2 2 4 3" xfId="17424" xr:uid="{00000000-0005-0000-0000-000089840000}"/>
    <cellStyle name="SAPBEXstdItemX 2 2 2 4 3 2" xfId="23249" xr:uid="{00000000-0005-0000-0000-00008A840000}"/>
    <cellStyle name="SAPBEXstdItemX 2 2 2 4 3 2 2" xfId="36712" xr:uid="{00000000-0005-0000-0000-00008B840000}"/>
    <cellStyle name="SAPBEXstdItemX 2 2 2 4 3 3" xfId="30937" xr:uid="{00000000-0005-0000-0000-00008C840000}"/>
    <cellStyle name="SAPBEXstdItemX 2 2 2 4 4" xfId="16059" xr:uid="{00000000-0005-0000-0000-00008D840000}"/>
    <cellStyle name="SAPBEXstdItemX 2 2 2 4 4 2" xfId="29741" xr:uid="{00000000-0005-0000-0000-00008E840000}"/>
    <cellStyle name="SAPBEXstdItemX 2 2 2 4 5" xfId="22063" xr:uid="{00000000-0005-0000-0000-00008F840000}"/>
    <cellStyle name="SAPBEXstdItemX 2 2 2 4 5 2" xfId="35526" xr:uid="{00000000-0005-0000-0000-000090840000}"/>
    <cellStyle name="SAPBEXstdItemX 2 2 2 4 6" xfId="27815" xr:uid="{00000000-0005-0000-0000-000091840000}"/>
    <cellStyle name="SAPBEXstdItemX 2 2 2 5" xfId="18669" xr:uid="{00000000-0005-0000-0000-000092840000}"/>
    <cellStyle name="SAPBEXstdItemX 2 2 2 5 2" xfId="24441" xr:uid="{00000000-0005-0000-0000-000093840000}"/>
    <cellStyle name="SAPBEXstdItemX 2 2 2 5 3" xfId="32143" xr:uid="{00000000-0005-0000-0000-000094840000}"/>
    <cellStyle name="SAPBEXstdItemX 2 2 2 6" xfId="17961" xr:uid="{00000000-0005-0000-0000-000095840000}"/>
    <cellStyle name="SAPBEXstdItemX 2 2 2 6 2" xfId="23770" xr:uid="{00000000-0005-0000-0000-000096840000}"/>
    <cellStyle name="SAPBEXstdItemX 2 2 2 6 2 2" xfId="37233" xr:uid="{00000000-0005-0000-0000-000097840000}"/>
    <cellStyle name="SAPBEXstdItemX 2 2 2 6 3" xfId="31465" xr:uid="{00000000-0005-0000-0000-000098840000}"/>
    <cellStyle name="SAPBEXstdItemX 2 2 2 7" xfId="14968" xr:uid="{00000000-0005-0000-0000-000099840000}"/>
    <cellStyle name="SAPBEXstdItemX 2 2 2 7 2" xfId="28841" xr:uid="{00000000-0005-0000-0000-00009A840000}"/>
    <cellStyle name="SAPBEXstdItemX 2 2 2 8" xfId="21162" xr:uid="{00000000-0005-0000-0000-00009B840000}"/>
    <cellStyle name="SAPBEXstdItemX 2 2 2 8 2" xfId="34625" xr:uid="{00000000-0005-0000-0000-00009C840000}"/>
    <cellStyle name="SAPBEXstdItemX 2 2 2 9" xfId="26916" xr:uid="{00000000-0005-0000-0000-00009D840000}"/>
    <cellStyle name="SAPBEXstdItemX 2 2 3" xfId="5364" xr:uid="{00000000-0005-0000-0000-00009E840000}"/>
    <cellStyle name="SAPBEXstdItemX 2 2 3 2" xfId="6451" xr:uid="{00000000-0005-0000-0000-00009F840000}"/>
    <cellStyle name="SAPBEXstdItemX 2 2 3 2 2" xfId="19816" xr:uid="{00000000-0005-0000-0000-0000A0840000}"/>
    <cellStyle name="SAPBEXstdItemX 2 2 3 2 2 2" xfId="25586" xr:uid="{00000000-0005-0000-0000-0000A1840000}"/>
    <cellStyle name="SAPBEXstdItemX 2 2 3 2 2 3" xfId="33289" xr:uid="{00000000-0005-0000-0000-0000A2840000}"/>
    <cellStyle name="SAPBEXstdItemX 2 2 3 2 3" xfId="18430" xr:uid="{00000000-0005-0000-0000-0000A3840000}"/>
    <cellStyle name="SAPBEXstdItemX 2 2 3 2 3 2" xfId="24205" xr:uid="{00000000-0005-0000-0000-0000A4840000}"/>
    <cellStyle name="SAPBEXstdItemX 2 2 3 2 3 3" xfId="31906" xr:uid="{00000000-0005-0000-0000-0000A5840000}"/>
    <cellStyle name="SAPBEXstdItemX 2 2 3 2 4" xfId="16280" xr:uid="{00000000-0005-0000-0000-0000A6840000}"/>
    <cellStyle name="SAPBEXstdItemX 2 2 3 2 4 2" xfId="29926" xr:uid="{00000000-0005-0000-0000-0000A7840000}"/>
    <cellStyle name="SAPBEXstdItemX 2 2 3 2 5" xfId="22248" xr:uid="{00000000-0005-0000-0000-0000A8840000}"/>
    <cellStyle name="SAPBEXstdItemX 2 2 3 2 5 2" xfId="35711" xr:uid="{00000000-0005-0000-0000-0000A9840000}"/>
    <cellStyle name="SAPBEXstdItemX 2 2 3 2 6" xfId="28000" xr:uid="{00000000-0005-0000-0000-0000AA840000}"/>
    <cellStyle name="SAPBEXstdItemX 2 2 3 3" xfId="18865" xr:uid="{00000000-0005-0000-0000-0000AB840000}"/>
    <cellStyle name="SAPBEXstdItemX 2 2 3 3 2" xfId="24637" xr:uid="{00000000-0005-0000-0000-0000AC840000}"/>
    <cellStyle name="SAPBEXstdItemX 2 2 3 3 3" xfId="32339" xr:uid="{00000000-0005-0000-0000-0000AD840000}"/>
    <cellStyle name="SAPBEXstdItemX 2 2 3 4" xfId="16944" xr:uid="{00000000-0005-0000-0000-0000AE840000}"/>
    <cellStyle name="SAPBEXstdItemX 2 2 3 4 2" xfId="22795" xr:uid="{00000000-0005-0000-0000-0000AF840000}"/>
    <cellStyle name="SAPBEXstdItemX 2 2 3 4 2 2" xfId="36258" xr:uid="{00000000-0005-0000-0000-0000B0840000}"/>
    <cellStyle name="SAPBEXstdItemX 2 2 3 4 3" xfId="30473" xr:uid="{00000000-0005-0000-0000-0000B1840000}"/>
    <cellStyle name="SAPBEXstdItemX 2 2 3 5" xfId="15194" xr:uid="{00000000-0005-0000-0000-0000B2840000}"/>
    <cellStyle name="SAPBEXstdItemX 2 2 3 5 2" xfId="29028" xr:uid="{00000000-0005-0000-0000-0000B3840000}"/>
    <cellStyle name="SAPBEXstdItemX 2 2 3 6" xfId="21349" xr:uid="{00000000-0005-0000-0000-0000B4840000}"/>
    <cellStyle name="SAPBEXstdItemX 2 2 3 6 2" xfId="34812" xr:uid="{00000000-0005-0000-0000-0000B5840000}"/>
    <cellStyle name="SAPBEXstdItemX 2 2 3 7" xfId="27101" xr:uid="{00000000-0005-0000-0000-0000B6840000}"/>
    <cellStyle name="SAPBEXstdItemX 2 2 4" xfId="5460" xr:uid="{00000000-0005-0000-0000-0000B7840000}"/>
    <cellStyle name="SAPBEXstdItemX 2 2 4 2" xfId="6547" xr:uid="{00000000-0005-0000-0000-0000B8840000}"/>
    <cellStyle name="SAPBEXstdItemX 2 2 4 2 2" xfId="19905" xr:uid="{00000000-0005-0000-0000-0000B9840000}"/>
    <cellStyle name="SAPBEXstdItemX 2 2 4 2 2 2" xfId="25675" xr:uid="{00000000-0005-0000-0000-0000BA840000}"/>
    <cellStyle name="SAPBEXstdItemX 2 2 4 2 2 3" xfId="33378" xr:uid="{00000000-0005-0000-0000-0000BB840000}"/>
    <cellStyle name="SAPBEXstdItemX 2 2 4 2 3" xfId="20624" xr:uid="{00000000-0005-0000-0000-0000BC840000}"/>
    <cellStyle name="SAPBEXstdItemX 2 2 4 2 3 2" xfId="26388" xr:uid="{00000000-0005-0000-0000-0000BD840000}"/>
    <cellStyle name="SAPBEXstdItemX 2 2 4 2 3 3" xfId="34093" xr:uid="{00000000-0005-0000-0000-0000BE840000}"/>
    <cellStyle name="SAPBEXstdItemX 2 2 4 2 4" xfId="16376" xr:uid="{00000000-0005-0000-0000-0000BF840000}"/>
    <cellStyle name="SAPBEXstdItemX 2 2 4 2 4 2" xfId="30012" xr:uid="{00000000-0005-0000-0000-0000C0840000}"/>
    <cellStyle name="SAPBEXstdItemX 2 2 4 2 5" xfId="22334" xr:uid="{00000000-0005-0000-0000-0000C1840000}"/>
    <cellStyle name="SAPBEXstdItemX 2 2 4 2 5 2" xfId="35797" xr:uid="{00000000-0005-0000-0000-0000C2840000}"/>
    <cellStyle name="SAPBEXstdItemX 2 2 4 2 6" xfId="28086" xr:uid="{00000000-0005-0000-0000-0000C3840000}"/>
    <cellStyle name="SAPBEXstdItemX 2 2 4 3" xfId="18954" xr:uid="{00000000-0005-0000-0000-0000C4840000}"/>
    <cellStyle name="SAPBEXstdItemX 2 2 4 3 2" xfId="24726" xr:uid="{00000000-0005-0000-0000-0000C5840000}"/>
    <cellStyle name="SAPBEXstdItemX 2 2 4 3 3" xfId="32428" xr:uid="{00000000-0005-0000-0000-0000C6840000}"/>
    <cellStyle name="SAPBEXstdItemX 2 2 4 4" xfId="17491" xr:uid="{00000000-0005-0000-0000-0000C7840000}"/>
    <cellStyle name="SAPBEXstdItemX 2 2 4 4 2" xfId="23314" xr:uid="{00000000-0005-0000-0000-0000C8840000}"/>
    <cellStyle name="SAPBEXstdItemX 2 2 4 4 2 2" xfId="36777" xr:uid="{00000000-0005-0000-0000-0000C9840000}"/>
    <cellStyle name="SAPBEXstdItemX 2 2 4 4 3" xfId="31002" xr:uid="{00000000-0005-0000-0000-0000CA840000}"/>
    <cellStyle name="SAPBEXstdItemX 2 2 4 5" xfId="15290" xr:uid="{00000000-0005-0000-0000-0000CB840000}"/>
    <cellStyle name="SAPBEXstdItemX 2 2 4 5 2" xfId="29114" xr:uid="{00000000-0005-0000-0000-0000CC840000}"/>
    <cellStyle name="SAPBEXstdItemX 2 2 4 6" xfId="21435" xr:uid="{00000000-0005-0000-0000-0000CD840000}"/>
    <cellStyle name="SAPBEXstdItemX 2 2 4 6 2" xfId="34898" xr:uid="{00000000-0005-0000-0000-0000CE840000}"/>
    <cellStyle name="SAPBEXstdItemX 2 2 4 7" xfId="27187" xr:uid="{00000000-0005-0000-0000-0000CF840000}"/>
    <cellStyle name="SAPBEXstdItemX 2 2 5" xfId="17288" xr:uid="{00000000-0005-0000-0000-0000D0840000}"/>
    <cellStyle name="SAPBEXstdItemX 2 2 5 2" xfId="23118" xr:uid="{00000000-0005-0000-0000-0000D1840000}"/>
    <cellStyle name="SAPBEXstdItemX 2 2 5 2 2" xfId="36581" xr:uid="{00000000-0005-0000-0000-0000D2840000}"/>
    <cellStyle name="SAPBEXstdItemX 2 2 5 3" xfId="30805" xr:uid="{00000000-0005-0000-0000-0000D3840000}"/>
    <cellStyle name="SAPBEXstdItemX 2 2 6" xfId="20784" xr:uid="{00000000-0005-0000-0000-0000D4840000}"/>
    <cellStyle name="SAPBEXstdItemX 2 2 6 2" xfId="26545" xr:uid="{00000000-0005-0000-0000-0000D5840000}"/>
    <cellStyle name="SAPBEXstdItemX 2 2 6 3" xfId="34250" xr:uid="{00000000-0005-0000-0000-0000D6840000}"/>
    <cellStyle name="SAPBEXstdItemX 2 2 7" xfId="14237" xr:uid="{00000000-0005-0000-0000-0000D7840000}"/>
    <cellStyle name="SAPBEXstdItemX 2 2 7 2" xfId="28624" xr:uid="{00000000-0005-0000-0000-0000D8840000}"/>
    <cellStyle name="SAPBEXstdItemX 2 3" xfId="5108" xr:uid="{00000000-0005-0000-0000-0000D9840000}"/>
    <cellStyle name="SAPBEXstdItemX 2 3 10" xfId="10712" xr:uid="{00000000-0005-0000-0000-0000DA840000}"/>
    <cellStyle name="SAPBEXstdItemX 2 3 2" xfId="5696" xr:uid="{00000000-0005-0000-0000-0000DB840000}"/>
    <cellStyle name="SAPBEXstdItemX 2 3 2 2" xfId="6783" xr:uid="{00000000-0005-0000-0000-0000DC840000}"/>
    <cellStyle name="SAPBEXstdItemX 2 3 2 2 2" xfId="20105" xr:uid="{00000000-0005-0000-0000-0000DD840000}"/>
    <cellStyle name="SAPBEXstdItemX 2 3 2 2 2 2" xfId="25875" xr:uid="{00000000-0005-0000-0000-0000DE840000}"/>
    <cellStyle name="SAPBEXstdItemX 2 3 2 2 2 3" xfId="33578" xr:uid="{00000000-0005-0000-0000-0000DF840000}"/>
    <cellStyle name="SAPBEXstdItemX 2 3 2 2 3" xfId="19222" xr:uid="{00000000-0005-0000-0000-0000E0840000}"/>
    <cellStyle name="SAPBEXstdItemX 2 3 2 2 3 2" xfId="24993" xr:uid="{00000000-0005-0000-0000-0000E1840000}"/>
    <cellStyle name="SAPBEXstdItemX 2 3 2 2 3 3" xfId="32695" xr:uid="{00000000-0005-0000-0000-0000E2840000}"/>
    <cellStyle name="SAPBEXstdItemX 2 3 2 2 4" xfId="16611" xr:uid="{00000000-0005-0000-0000-0000E3840000}"/>
    <cellStyle name="SAPBEXstdItemX 2 3 2 2 4 2" xfId="30198" xr:uid="{00000000-0005-0000-0000-0000E4840000}"/>
    <cellStyle name="SAPBEXstdItemX 2 3 2 2 5" xfId="22521" xr:uid="{00000000-0005-0000-0000-0000E5840000}"/>
    <cellStyle name="SAPBEXstdItemX 2 3 2 2 5 2" xfId="35984" xr:uid="{00000000-0005-0000-0000-0000E6840000}"/>
    <cellStyle name="SAPBEXstdItemX 2 3 2 2 6" xfId="28273" xr:uid="{00000000-0005-0000-0000-0000E7840000}"/>
    <cellStyle name="SAPBEXstdItemX 2 3 2 2 7" xfId="11733" xr:uid="{00000000-0005-0000-0000-0000E8840000}"/>
    <cellStyle name="SAPBEXstdItemX 2 3 2 3" xfId="19155" xr:uid="{00000000-0005-0000-0000-0000E9840000}"/>
    <cellStyle name="SAPBEXstdItemX 2 3 2 3 2" xfId="24926" xr:uid="{00000000-0005-0000-0000-0000EA840000}"/>
    <cellStyle name="SAPBEXstdItemX 2 3 2 3 3" xfId="32628" xr:uid="{00000000-0005-0000-0000-0000EB840000}"/>
    <cellStyle name="SAPBEXstdItemX 2 3 2 4" xfId="16954" xr:uid="{00000000-0005-0000-0000-0000EC840000}"/>
    <cellStyle name="SAPBEXstdItemX 2 3 2 4 2" xfId="22804" xr:uid="{00000000-0005-0000-0000-0000ED840000}"/>
    <cellStyle name="SAPBEXstdItemX 2 3 2 4 2 2" xfId="36267" xr:uid="{00000000-0005-0000-0000-0000EE840000}"/>
    <cellStyle name="SAPBEXstdItemX 2 3 2 4 3" xfId="30482" xr:uid="{00000000-0005-0000-0000-0000EF840000}"/>
    <cellStyle name="SAPBEXstdItemX 2 3 2 5" xfId="15525" xr:uid="{00000000-0005-0000-0000-0000F0840000}"/>
    <cellStyle name="SAPBEXstdItemX 2 3 2 5 2" xfId="29300" xr:uid="{00000000-0005-0000-0000-0000F1840000}"/>
    <cellStyle name="SAPBEXstdItemX 2 3 2 6" xfId="21622" xr:uid="{00000000-0005-0000-0000-0000F2840000}"/>
    <cellStyle name="SAPBEXstdItemX 2 3 2 6 2" xfId="35085" xr:uid="{00000000-0005-0000-0000-0000F3840000}"/>
    <cellStyle name="SAPBEXstdItemX 2 3 2 7" xfId="27374" xr:uid="{00000000-0005-0000-0000-0000F4840000}"/>
    <cellStyle name="SAPBEXstdItemX 2 3 2 8" xfId="11072" xr:uid="{00000000-0005-0000-0000-0000F5840000}"/>
    <cellStyle name="SAPBEXstdItemX 2 3 3" xfId="5868" xr:uid="{00000000-0005-0000-0000-0000F6840000}"/>
    <cellStyle name="SAPBEXstdItemX 2 3 3 2" xfId="6955" xr:uid="{00000000-0005-0000-0000-0000F7840000}"/>
    <cellStyle name="SAPBEXstdItemX 2 3 3 2 2" xfId="20251" xr:uid="{00000000-0005-0000-0000-0000F8840000}"/>
    <cellStyle name="SAPBEXstdItemX 2 3 3 2 2 2" xfId="26021" xr:uid="{00000000-0005-0000-0000-0000F9840000}"/>
    <cellStyle name="SAPBEXstdItemX 2 3 3 2 2 3" xfId="33724" xr:uid="{00000000-0005-0000-0000-0000FA840000}"/>
    <cellStyle name="SAPBEXstdItemX 2 3 3 2 3" xfId="20845" xr:uid="{00000000-0005-0000-0000-0000FB840000}"/>
    <cellStyle name="SAPBEXstdItemX 2 3 3 2 3 2" xfId="26605" xr:uid="{00000000-0005-0000-0000-0000FC840000}"/>
    <cellStyle name="SAPBEXstdItemX 2 3 3 2 3 3" xfId="34310" xr:uid="{00000000-0005-0000-0000-0000FD840000}"/>
    <cellStyle name="SAPBEXstdItemX 2 3 3 2 4" xfId="16783" xr:uid="{00000000-0005-0000-0000-0000FE840000}"/>
    <cellStyle name="SAPBEXstdItemX 2 3 3 2 4 2" xfId="30336" xr:uid="{00000000-0005-0000-0000-0000FF840000}"/>
    <cellStyle name="SAPBEXstdItemX 2 3 3 2 5" xfId="22659" xr:uid="{00000000-0005-0000-0000-000000850000}"/>
    <cellStyle name="SAPBEXstdItemX 2 3 3 2 5 2" xfId="36122" xr:uid="{00000000-0005-0000-0000-000001850000}"/>
    <cellStyle name="SAPBEXstdItemX 2 3 3 2 6" xfId="28411" xr:uid="{00000000-0005-0000-0000-000002850000}"/>
    <cellStyle name="SAPBEXstdItemX 2 3 3 2 7" xfId="11834" xr:uid="{00000000-0005-0000-0000-000003850000}"/>
    <cellStyle name="SAPBEXstdItemX 2 3 3 3" xfId="19302" xr:uid="{00000000-0005-0000-0000-000004850000}"/>
    <cellStyle name="SAPBEXstdItemX 2 3 3 3 2" xfId="25073" xr:uid="{00000000-0005-0000-0000-000005850000}"/>
    <cellStyle name="SAPBEXstdItemX 2 3 3 3 3" xfId="32775" xr:uid="{00000000-0005-0000-0000-000006850000}"/>
    <cellStyle name="SAPBEXstdItemX 2 3 3 4" xfId="17646" xr:uid="{00000000-0005-0000-0000-000007850000}"/>
    <cellStyle name="SAPBEXstdItemX 2 3 3 4 2" xfId="23464" xr:uid="{00000000-0005-0000-0000-000008850000}"/>
    <cellStyle name="SAPBEXstdItemX 2 3 3 4 2 2" xfId="36927" xr:uid="{00000000-0005-0000-0000-000009850000}"/>
    <cellStyle name="SAPBEXstdItemX 2 3 3 4 3" xfId="31154" xr:uid="{00000000-0005-0000-0000-00000A850000}"/>
    <cellStyle name="SAPBEXstdItemX 2 3 3 5" xfId="15697" xr:uid="{00000000-0005-0000-0000-00000B850000}"/>
    <cellStyle name="SAPBEXstdItemX 2 3 3 5 2" xfId="29438" xr:uid="{00000000-0005-0000-0000-00000C850000}"/>
    <cellStyle name="SAPBEXstdItemX 2 3 3 6" xfId="21760" xr:uid="{00000000-0005-0000-0000-00000D850000}"/>
    <cellStyle name="SAPBEXstdItemX 2 3 3 6 2" xfId="35223" xr:uid="{00000000-0005-0000-0000-00000E850000}"/>
    <cellStyle name="SAPBEXstdItemX 2 3 3 7" xfId="27512" xr:uid="{00000000-0005-0000-0000-00000F850000}"/>
    <cellStyle name="SAPBEXstdItemX 2 3 3 8" xfId="11173" xr:uid="{00000000-0005-0000-0000-000010850000}"/>
    <cellStyle name="SAPBEXstdItemX 2 3 4" xfId="6200" xr:uid="{00000000-0005-0000-0000-000011850000}"/>
    <cellStyle name="SAPBEXstdItemX 2 3 4 2" xfId="19591" xr:uid="{00000000-0005-0000-0000-000012850000}"/>
    <cellStyle name="SAPBEXstdItemX 2 3 4 2 2" xfId="25361" xr:uid="{00000000-0005-0000-0000-000013850000}"/>
    <cellStyle name="SAPBEXstdItemX 2 3 4 2 3" xfId="33064" xr:uid="{00000000-0005-0000-0000-000014850000}"/>
    <cellStyle name="SAPBEXstdItemX 2 3 4 3" xfId="17631" xr:uid="{00000000-0005-0000-0000-000015850000}"/>
    <cellStyle name="SAPBEXstdItemX 2 3 4 3 2" xfId="23449" xr:uid="{00000000-0005-0000-0000-000016850000}"/>
    <cellStyle name="SAPBEXstdItemX 2 3 4 3 2 2" xfId="36912" xr:uid="{00000000-0005-0000-0000-000017850000}"/>
    <cellStyle name="SAPBEXstdItemX 2 3 4 3 3" xfId="31139" xr:uid="{00000000-0005-0000-0000-000018850000}"/>
    <cellStyle name="SAPBEXstdItemX 2 3 4 4" xfId="16029" xr:uid="{00000000-0005-0000-0000-000019850000}"/>
    <cellStyle name="SAPBEXstdItemX 2 3 4 4 2" xfId="29711" xr:uid="{00000000-0005-0000-0000-00001A850000}"/>
    <cellStyle name="SAPBEXstdItemX 2 3 4 5" xfId="22033" xr:uid="{00000000-0005-0000-0000-00001B850000}"/>
    <cellStyle name="SAPBEXstdItemX 2 3 4 5 2" xfId="35496" xr:uid="{00000000-0005-0000-0000-00001C850000}"/>
    <cellStyle name="SAPBEXstdItemX 2 3 4 6" xfId="27785" xr:uid="{00000000-0005-0000-0000-00001D850000}"/>
    <cellStyle name="SAPBEXstdItemX 2 3 4 7" xfId="11375" xr:uid="{00000000-0005-0000-0000-00001E850000}"/>
    <cellStyle name="SAPBEXstdItemX 2 3 5" xfId="18639" xr:uid="{00000000-0005-0000-0000-00001F850000}"/>
    <cellStyle name="SAPBEXstdItemX 2 3 5 2" xfId="24411" xr:uid="{00000000-0005-0000-0000-000020850000}"/>
    <cellStyle name="SAPBEXstdItemX 2 3 5 3" xfId="32113" xr:uid="{00000000-0005-0000-0000-000021850000}"/>
    <cellStyle name="SAPBEXstdItemX 2 3 6" xfId="17818" xr:uid="{00000000-0005-0000-0000-000022850000}"/>
    <cellStyle name="SAPBEXstdItemX 2 3 6 2" xfId="23632" xr:uid="{00000000-0005-0000-0000-000023850000}"/>
    <cellStyle name="SAPBEXstdItemX 2 3 6 2 2" xfId="37095" xr:uid="{00000000-0005-0000-0000-000024850000}"/>
    <cellStyle name="SAPBEXstdItemX 2 3 6 3" xfId="31324" xr:uid="{00000000-0005-0000-0000-000025850000}"/>
    <cellStyle name="SAPBEXstdItemX 2 3 7" xfId="14938" xr:uid="{00000000-0005-0000-0000-000026850000}"/>
    <cellStyle name="SAPBEXstdItemX 2 3 7 2" xfId="28811" xr:uid="{00000000-0005-0000-0000-000027850000}"/>
    <cellStyle name="SAPBEXstdItemX 2 3 8" xfId="21132" xr:uid="{00000000-0005-0000-0000-000028850000}"/>
    <cellStyle name="SAPBEXstdItemX 2 3 8 2" xfId="34595" xr:uid="{00000000-0005-0000-0000-000029850000}"/>
    <cellStyle name="SAPBEXstdItemX 2 3 9" xfId="26886" xr:uid="{00000000-0005-0000-0000-00002A850000}"/>
    <cellStyle name="SAPBEXstdItemX 2 4" xfId="5325" xr:uid="{00000000-0005-0000-0000-00002B850000}"/>
    <cellStyle name="SAPBEXstdItemX 2 4 2" xfId="6412" xr:uid="{00000000-0005-0000-0000-00002C850000}"/>
    <cellStyle name="SAPBEXstdItemX 2 4 2 2" xfId="19778" xr:uid="{00000000-0005-0000-0000-00002D850000}"/>
    <cellStyle name="SAPBEXstdItemX 2 4 2 2 2" xfId="25548" xr:uid="{00000000-0005-0000-0000-00002E850000}"/>
    <cellStyle name="SAPBEXstdItemX 2 4 2 2 3" xfId="33251" xr:uid="{00000000-0005-0000-0000-00002F850000}"/>
    <cellStyle name="SAPBEXstdItemX 2 4 2 3" xfId="17748" xr:uid="{00000000-0005-0000-0000-000030850000}"/>
    <cellStyle name="SAPBEXstdItemX 2 4 2 3 2" xfId="23563" xr:uid="{00000000-0005-0000-0000-000031850000}"/>
    <cellStyle name="SAPBEXstdItemX 2 4 2 3 2 2" xfId="37026" xr:uid="{00000000-0005-0000-0000-000032850000}"/>
    <cellStyle name="SAPBEXstdItemX 2 4 2 3 3" xfId="31254" xr:uid="{00000000-0005-0000-0000-000033850000}"/>
    <cellStyle name="SAPBEXstdItemX 2 4 2 4" xfId="16241" xr:uid="{00000000-0005-0000-0000-000034850000}"/>
    <cellStyle name="SAPBEXstdItemX 2 4 2 4 2" xfId="29888" xr:uid="{00000000-0005-0000-0000-000035850000}"/>
    <cellStyle name="SAPBEXstdItemX 2 4 2 5" xfId="22210" xr:uid="{00000000-0005-0000-0000-000036850000}"/>
    <cellStyle name="SAPBEXstdItemX 2 4 2 5 2" xfId="35673" xr:uid="{00000000-0005-0000-0000-000037850000}"/>
    <cellStyle name="SAPBEXstdItemX 2 4 2 6" xfId="27962" xr:uid="{00000000-0005-0000-0000-000038850000}"/>
    <cellStyle name="SAPBEXstdItemX 2 4 2 7" xfId="11524" xr:uid="{00000000-0005-0000-0000-000039850000}"/>
    <cellStyle name="SAPBEXstdItemX 2 4 3" xfId="18826" xr:uid="{00000000-0005-0000-0000-00003A850000}"/>
    <cellStyle name="SAPBEXstdItemX 2 4 3 2" xfId="24598" xr:uid="{00000000-0005-0000-0000-00003B850000}"/>
    <cellStyle name="SAPBEXstdItemX 2 4 3 3" xfId="32300" xr:uid="{00000000-0005-0000-0000-00003C850000}"/>
    <cellStyle name="SAPBEXstdItemX 2 4 4" xfId="17739" xr:uid="{00000000-0005-0000-0000-00003D850000}"/>
    <cellStyle name="SAPBEXstdItemX 2 4 4 2" xfId="23554" xr:uid="{00000000-0005-0000-0000-00003E850000}"/>
    <cellStyle name="SAPBEXstdItemX 2 4 4 2 2" xfId="37017" xr:uid="{00000000-0005-0000-0000-00003F850000}"/>
    <cellStyle name="SAPBEXstdItemX 2 4 4 3" xfId="31245" xr:uid="{00000000-0005-0000-0000-000040850000}"/>
    <cellStyle name="SAPBEXstdItemX 2 4 5" xfId="15155" xr:uid="{00000000-0005-0000-0000-000041850000}"/>
    <cellStyle name="SAPBEXstdItemX 2 4 5 2" xfId="28990" xr:uid="{00000000-0005-0000-0000-000042850000}"/>
    <cellStyle name="SAPBEXstdItemX 2 4 6" xfId="21311" xr:uid="{00000000-0005-0000-0000-000043850000}"/>
    <cellStyle name="SAPBEXstdItemX 2 4 6 2" xfId="34774" xr:uid="{00000000-0005-0000-0000-000044850000}"/>
    <cellStyle name="SAPBEXstdItemX 2 4 7" xfId="27063" xr:uid="{00000000-0005-0000-0000-000045850000}"/>
    <cellStyle name="SAPBEXstdItemX 2 4 8" xfId="10863" xr:uid="{00000000-0005-0000-0000-000046850000}"/>
    <cellStyle name="SAPBEXstdItemX 2 5" xfId="5287" xr:uid="{00000000-0005-0000-0000-000047850000}"/>
    <cellStyle name="SAPBEXstdItemX 2 5 2" xfId="6374" xr:uid="{00000000-0005-0000-0000-000048850000}"/>
    <cellStyle name="SAPBEXstdItemX 2 5 2 2" xfId="19740" xr:uid="{00000000-0005-0000-0000-000049850000}"/>
    <cellStyle name="SAPBEXstdItemX 2 5 2 2 2" xfId="25510" xr:uid="{00000000-0005-0000-0000-00004A850000}"/>
    <cellStyle name="SAPBEXstdItemX 2 5 2 2 3" xfId="33213" xr:uid="{00000000-0005-0000-0000-00004B850000}"/>
    <cellStyle name="SAPBEXstdItemX 2 5 2 3" xfId="18039" xr:uid="{00000000-0005-0000-0000-00004C850000}"/>
    <cellStyle name="SAPBEXstdItemX 2 5 2 3 2" xfId="23843" xr:uid="{00000000-0005-0000-0000-00004D850000}"/>
    <cellStyle name="SAPBEXstdItemX 2 5 2 3 3" xfId="31540" xr:uid="{00000000-0005-0000-0000-00004E850000}"/>
    <cellStyle name="SAPBEXstdItemX 2 5 2 4" xfId="16203" xr:uid="{00000000-0005-0000-0000-00004F850000}"/>
    <cellStyle name="SAPBEXstdItemX 2 5 2 4 2" xfId="29850" xr:uid="{00000000-0005-0000-0000-000050850000}"/>
    <cellStyle name="SAPBEXstdItemX 2 5 2 5" xfId="22172" xr:uid="{00000000-0005-0000-0000-000051850000}"/>
    <cellStyle name="SAPBEXstdItemX 2 5 2 5 2" xfId="35635" xr:uid="{00000000-0005-0000-0000-000052850000}"/>
    <cellStyle name="SAPBEXstdItemX 2 5 2 6" xfId="27924" xr:uid="{00000000-0005-0000-0000-000053850000}"/>
    <cellStyle name="SAPBEXstdItemX 2 5 2 7" xfId="11486" xr:uid="{00000000-0005-0000-0000-000054850000}"/>
    <cellStyle name="SAPBEXstdItemX 2 5 3" xfId="18788" xr:uid="{00000000-0005-0000-0000-000055850000}"/>
    <cellStyle name="SAPBEXstdItemX 2 5 3 2" xfId="24560" xr:uid="{00000000-0005-0000-0000-000056850000}"/>
    <cellStyle name="SAPBEXstdItemX 2 5 3 3" xfId="32262" xr:uid="{00000000-0005-0000-0000-000057850000}"/>
    <cellStyle name="SAPBEXstdItemX 2 5 4" xfId="17329" xr:uid="{00000000-0005-0000-0000-000058850000}"/>
    <cellStyle name="SAPBEXstdItemX 2 5 4 2" xfId="23158" xr:uid="{00000000-0005-0000-0000-000059850000}"/>
    <cellStyle name="SAPBEXstdItemX 2 5 4 2 2" xfId="36621" xr:uid="{00000000-0005-0000-0000-00005A850000}"/>
    <cellStyle name="SAPBEXstdItemX 2 5 4 3" xfId="30845" xr:uid="{00000000-0005-0000-0000-00005B850000}"/>
    <cellStyle name="SAPBEXstdItemX 2 5 5" xfId="15117" xr:uid="{00000000-0005-0000-0000-00005C850000}"/>
    <cellStyle name="SAPBEXstdItemX 2 5 5 2" xfId="28952" xr:uid="{00000000-0005-0000-0000-00005D850000}"/>
    <cellStyle name="SAPBEXstdItemX 2 5 6" xfId="21273" xr:uid="{00000000-0005-0000-0000-00005E850000}"/>
    <cellStyle name="SAPBEXstdItemX 2 5 6 2" xfId="34736" xr:uid="{00000000-0005-0000-0000-00005F850000}"/>
    <cellStyle name="SAPBEXstdItemX 2 5 7" xfId="27025" xr:uid="{00000000-0005-0000-0000-000060850000}"/>
    <cellStyle name="SAPBEXstdItemX 2 5 8" xfId="10825" xr:uid="{00000000-0005-0000-0000-000061850000}"/>
    <cellStyle name="SAPBEXstdItemX 2 6" xfId="17155" xr:uid="{00000000-0005-0000-0000-000062850000}"/>
    <cellStyle name="SAPBEXstdItemX 2 6 2" xfId="22996" xr:uid="{00000000-0005-0000-0000-000063850000}"/>
    <cellStyle name="SAPBEXstdItemX 2 6 2 2" xfId="36459" xr:uid="{00000000-0005-0000-0000-000064850000}"/>
    <cellStyle name="SAPBEXstdItemX 2 6 3" xfId="30677" xr:uid="{00000000-0005-0000-0000-000065850000}"/>
    <cellStyle name="SAPBEXstdItemX 2 7" xfId="17907" xr:uid="{00000000-0005-0000-0000-000066850000}"/>
    <cellStyle name="SAPBEXstdItemX 2 7 2" xfId="23717" xr:uid="{00000000-0005-0000-0000-000067850000}"/>
    <cellStyle name="SAPBEXstdItemX 2 7 2 2" xfId="37180" xr:uid="{00000000-0005-0000-0000-000068850000}"/>
    <cellStyle name="SAPBEXstdItemX 2 7 3" xfId="31411" xr:uid="{00000000-0005-0000-0000-000069850000}"/>
    <cellStyle name="SAPBEXstdItemX 2 8" xfId="14848" xr:uid="{00000000-0005-0000-0000-00006A850000}"/>
    <cellStyle name="SAPBEXstdItemX 2 8 2" xfId="28733" xr:uid="{00000000-0005-0000-0000-00006B850000}"/>
    <cellStyle name="SAPBEXstdItemX 3" xfId="915" xr:uid="{00000000-0005-0000-0000-00006C850000}"/>
    <cellStyle name="SAPBEXstdItemX 3 2" xfId="5126" xr:uid="{00000000-0005-0000-0000-00006D850000}"/>
    <cellStyle name="SAPBEXstdItemX 3 2 2" xfId="5714" xr:uid="{00000000-0005-0000-0000-00006E850000}"/>
    <cellStyle name="SAPBEXstdItemX 3 2 2 2" xfId="6801" xr:uid="{00000000-0005-0000-0000-00006F850000}"/>
    <cellStyle name="SAPBEXstdItemX 3 2 2 2 2" xfId="20123" xr:uid="{00000000-0005-0000-0000-000070850000}"/>
    <cellStyle name="SAPBEXstdItemX 3 2 2 2 2 2" xfId="25893" xr:uid="{00000000-0005-0000-0000-000071850000}"/>
    <cellStyle name="SAPBEXstdItemX 3 2 2 2 2 3" xfId="33596" xr:uid="{00000000-0005-0000-0000-000072850000}"/>
    <cellStyle name="SAPBEXstdItemX 3 2 2 2 3" xfId="16968" xr:uid="{00000000-0005-0000-0000-000073850000}"/>
    <cellStyle name="SAPBEXstdItemX 3 2 2 2 3 2" xfId="22818" xr:uid="{00000000-0005-0000-0000-000074850000}"/>
    <cellStyle name="SAPBEXstdItemX 3 2 2 2 3 2 2" xfId="36281" xr:uid="{00000000-0005-0000-0000-000075850000}"/>
    <cellStyle name="SAPBEXstdItemX 3 2 2 2 3 3" xfId="30496" xr:uid="{00000000-0005-0000-0000-000076850000}"/>
    <cellStyle name="SAPBEXstdItemX 3 2 2 2 4" xfId="16629" xr:uid="{00000000-0005-0000-0000-000077850000}"/>
    <cellStyle name="SAPBEXstdItemX 3 2 2 2 4 2" xfId="30216" xr:uid="{00000000-0005-0000-0000-000078850000}"/>
    <cellStyle name="SAPBEXstdItemX 3 2 2 2 5" xfId="22539" xr:uid="{00000000-0005-0000-0000-000079850000}"/>
    <cellStyle name="SAPBEXstdItemX 3 2 2 2 5 2" xfId="36002" xr:uid="{00000000-0005-0000-0000-00007A850000}"/>
    <cellStyle name="SAPBEXstdItemX 3 2 2 2 6" xfId="28291" xr:uid="{00000000-0005-0000-0000-00007B850000}"/>
    <cellStyle name="SAPBEXstdItemX 3 2 2 3" xfId="19173" xr:uid="{00000000-0005-0000-0000-00007C850000}"/>
    <cellStyle name="SAPBEXstdItemX 3 2 2 3 2" xfId="24944" xr:uid="{00000000-0005-0000-0000-00007D850000}"/>
    <cellStyle name="SAPBEXstdItemX 3 2 2 3 3" xfId="32646" xr:uid="{00000000-0005-0000-0000-00007E850000}"/>
    <cellStyle name="SAPBEXstdItemX 3 2 2 4" xfId="20544" xr:uid="{00000000-0005-0000-0000-00007F850000}"/>
    <cellStyle name="SAPBEXstdItemX 3 2 2 4 2" xfId="26309" xr:uid="{00000000-0005-0000-0000-000080850000}"/>
    <cellStyle name="SAPBEXstdItemX 3 2 2 4 3" xfId="34013" xr:uid="{00000000-0005-0000-0000-000081850000}"/>
    <cellStyle name="SAPBEXstdItemX 3 2 2 5" xfId="15543" xr:uid="{00000000-0005-0000-0000-000082850000}"/>
    <cellStyle name="SAPBEXstdItemX 3 2 2 5 2" xfId="29318" xr:uid="{00000000-0005-0000-0000-000083850000}"/>
    <cellStyle name="SAPBEXstdItemX 3 2 2 6" xfId="21640" xr:uid="{00000000-0005-0000-0000-000084850000}"/>
    <cellStyle name="SAPBEXstdItemX 3 2 2 6 2" xfId="35103" xr:uid="{00000000-0005-0000-0000-000085850000}"/>
    <cellStyle name="SAPBEXstdItemX 3 2 2 7" xfId="27392" xr:uid="{00000000-0005-0000-0000-000086850000}"/>
    <cellStyle name="SAPBEXstdItemX 3 2 3" xfId="5886" xr:uid="{00000000-0005-0000-0000-000087850000}"/>
    <cellStyle name="SAPBEXstdItemX 3 2 3 2" xfId="6973" xr:uid="{00000000-0005-0000-0000-000088850000}"/>
    <cellStyle name="SAPBEXstdItemX 3 2 3 2 2" xfId="20269" xr:uid="{00000000-0005-0000-0000-000089850000}"/>
    <cellStyle name="SAPBEXstdItemX 3 2 3 2 2 2" xfId="26039" xr:uid="{00000000-0005-0000-0000-00008A850000}"/>
    <cellStyle name="SAPBEXstdItemX 3 2 3 2 2 3" xfId="33742" xr:uid="{00000000-0005-0000-0000-00008B850000}"/>
    <cellStyle name="SAPBEXstdItemX 3 2 3 2 3" xfId="20406" xr:uid="{00000000-0005-0000-0000-00008C850000}"/>
    <cellStyle name="SAPBEXstdItemX 3 2 3 2 3 2" xfId="26175" xr:uid="{00000000-0005-0000-0000-00008D850000}"/>
    <cellStyle name="SAPBEXstdItemX 3 2 3 2 3 3" xfId="33879" xr:uid="{00000000-0005-0000-0000-00008E850000}"/>
    <cellStyle name="SAPBEXstdItemX 3 2 3 2 4" xfId="16801" xr:uid="{00000000-0005-0000-0000-00008F850000}"/>
    <cellStyle name="SAPBEXstdItemX 3 2 3 2 4 2" xfId="30354" xr:uid="{00000000-0005-0000-0000-000090850000}"/>
    <cellStyle name="SAPBEXstdItemX 3 2 3 2 5" xfId="22677" xr:uid="{00000000-0005-0000-0000-000091850000}"/>
    <cellStyle name="SAPBEXstdItemX 3 2 3 2 5 2" xfId="36140" xr:uid="{00000000-0005-0000-0000-000092850000}"/>
    <cellStyle name="SAPBEXstdItemX 3 2 3 2 6" xfId="28429" xr:uid="{00000000-0005-0000-0000-000093850000}"/>
    <cellStyle name="SAPBEXstdItemX 3 2 3 3" xfId="19320" xr:uid="{00000000-0005-0000-0000-000094850000}"/>
    <cellStyle name="SAPBEXstdItemX 3 2 3 3 2" xfId="25091" xr:uid="{00000000-0005-0000-0000-000095850000}"/>
    <cellStyle name="SAPBEXstdItemX 3 2 3 3 3" xfId="32793" xr:uid="{00000000-0005-0000-0000-000096850000}"/>
    <cellStyle name="SAPBEXstdItemX 3 2 3 4" xfId="18224" xr:uid="{00000000-0005-0000-0000-000097850000}"/>
    <cellStyle name="SAPBEXstdItemX 3 2 3 4 2" xfId="24015" xr:uid="{00000000-0005-0000-0000-000098850000}"/>
    <cellStyle name="SAPBEXstdItemX 3 2 3 4 3" xfId="31714" xr:uid="{00000000-0005-0000-0000-000099850000}"/>
    <cellStyle name="SAPBEXstdItemX 3 2 3 5" xfId="15715" xr:uid="{00000000-0005-0000-0000-00009A850000}"/>
    <cellStyle name="SAPBEXstdItemX 3 2 3 5 2" xfId="29456" xr:uid="{00000000-0005-0000-0000-00009B850000}"/>
    <cellStyle name="SAPBEXstdItemX 3 2 3 6" xfId="21778" xr:uid="{00000000-0005-0000-0000-00009C850000}"/>
    <cellStyle name="SAPBEXstdItemX 3 2 3 6 2" xfId="35241" xr:uid="{00000000-0005-0000-0000-00009D850000}"/>
    <cellStyle name="SAPBEXstdItemX 3 2 3 7" xfId="27530" xr:uid="{00000000-0005-0000-0000-00009E850000}"/>
    <cellStyle name="SAPBEXstdItemX 3 2 4" xfId="6218" xr:uid="{00000000-0005-0000-0000-00009F850000}"/>
    <cellStyle name="SAPBEXstdItemX 3 2 4 2" xfId="19609" xr:uid="{00000000-0005-0000-0000-0000A0850000}"/>
    <cellStyle name="SAPBEXstdItemX 3 2 4 2 2" xfId="25379" xr:uid="{00000000-0005-0000-0000-0000A1850000}"/>
    <cellStyle name="SAPBEXstdItemX 3 2 4 2 3" xfId="33082" xr:uid="{00000000-0005-0000-0000-0000A2850000}"/>
    <cellStyle name="SAPBEXstdItemX 3 2 4 3" xfId="17216" xr:uid="{00000000-0005-0000-0000-0000A3850000}"/>
    <cellStyle name="SAPBEXstdItemX 3 2 4 3 2" xfId="23052" xr:uid="{00000000-0005-0000-0000-0000A4850000}"/>
    <cellStyle name="SAPBEXstdItemX 3 2 4 3 2 2" xfId="36515" xr:uid="{00000000-0005-0000-0000-0000A5850000}"/>
    <cellStyle name="SAPBEXstdItemX 3 2 4 3 3" xfId="30735" xr:uid="{00000000-0005-0000-0000-0000A6850000}"/>
    <cellStyle name="SAPBEXstdItemX 3 2 4 4" xfId="16047" xr:uid="{00000000-0005-0000-0000-0000A7850000}"/>
    <cellStyle name="SAPBEXstdItemX 3 2 4 4 2" xfId="29729" xr:uid="{00000000-0005-0000-0000-0000A8850000}"/>
    <cellStyle name="SAPBEXstdItemX 3 2 4 5" xfId="22051" xr:uid="{00000000-0005-0000-0000-0000A9850000}"/>
    <cellStyle name="SAPBEXstdItemX 3 2 4 5 2" xfId="35514" xr:uid="{00000000-0005-0000-0000-0000AA850000}"/>
    <cellStyle name="SAPBEXstdItemX 3 2 4 6" xfId="27803" xr:uid="{00000000-0005-0000-0000-0000AB850000}"/>
    <cellStyle name="SAPBEXstdItemX 3 2 5" xfId="18657" xr:uid="{00000000-0005-0000-0000-0000AC850000}"/>
    <cellStyle name="SAPBEXstdItemX 3 2 5 2" xfId="24429" xr:uid="{00000000-0005-0000-0000-0000AD850000}"/>
    <cellStyle name="SAPBEXstdItemX 3 2 5 3" xfId="32131" xr:uid="{00000000-0005-0000-0000-0000AE850000}"/>
    <cellStyle name="SAPBEXstdItemX 3 2 6" xfId="18251" xr:uid="{00000000-0005-0000-0000-0000AF850000}"/>
    <cellStyle name="SAPBEXstdItemX 3 2 6 2" xfId="24037" xr:uid="{00000000-0005-0000-0000-0000B0850000}"/>
    <cellStyle name="SAPBEXstdItemX 3 2 6 3" xfId="31738" xr:uid="{00000000-0005-0000-0000-0000B1850000}"/>
    <cellStyle name="SAPBEXstdItemX 3 2 7" xfId="14956" xr:uid="{00000000-0005-0000-0000-0000B2850000}"/>
    <cellStyle name="SAPBEXstdItemX 3 2 7 2" xfId="28829" xr:uid="{00000000-0005-0000-0000-0000B3850000}"/>
    <cellStyle name="SAPBEXstdItemX 3 2 8" xfId="21150" xr:uid="{00000000-0005-0000-0000-0000B4850000}"/>
    <cellStyle name="SAPBEXstdItemX 3 2 8 2" xfId="34613" xr:uid="{00000000-0005-0000-0000-0000B5850000}"/>
    <cellStyle name="SAPBEXstdItemX 3 2 9" xfId="26904" xr:uid="{00000000-0005-0000-0000-0000B6850000}"/>
    <cellStyle name="SAPBEXstdItemX 3 3" xfId="5348" xr:uid="{00000000-0005-0000-0000-0000B7850000}"/>
    <cellStyle name="SAPBEXstdItemX 3 3 2" xfId="6435" xr:uid="{00000000-0005-0000-0000-0000B8850000}"/>
    <cellStyle name="SAPBEXstdItemX 3 3 2 2" xfId="19800" xr:uid="{00000000-0005-0000-0000-0000B9850000}"/>
    <cellStyle name="SAPBEXstdItemX 3 3 2 2 2" xfId="25570" xr:uid="{00000000-0005-0000-0000-0000BA850000}"/>
    <cellStyle name="SAPBEXstdItemX 3 3 2 2 3" xfId="33273" xr:uid="{00000000-0005-0000-0000-0000BB850000}"/>
    <cellStyle name="SAPBEXstdItemX 3 3 2 3" xfId="20425" xr:uid="{00000000-0005-0000-0000-0000BC850000}"/>
    <cellStyle name="SAPBEXstdItemX 3 3 2 3 2" xfId="26193" xr:uid="{00000000-0005-0000-0000-0000BD850000}"/>
    <cellStyle name="SAPBEXstdItemX 3 3 2 3 3" xfId="33897" xr:uid="{00000000-0005-0000-0000-0000BE850000}"/>
    <cellStyle name="SAPBEXstdItemX 3 3 2 4" xfId="16264" xr:uid="{00000000-0005-0000-0000-0000BF850000}"/>
    <cellStyle name="SAPBEXstdItemX 3 3 2 4 2" xfId="29910" xr:uid="{00000000-0005-0000-0000-0000C0850000}"/>
    <cellStyle name="SAPBEXstdItemX 3 3 2 5" xfId="22232" xr:uid="{00000000-0005-0000-0000-0000C1850000}"/>
    <cellStyle name="SAPBEXstdItemX 3 3 2 5 2" xfId="35695" xr:uid="{00000000-0005-0000-0000-0000C2850000}"/>
    <cellStyle name="SAPBEXstdItemX 3 3 2 6" xfId="27984" xr:uid="{00000000-0005-0000-0000-0000C3850000}"/>
    <cellStyle name="SAPBEXstdItemX 3 3 3" xfId="18849" xr:uid="{00000000-0005-0000-0000-0000C4850000}"/>
    <cellStyle name="SAPBEXstdItemX 3 3 3 2" xfId="24621" xr:uid="{00000000-0005-0000-0000-0000C5850000}"/>
    <cellStyle name="SAPBEXstdItemX 3 3 3 3" xfId="32323" xr:uid="{00000000-0005-0000-0000-0000C6850000}"/>
    <cellStyle name="SAPBEXstdItemX 3 3 4" xfId="17305" xr:uid="{00000000-0005-0000-0000-0000C7850000}"/>
    <cellStyle name="SAPBEXstdItemX 3 3 4 2" xfId="23134" xr:uid="{00000000-0005-0000-0000-0000C8850000}"/>
    <cellStyle name="SAPBEXstdItemX 3 3 4 2 2" xfId="36597" xr:uid="{00000000-0005-0000-0000-0000C9850000}"/>
    <cellStyle name="SAPBEXstdItemX 3 3 4 3" xfId="30821" xr:uid="{00000000-0005-0000-0000-0000CA850000}"/>
    <cellStyle name="SAPBEXstdItemX 3 3 5" xfId="15178" xr:uid="{00000000-0005-0000-0000-0000CB850000}"/>
    <cellStyle name="SAPBEXstdItemX 3 3 5 2" xfId="29012" xr:uid="{00000000-0005-0000-0000-0000CC850000}"/>
    <cellStyle name="SAPBEXstdItemX 3 3 6" xfId="21333" xr:uid="{00000000-0005-0000-0000-0000CD850000}"/>
    <cellStyle name="SAPBEXstdItemX 3 3 6 2" xfId="34796" xr:uid="{00000000-0005-0000-0000-0000CE850000}"/>
    <cellStyle name="SAPBEXstdItemX 3 3 7" xfId="27085" xr:uid="{00000000-0005-0000-0000-0000CF850000}"/>
    <cellStyle name="SAPBEXstdItemX 3 4" xfId="5405" xr:uid="{00000000-0005-0000-0000-0000D0850000}"/>
    <cellStyle name="SAPBEXstdItemX 3 4 2" xfId="6492" xr:uid="{00000000-0005-0000-0000-0000D1850000}"/>
    <cellStyle name="SAPBEXstdItemX 3 4 2 2" xfId="19856" xr:uid="{00000000-0005-0000-0000-0000D2850000}"/>
    <cellStyle name="SAPBEXstdItemX 3 4 2 2 2" xfId="25626" xr:uid="{00000000-0005-0000-0000-0000D3850000}"/>
    <cellStyle name="SAPBEXstdItemX 3 4 2 2 3" xfId="33329" xr:uid="{00000000-0005-0000-0000-0000D4850000}"/>
    <cellStyle name="SAPBEXstdItemX 3 4 2 3" xfId="17906" xr:uid="{00000000-0005-0000-0000-0000D5850000}"/>
    <cellStyle name="SAPBEXstdItemX 3 4 2 3 2" xfId="23716" xr:uid="{00000000-0005-0000-0000-0000D6850000}"/>
    <cellStyle name="SAPBEXstdItemX 3 4 2 3 2 2" xfId="37179" xr:uid="{00000000-0005-0000-0000-0000D7850000}"/>
    <cellStyle name="SAPBEXstdItemX 3 4 2 3 3" xfId="31410" xr:uid="{00000000-0005-0000-0000-0000D8850000}"/>
    <cellStyle name="SAPBEXstdItemX 3 4 2 4" xfId="16321" xr:uid="{00000000-0005-0000-0000-0000D9850000}"/>
    <cellStyle name="SAPBEXstdItemX 3 4 2 4 2" xfId="29966" xr:uid="{00000000-0005-0000-0000-0000DA850000}"/>
    <cellStyle name="SAPBEXstdItemX 3 4 2 5" xfId="22288" xr:uid="{00000000-0005-0000-0000-0000DB850000}"/>
    <cellStyle name="SAPBEXstdItemX 3 4 2 5 2" xfId="35751" xr:uid="{00000000-0005-0000-0000-0000DC850000}"/>
    <cellStyle name="SAPBEXstdItemX 3 4 2 6" xfId="28040" xr:uid="{00000000-0005-0000-0000-0000DD850000}"/>
    <cellStyle name="SAPBEXstdItemX 3 4 3" xfId="18905" xr:uid="{00000000-0005-0000-0000-0000DE850000}"/>
    <cellStyle name="SAPBEXstdItemX 3 4 3 2" xfId="24677" xr:uid="{00000000-0005-0000-0000-0000DF850000}"/>
    <cellStyle name="SAPBEXstdItemX 3 4 3 3" xfId="32379" xr:uid="{00000000-0005-0000-0000-0000E0850000}"/>
    <cellStyle name="SAPBEXstdItemX 3 4 4" xfId="17381" xr:uid="{00000000-0005-0000-0000-0000E1850000}"/>
    <cellStyle name="SAPBEXstdItemX 3 4 4 2" xfId="23208" xr:uid="{00000000-0005-0000-0000-0000E2850000}"/>
    <cellStyle name="SAPBEXstdItemX 3 4 4 2 2" xfId="36671" xr:uid="{00000000-0005-0000-0000-0000E3850000}"/>
    <cellStyle name="SAPBEXstdItemX 3 4 4 3" xfId="30896" xr:uid="{00000000-0005-0000-0000-0000E4850000}"/>
    <cellStyle name="SAPBEXstdItemX 3 4 5" xfId="15235" xr:uid="{00000000-0005-0000-0000-0000E5850000}"/>
    <cellStyle name="SAPBEXstdItemX 3 4 5 2" xfId="29068" xr:uid="{00000000-0005-0000-0000-0000E6850000}"/>
    <cellStyle name="SAPBEXstdItemX 3 4 6" xfId="21389" xr:uid="{00000000-0005-0000-0000-0000E7850000}"/>
    <cellStyle name="SAPBEXstdItemX 3 4 6 2" xfId="34852" xr:uid="{00000000-0005-0000-0000-0000E8850000}"/>
    <cellStyle name="SAPBEXstdItemX 3 4 7" xfId="27141" xr:uid="{00000000-0005-0000-0000-0000E9850000}"/>
    <cellStyle name="SAPBEXstdItemX 3 5" xfId="17257" xr:uid="{00000000-0005-0000-0000-0000EA850000}"/>
    <cellStyle name="SAPBEXstdItemX 3 5 2" xfId="23091" xr:uid="{00000000-0005-0000-0000-0000EB850000}"/>
    <cellStyle name="SAPBEXstdItemX 3 5 2 2" xfId="36554" xr:uid="{00000000-0005-0000-0000-0000EC850000}"/>
    <cellStyle name="SAPBEXstdItemX 3 5 3" xfId="30776" xr:uid="{00000000-0005-0000-0000-0000ED850000}"/>
    <cellStyle name="SAPBEXstdItemX 3 6" xfId="20696" xr:uid="{00000000-0005-0000-0000-0000EE850000}"/>
    <cellStyle name="SAPBEXstdItemX 3 6 2" xfId="26459" xr:uid="{00000000-0005-0000-0000-0000EF850000}"/>
    <cellStyle name="SAPBEXstdItemX 3 6 3" xfId="34164" xr:uid="{00000000-0005-0000-0000-0000F0850000}"/>
    <cellStyle name="SAPBEXstdItemX 3 7" xfId="12445" xr:uid="{00000000-0005-0000-0000-0000F1850000}"/>
    <cellStyle name="SAPBEXstdItemX 3 7 2" xfId="28591" xr:uid="{00000000-0005-0000-0000-0000F2850000}"/>
    <cellStyle name="SAPBEXstdItemX 4" xfId="4729" xr:uid="{00000000-0005-0000-0000-0000F3850000}"/>
    <cellStyle name="SAPBEXstdItemX 4 2" xfId="5246" xr:uid="{00000000-0005-0000-0000-0000F4850000}"/>
    <cellStyle name="SAPBEXstdItemX 4 2 2" xfId="5968" xr:uid="{00000000-0005-0000-0000-0000F5850000}"/>
    <cellStyle name="SAPBEXstdItemX 4 2 2 2" xfId="7055" xr:uid="{00000000-0005-0000-0000-0000F6850000}"/>
    <cellStyle name="SAPBEXstdItemX 4 2 2 2 2" xfId="20351" xr:uid="{00000000-0005-0000-0000-0000F7850000}"/>
    <cellStyle name="SAPBEXstdItemX 4 2 2 2 2 2" xfId="26121" xr:uid="{00000000-0005-0000-0000-0000F8850000}"/>
    <cellStyle name="SAPBEXstdItemX 4 2 2 2 2 3" xfId="33824" xr:uid="{00000000-0005-0000-0000-0000F9850000}"/>
    <cellStyle name="SAPBEXstdItemX 4 2 2 2 3" xfId="20950" xr:uid="{00000000-0005-0000-0000-0000FA850000}"/>
    <cellStyle name="SAPBEXstdItemX 4 2 2 2 3 2" xfId="26708" xr:uid="{00000000-0005-0000-0000-0000FB850000}"/>
    <cellStyle name="SAPBEXstdItemX 4 2 2 2 3 3" xfId="34413" xr:uid="{00000000-0005-0000-0000-0000FC850000}"/>
    <cellStyle name="SAPBEXstdItemX 4 2 2 2 4" xfId="16883" xr:uid="{00000000-0005-0000-0000-0000FD850000}"/>
    <cellStyle name="SAPBEXstdItemX 4 2 2 2 4 2" xfId="30436" xr:uid="{00000000-0005-0000-0000-0000FE850000}"/>
    <cellStyle name="SAPBEXstdItemX 4 2 2 2 5" xfId="22759" xr:uid="{00000000-0005-0000-0000-0000FF850000}"/>
    <cellStyle name="SAPBEXstdItemX 4 2 2 2 5 2" xfId="36222" xr:uid="{00000000-0005-0000-0000-000000860000}"/>
    <cellStyle name="SAPBEXstdItemX 4 2 2 2 6" xfId="28511" xr:uid="{00000000-0005-0000-0000-000001860000}"/>
    <cellStyle name="SAPBEXstdItemX 4 2 2 3" xfId="19402" xr:uid="{00000000-0005-0000-0000-000002860000}"/>
    <cellStyle name="SAPBEXstdItemX 4 2 2 3 2" xfId="25173" xr:uid="{00000000-0005-0000-0000-000003860000}"/>
    <cellStyle name="SAPBEXstdItemX 4 2 2 3 3" xfId="32875" xr:uid="{00000000-0005-0000-0000-000004860000}"/>
    <cellStyle name="SAPBEXstdItemX 4 2 2 4" xfId="17415" xr:uid="{00000000-0005-0000-0000-000005860000}"/>
    <cellStyle name="SAPBEXstdItemX 4 2 2 4 2" xfId="23241" xr:uid="{00000000-0005-0000-0000-000006860000}"/>
    <cellStyle name="SAPBEXstdItemX 4 2 2 4 2 2" xfId="36704" xr:uid="{00000000-0005-0000-0000-000007860000}"/>
    <cellStyle name="SAPBEXstdItemX 4 2 2 4 3" xfId="30929" xr:uid="{00000000-0005-0000-0000-000008860000}"/>
    <cellStyle name="SAPBEXstdItemX 4 2 2 5" xfId="15797" xr:uid="{00000000-0005-0000-0000-000009860000}"/>
    <cellStyle name="SAPBEXstdItemX 4 2 2 5 2" xfId="29538" xr:uid="{00000000-0005-0000-0000-00000A860000}"/>
    <cellStyle name="SAPBEXstdItemX 4 2 2 6" xfId="21860" xr:uid="{00000000-0005-0000-0000-00000B860000}"/>
    <cellStyle name="SAPBEXstdItemX 4 2 2 6 2" xfId="35323" xr:uid="{00000000-0005-0000-0000-00000C860000}"/>
    <cellStyle name="SAPBEXstdItemX 4 2 2 7" xfId="27612" xr:uid="{00000000-0005-0000-0000-00000D860000}"/>
    <cellStyle name="SAPBEXstdItemX 4 2 3" xfId="6333" xr:uid="{00000000-0005-0000-0000-00000E860000}"/>
    <cellStyle name="SAPBEXstdItemX 4 2 3 2" xfId="19700" xr:uid="{00000000-0005-0000-0000-00000F860000}"/>
    <cellStyle name="SAPBEXstdItemX 4 2 3 2 2" xfId="25470" xr:uid="{00000000-0005-0000-0000-000010860000}"/>
    <cellStyle name="SAPBEXstdItemX 4 2 3 2 3" xfId="33173" xr:uid="{00000000-0005-0000-0000-000011860000}"/>
    <cellStyle name="SAPBEXstdItemX 4 2 3 3" xfId="20671" xr:uid="{00000000-0005-0000-0000-000012860000}"/>
    <cellStyle name="SAPBEXstdItemX 4 2 3 3 2" xfId="26434" xr:uid="{00000000-0005-0000-0000-000013860000}"/>
    <cellStyle name="SAPBEXstdItemX 4 2 3 3 3" xfId="34139" xr:uid="{00000000-0005-0000-0000-000014860000}"/>
    <cellStyle name="SAPBEXstdItemX 4 2 3 4" xfId="16162" xr:uid="{00000000-0005-0000-0000-000015860000}"/>
    <cellStyle name="SAPBEXstdItemX 4 2 3 4 2" xfId="29811" xr:uid="{00000000-0005-0000-0000-000016860000}"/>
    <cellStyle name="SAPBEXstdItemX 4 2 3 5" xfId="22133" xr:uid="{00000000-0005-0000-0000-000017860000}"/>
    <cellStyle name="SAPBEXstdItemX 4 2 3 5 2" xfId="35596" xr:uid="{00000000-0005-0000-0000-000018860000}"/>
    <cellStyle name="SAPBEXstdItemX 4 2 3 6" xfId="27885" xr:uid="{00000000-0005-0000-0000-000019860000}"/>
    <cellStyle name="SAPBEXstdItemX 4 2 4" xfId="18749" xr:uid="{00000000-0005-0000-0000-00001A860000}"/>
    <cellStyle name="SAPBEXstdItemX 4 2 4 2" xfId="24521" xr:uid="{00000000-0005-0000-0000-00001B860000}"/>
    <cellStyle name="SAPBEXstdItemX 4 2 4 3" xfId="32223" xr:uid="{00000000-0005-0000-0000-00001C860000}"/>
    <cellStyle name="SAPBEXstdItemX 4 2 5" xfId="20630" xr:uid="{00000000-0005-0000-0000-00001D860000}"/>
    <cellStyle name="SAPBEXstdItemX 4 2 5 2" xfId="26393" xr:uid="{00000000-0005-0000-0000-00001E860000}"/>
    <cellStyle name="SAPBEXstdItemX 4 2 5 3" xfId="34098" xr:uid="{00000000-0005-0000-0000-00001F860000}"/>
    <cellStyle name="SAPBEXstdItemX 4 2 6" xfId="15076" xr:uid="{00000000-0005-0000-0000-000020860000}"/>
    <cellStyle name="SAPBEXstdItemX 4 2 6 2" xfId="28913" xr:uid="{00000000-0005-0000-0000-000021860000}"/>
    <cellStyle name="SAPBEXstdItemX 4 2 7" xfId="21234" xr:uid="{00000000-0005-0000-0000-000022860000}"/>
    <cellStyle name="SAPBEXstdItemX 4 2 7 2" xfId="34697" xr:uid="{00000000-0005-0000-0000-000023860000}"/>
    <cellStyle name="SAPBEXstdItemX 4 2 8" xfId="26986" xr:uid="{00000000-0005-0000-0000-000024860000}"/>
    <cellStyle name="SAPBEXstdItemX 4 3" xfId="5509" xr:uid="{00000000-0005-0000-0000-000025860000}"/>
    <cellStyle name="SAPBEXstdItemX 4 3 2" xfId="6596" xr:uid="{00000000-0005-0000-0000-000026860000}"/>
    <cellStyle name="SAPBEXstdItemX 4 3 2 2" xfId="19946" xr:uid="{00000000-0005-0000-0000-000027860000}"/>
    <cellStyle name="SAPBEXstdItemX 4 3 2 2 2" xfId="25716" xr:uid="{00000000-0005-0000-0000-000028860000}"/>
    <cellStyle name="SAPBEXstdItemX 4 3 2 2 3" xfId="33419" xr:uid="{00000000-0005-0000-0000-000029860000}"/>
    <cellStyle name="SAPBEXstdItemX 4 3 2 3" xfId="17699" xr:uid="{00000000-0005-0000-0000-00002A860000}"/>
    <cellStyle name="SAPBEXstdItemX 4 3 2 3 2" xfId="23514" xr:uid="{00000000-0005-0000-0000-00002B860000}"/>
    <cellStyle name="SAPBEXstdItemX 4 3 2 3 2 2" xfId="36977" xr:uid="{00000000-0005-0000-0000-00002C860000}"/>
    <cellStyle name="SAPBEXstdItemX 4 3 2 3 3" xfId="31205" xr:uid="{00000000-0005-0000-0000-00002D860000}"/>
    <cellStyle name="SAPBEXstdItemX 4 3 2 4" xfId="16425" xr:uid="{00000000-0005-0000-0000-00002E860000}"/>
    <cellStyle name="SAPBEXstdItemX 4 3 2 4 2" xfId="30051" xr:uid="{00000000-0005-0000-0000-00002F860000}"/>
    <cellStyle name="SAPBEXstdItemX 4 3 2 5" xfId="22373" xr:uid="{00000000-0005-0000-0000-000030860000}"/>
    <cellStyle name="SAPBEXstdItemX 4 3 2 5 2" xfId="35836" xr:uid="{00000000-0005-0000-0000-000031860000}"/>
    <cellStyle name="SAPBEXstdItemX 4 3 2 6" xfId="28125" xr:uid="{00000000-0005-0000-0000-000032860000}"/>
    <cellStyle name="SAPBEXstdItemX 4 3 3" xfId="18995" xr:uid="{00000000-0005-0000-0000-000033860000}"/>
    <cellStyle name="SAPBEXstdItemX 4 3 3 2" xfId="24767" xr:uid="{00000000-0005-0000-0000-000034860000}"/>
    <cellStyle name="SAPBEXstdItemX 4 3 3 3" xfId="32469" xr:uid="{00000000-0005-0000-0000-000035860000}"/>
    <cellStyle name="SAPBEXstdItemX 4 3 4" xfId="20690" xr:uid="{00000000-0005-0000-0000-000036860000}"/>
    <cellStyle name="SAPBEXstdItemX 4 3 4 2" xfId="26453" xr:uid="{00000000-0005-0000-0000-000037860000}"/>
    <cellStyle name="SAPBEXstdItemX 4 3 4 3" xfId="34158" xr:uid="{00000000-0005-0000-0000-000038860000}"/>
    <cellStyle name="SAPBEXstdItemX 4 3 5" xfId="15339" xr:uid="{00000000-0005-0000-0000-000039860000}"/>
    <cellStyle name="SAPBEXstdItemX 4 3 5 2" xfId="29153" xr:uid="{00000000-0005-0000-0000-00003A860000}"/>
    <cellStyle name="SAPBEXstdItemX 4 3 6" xfId="21474" xr:uid="{00000000-0005-0000-0000-00003B860000}"/>
    <cellStyle name="SAPBEXstdItemX 4 3 6 2" xfId="34937" xr:uid="{00000000-0005-0000-0000-00003C860000}"/>
    <cellStyle name="SAPBEXstdItemX 4 3 7" xfId="27226" xr:uid="{00000000-0005-0000-0000-00003D860000}"/>
    <cellStyle name="SAPBEXstdItemX 4 4" xfId="6077" xr:uid="{00000000-0005-0000-0000-00003E860000}"/>
    <cellStyle name="SAPBEXstdItemX 4 4 2" xfId="19484" xr:uid="{00000000-0005-0000-0000-00003F860000}"/>
    <cellStyle name="SAPBEXstdItemX 4 4 2 2" xfId="25254" xr:uid="{00000000-0005-0000-0000-000040860000}"/>
    <cellStyle name="SAPBEXstdItemX 4 4 2 3" xfId="32957" xr:uid="{00000000-0005-0000-0000-000041860000}"/>
    <cellStyle name="SAPBEXstdItemX 4 4 3" xfId="16965" xr:uid="{00000000-0005-0000-0000-000042860000}"/>
    <cellStyle name="SAPBEXstdItemX 4 4 3 2" xfId="22815" xr:uid="{00000000-0005-0000-0000-000043860000}"/>
    <cellStyle name="SAPBEXstdItemX 4 4 3 2 2" xfId="36278" xr:uid="{00000000-0005-0000-0000-000044860000}"/>
    <cellStyle name="SAPBEXstdItemX 4 4 3 3" xfId="30493" xr:uid="{00000000-0005-0000-0000-000045860000}"/>
    <cellStyle name="SAPBEXstdItemX 4 4 4" xfId="15906" xr:uid="{00000000-0005-0000-0000-000046860000}"/>
    <cellStyle name="SAPBEXstdItemX 4 4 4 2" xfId="29609" xr:uid="{00000000-0005-0000-0000-000047860000}"/>
    <cellStyle name="SAPBEXstdItemX 4 4 5" xfId="21931" xr:uid="{00000000-0005-0000-0000-000048860000}"/>
    <cellStyle name="SAPBEXstdItemX 4 4 5 2" xfId="35394" xr:uid="{00000000-0005-0000-0000-000049860000}"/>
    <cellStyle name="SAPBEXstdItemX 4 4 6" xfId="27683" xr:uid="{00000000-0005-0000-0000-00004A860000}"/>
    <cellStyle name="SAPBEXstdItemX 4 5" xfId="18444" xr:uid="{00000000-0005-0000-0000-00004B860000}"/>
    <cellStyle name="SAPBEXstdItemX 4 5 2" xfId="24219" xr:uid="{00000000-0005-0000-0000-00004C860000}"/>
    <cellStyle name="SAPBEXstdItemX 4 5 3" xfId="31920" xr:uid="{00000000-0005-0000-0000-00004D860000}"/>
    <cellStyle name="SAPBEXstdItemX 4 6" xfId="18331" xr:uid="{00000000-0005-0000-0000-00004E860000}"/>
    <cellStyle name="SAPBEXstdItemX 4 6 2" xfId="24111" xr:uid="{00000000-0005-0000-0000-00004F860000}"/>
    <cellStyle name="SAPBEXstdItemX 4 6 3" xfId="31812" xr:uid="{00000000-0005-0000-0000-000050860000}"/>
    <cellStyle name="SAPBEXstdItemX 4 7" xfId="14778" xr:uid="{00000000-0005-0000-0000-000051860000}"/>
    <cellStyle name="SAPBEXstdItemX 4 7 2" xfId="28689" xr:uid="{00000000-0005-0000-0000-000052860000}"/>
    <cellStyle name="SAPBEXstdItemX 4 8" xfId="21031" xr:uid="{00000000-0005-0000-0000-000053860000}"/>
    <cellStyle name="SAPBEXstdItemX 4 8 2" xfId="34494" xr:uid="{00000000-0005-0000-0000-000054860000}"/>
    <cellStyle name="SAPBEXstdItemX 4 9" xfId="26785" xr:uid="{00000000-0005-0000-0000-000055860000}"/>
    <cellStyle name="SAPBEXstdItemX 5" xfId="5074" xr:uid="{00000000-0005-0000-0000-000056860000}"/>
    <cellStyle name="SAPBEXstdItemX 5 10" xfId="10679" xr:uid="{00000000-0005-0000-0000-000057860000}"/>
    <cellStyle name="SAPBEXstdItemX 5 2" xfId="5662" xr:uid="{00000000-0005-0000-0000-000058860000}"/>
    <cellStyle name="SAPBEXstdItemX 5 2 2" xfId="6749" xr:uid="{00000000-0005-0000-0000-000059860000}"/>
    <cellStyle name="SAPBEXstdItemX 5 2 2 2" xfId="20071" xr:uid="{00000000-0005-0000-0000-00005A860000}"/>
    <cellStyle name="SAPBEXstdItemX 5 2 2 2 2" xfId="25841" xr:uid="{00000000-0005-0000-0000-00005B860000}"/>
    <cellStyle name="SAPBEXstdItemX 5 2 2 2 3" xfId="33544" xr:uid="{00000000-0005-0000-0000-00005C860000}"/>
    <cellStyle name="SAPBEXstdItemX 5 2 2 3" xfId="17313" xr:uid="{00000000-0005-0000-0000-00005D860000}"/>
    <cellStyle name="SAPBEXstdItemX 5 2 2 3 2" xfId="23142" xr:uid="{00000000-0005-0000-0000-00005E860000}"/>
    <cellStyle name="SAPBEXstdItemX 5 2 2 3 2 2" xfId="36605" xr:uid="{00000000-0005-0000-0000-00005F860000}"/>
    <cellStyle name="SAPBEXstdItemX 5 2 2 3 3" xfId="30829" xr:uid="{00000000-0005-0000-0000-000060860000}"/>
    <cellStyle name="SAPBEXstdItemX 5 2 2 4" xfId="16577" xr:uid="{00000000-0005-0000-0000-000061860000}"/>
    <cellStyle name="SAPBEXstdItemX 5 2 2 4 2" xfId="30165" xr:uid="{00000000-0005-0000-0000-000062860000}"/>
    <cellStyle name="SAPBEXstdItemX 5 2 2 5" xfId="22488" xr:uid="{00000000-0005-0000-0000-000063860000}"/>
    <cellStyle name="SAPBEXstdItemX 5 2 2 5 2" xfId="35951" xr:uid="{00000000-0005-0000-0000-000064860000}"/>
    <cellStyle name="SAPBEXstdItemX 5 2 2 6" xfId="28240" xr:uid="{00000000-0005-0000-0000-000065860000}"/>
    <cellStyle name="SAPBEXstdItemX 5 2 2 7" xfId="11700" xr:uid="{00000000-0005-0000-0000-000066860000}"/>
    <cellStyle name="SAPBEXstdItemX 5 2 3" xfId="19121" xr:uid="{00000000-0005-0000-0000-000067860000}"/>
    <cellStyle name="SAPBEXstdItemX 5 2 3 2" xfId="24893" xr:uid="{00000000-0005-0000-0000-000068860000}"/>
    <cellStyle name="SAPBEXstdItemX 5 2 3 3" xfId="32595" xr:uid="{00000000-0005-0000-0000-000069860000}"/>
    <cellStyle name="SAPBEXstdItemX 5 2 4" xfId="17698" xr:uid="{00000000-0005-0000-0000-00006A860000}"/>
    <cellStyle name="SAPBEXstdItemX 5 2 4 2" xfId="23513" xr:uid="{00000000-0005-0000-0000-00006B860000}"/>
    <cellStyle name="SAPBEXstdItemX 5 2 4 2 2" xfId="36976" xr:uid="{00000000-0005-0000-0000-00006C860000}"/>
    <cellStyle name="SAPBEXstdItemX 5 2 4 3" xfId="31204" xr:uid="{00000000-0005-0000-0000-00006D860000}"/>
    <cellStyle name="SAPBEXstdItemX 5 2 5" xfId="15491" xr:uid="{00000000-0005-0000-0000-00006E860000}"/>
    <cellStyle name="SAPBEXstdItemX 5 2 5 2" xfId="29267" xr:uid="{00000000-0005-0000-0000-00006F860000}"/>
    <cellStyle name="SAPBEXstdItemX 5 2 6" xfId="21589" xr:uid="{00000000-0005-0000-0000-000070860000}"/>
    <cellStyle name="SAPBEXstdItemX 5 2 6 2" xfId="35052" xr:uid="{00000000-0005-0000-0000-000071860000}"/>
    <cellStyle name="SAPBEXstdItemX 5 2 7" xfId="27341" xr:uid="{00000000-0005-0000-0000-000072860000}"/>
    <cellStyle name="SAPBEXstdItemX 5 2 8" xfId="11039" xr:uid="{00000000-0005-0000-0000-000073860000}"/>
    <cellStyle name="SAPBEXstdItemX 5 3" xfId="5835" xr:uid="{00000000-0005-0000-0000-000074860000}"/>
    <cellStyle name="SAPBEXstdItemX 5 3 2" xfId="6922" xr:uid="{00000000-0005-0000-0000-000075860000}"/>
    <cellStyle name="SAPBEXstdItemX 5 3 2 2" xfId="20218" xr:uid="{00000000-0005-0000-0000-000076860000}"/>
    <cellStyle name="SAPBEXstdItemX 5 3 2 2 2" xfId="25988" xr:uid="{00000000-0005-0000-0000-000077860000}"/>
    <cellStyle name="SAPBEXstdItemX 5 3 2 2 3" xfId="33691" xr:uid="{00000000-0005-0000-0000-000078860000}"/>
    <cellStyle name="SAPBEXstdItemX 5 3 2 3" xfId="18101" xr:uid="{00000000-0005-0000-0000-000079860000}"/>
    <cellStyle name="SAPBEXstdItemX 5 3 2 3 2" xfId="23903" xr:uid="{00000000-0005-0000-0000-00007A860000}"/>
    <cellStyle name="SAPBEXstdItemX 5 3 2 3 3" xfId="31600" xr:uid="{00000000-0005-0000-0000-00007B860000}"/>
    <cellStyle name="SAPBEXstdItemX 5 3 2 4" xfId="16750" xr:uid="{00000000-0005-0000-0000-00007C860000}"/>
    <cellStyle name="SAPBEXstdItemX 5 3 2 4 2" xfId="30303" xr:uid="{00000000-0005-0000-0000-00007D860000}"/>
    <cellStyle name="SAPBEXstdItemX 5 3 2 5" xfId="22626" xr:uid="{00000000-0005-0000-0000-00007E860000}"/>
    <cellStyle name="SAPBEXstdItemX 5 3 2 5 2" xfId="36089" xr:uid="{00000000-0005-0000-0000-00007F860000}"/>
    <cellStyle name="SAPBEXstdItemX 5 3 2 6" xfId="28378" xr:uid="{00000000-0005-0000-0000-000080860000}"/>
    <cellStyle name="SAPBEXstdItemX 5 3 2 7" xfId="11801" xr:uid="{00000000-0005-0000-0000-000081860000}"/>
    <cellStyle name="SAPBEXstdItemX 5 3 3" xfId="19269" xr:uid="{00000000-0005-0000-0000-000082860000}"/>
    <cellStyle name="SAPBEXstdItemX 5 3 3 2" xfId="25040" xr:uid="{00000000-0005-0000-0000-000083860000}"/>
    <cellStyle name="SAPBEXstdItemX 5 3 3 3" xfId="32742" xr:uid="{00000000-0005-0000-0000-000084860000}"/>
    <cellStyle name="SAPBEXstdItemX 5 3 4" xfId="20474" xr:uid="{00000000-0005-0000-0000-000085860000}"/>
    <cellStyle name="SAPBEXstdItemX 5 3 4 2" xfId="26242" xr:uid="{00000000-0005-0000-0000-000086860000}"/>
    <cellStyle name="SAPBEXstdItemX 5 3 4 3" xfId="33946" xr:uid="{00000000-0005-0000-0000-000087860000}"/>
    <cellStyle name="SAPBEXstdItemX 5 3 5" xfId="15664" xr:uid="{00000000-0005-0000-0000-000088860000}"/>
    <cellStyle name="SAPBEXstdItemX 5 3 5 2" xfId="29405" xr:uid="{00000000-0005-0000-0000-000089860000}"/>
    <cellStyle name="SAPBEXstdItemX 5 3 6" xfId="21727" xr:uid="{00000000-0005-0000-0000-00008A860000}"/>
    <cellStyle name="SAPBEXstdItemX 5 3 6 2" xfId="35190" xr:uid="{00000000-0005-0000-0000-00008B860000}"/>
    <cellStyle name="SAPBEXstdItemX 5 3 7" xfId="27479" xr:uid="{00000000-0005-0000-0000-00008C860000}"/>
    <cellStyle name="SAPBEXstdItemX 5 3 8" xfId="11140" xr:uid="{00000000-0005-0000-0000-00008D860000}"/>
    <cellStyle name="SAPBEXstdItemX 5 4" xfId="6166" xr:uid="{00000000-0005-0000-0000-00008E860000}"/>
    <cellStyle name="SAPBEXstdItemX 5 4 2" xfId="19558" xr:uid="{00000000-0005-0000-0000-00008F860000}"/>
    <cellStyle name="SAPBEXstdItemX 5 4 2 2" xfId="25328" xr:uid="{00000000-0005-0000-0000-000090860000}"/>
    <cellStyle name="SAPBEXstdItemX 5 4 2 3" xfId="33031" xr:uid="{00000000-0005-0000-0000-000091860000}"/>
    <cellStyle name="SAPBEXstdItemX 5 4 3" xfId="16979" xr:uid="{00000000-0005-0000-0000-000092860000}"/>
    <cellStyle name="SAPBEXstdItemX 5 4 3 2" xfId="22829" xr:uid="{00000000-0005-0000-0000-000093860000}"/>
    <cellStyle name="SAPBEXstdItemX 5 4 3 2 2" xfId="36292" xr:uid="{00000000-0005-0000-0000-000094860000}"/>
    <cellStyle name="SAPBEXstdItemX 5 4 3 3" xfId="30507" xr:uid="{00000000-0005-0000-0000-000095860000}"/>
    <cellStyle name="SAPBEXstdItemX 5 4 4" xfId="15995" xr:uid="{00000000-0005-0000-0000-000096860000}"/>
    <cellStyle name="SAPBEXstdItemX 5 4 4 2" xfId="29678" xr:uid="{00000000-0005-0000-0000-000097860000}"/>
    <cellStyle name="SAPBEXstdItemX 5 4 5" xfId="22000" xr:uid="{00000000-0005-0000-0000-000098860000}"/>
    <cellStyle name="SAPBEXstdItemX 5 4 5 2" xfId="35463" xr:uid="{00000000-0005-0000-0000-000099860000}"/>
    <cellStyle name="SAPBEXstdItemX 5 4 6" xfId="27752" xr:uid="{00000000-0005-0000-0000-00009A860000}"/>
    <cellStyle name="SAPBEXstdItemX 5 4 7" xfId="11342" xr:uid="{00000000-0005-0000-0000-00009B860000}"/>
    <cellStyle name="SAPBEXstdItemX 5 5" xfId="18606" xr:uid="{00000000-0005-0000-0000-00009C860000}"/>
    <cellStyle name="SAPBEXstdItemX 5 5 2" xfId="24378" xr:uid="{00000000-0005-0000-0000-00009D860000}"/>
    <cellStyle name="SAPBEXstdItemX 5 5 3" xfId="32080" xr:uid="{00000000-0005-0000-0000-00009E860000}"/>
    <cellStyle name="SAPBEXstdItemX 5 6" xfId="18417" xr:uid="{00000000-0005-0000-0000-00009F860000}"/>
    <cellStyle name="SAPBEXstdItemX 5 6 2" xfId="24194" xr:uid="{00000000-0005-0000-0000-0000A0860000}"/>
    <cellStyle name="SAPBEXstdItemX 5 6 3" xfId="31895" xr:uid="{00000000-0005-0000-0000-0000A1860000}"/>
    <cellStyle name="SAPBEXstdItemX 5 7" xfId="14904" xr:uid="{00000000-0005-0000-0000-0000A2860000}"/>
    <cellStyle name="SAPBEXstdItemX 5 7 2" xfId="28778" xr:uid="{00000000-0005-0000-0000-0000A3860000}"/>
    <cellStyle name="SAPBEXstdItemX 5 8" xfId="21099" xr:uid="{00000000-0005-0000-0000-0000A4860000}"/>
    <cellStyle name="SAPBEXstdItemX 5 8 2" xfId="34562" xr:uid="{00000000-0005-0000-0000-0000A5860000}"/>
    <cellStyle name="SAPBEXstdItemX 5 9" xfId="26853" xr:uid="{00000000-0005-0000-0000-0000A6860000}"/>
    <cellStyle name="SAPBEXstdItemX 6" xfId="5280" xr:uid="{00000000-0005-0000-0000-0000A7860000}"/>
    <cellStyle name="SAPBEXstdItemX 6 2" xfId="6367" xr:uid="{00000000-0005-0000-0000-0000A8860000}"/>
    <cellStyle name="SAPBEXstdItemX 6 2 2" xfId="19734" xr:uid="{00000000-0005-0000-0000-0000A9860000}"/>
    <cellStyle name="SAPBEXstdItemX 6 2 2 2" xfId="25504" xr:uid="{00000000-0005-0000-0000-0000AA860000}"/>
    <cellStyle name="SAPBEXstdItemX 6 2 2 3" xfId="33207" xr:uid="{00000000-0005-0000-0000-0000AB860000}"/>
    <cellStyle name="SAPBEXstdItemX 6 2 3" xfId="18217" xr:uid="{00000000-0005-0000-0000-0000AC860000}"/>
    <cellStyle name="SAPBEXstdItemX 6 2 3 2" xfId="24010" xr:uid="{00000000-0005-0000-0000-0000AD860000}"/>
    <cellStyle name="SAPBEXstdItemX 6 2 3 3" xfId="31709" xr:uid="{00000000-0005-0000-0000-0000AE860000}"/>
    <cellStyle name="SAPBEXstdItemX 6 2 4" xfId="16196" xr:uid="{00000000-0005-0000-0000-0000AF860000}"/>
    <cellStyle name="SAPBEXstdItemX 6 2 4 2" xfId="29844" xr:uid="{00000000-0005-0000-0000-0000B0860000}"/>
    <cellStyle name="SAPBEXstdItemX 6 2 5" xfId="22166" xr:uid="{00000000-0005-0000-0000-0000B1860000}"/>
    <cellStyle name="SAPBEXstdItemX 6 2 5 2" xfId="35629" xr:uid="{00000000-0005-0000-0000-0000B2860000}"/>
    <cellStyle name="SAPBEXstdItemX 6 2 6" xfId="27918" xr:uid="{00000000-0005-0000-0000-0000B3860000}"/>
    <cellStyle name="SAPBEXstdItemX 6 2 7" xfId="11480" xr:uid="{00000000-0005-0000-0000-0000B4860000}"/>
    <cellStyle name="SAPBEXstdItemX 6 3" xfId="18782" xr:uid="{00000000-0005-0000-0000-0000B5860000}"/>
    <cellStyle name="SAPBEXstdItemX 6 3 2" xfId="24554" xr:uid="{00000000-0005-0000-0000-0000B6860000}"/>
    <cellStyle name="SAPBEXstdItemX 6 3 3" xfId="32256" xr:uid="{00000000-0005-0000-0000-0000B7860000}"/>
    <cellStyle name="SAPBEXstdItemX 6 4" xfId="20377" xr:uid="{00000000-0005-0000-0000-0000B8860000}"/>
    <cellStyle name="SAPBEXstdItemX 6 4 2" xfId="26147" xr:uid="{00000000-0005-0000-0000-0000B9860000}"/>
    <cellStyle name="SAPBEXstdItemX 6 4 3" xfId="33850" xr:uid="{00000000-0005-0000-0000-0000BA860000}"/>
    <cellStyle name="SAPBEXstdItemX 6 5" xfId="15110" xr:uid="{00000000-0005-0000-0000-0000BB860000}"/>
    <cellStyle name="SAPBEXstdItemX 6 5 2" xfId="28946" xr:uid="{00000000-0005-0000-0000-0000BC860000}"/>
    <cellStyle name="SAPBEXstdItemX 6 6" xfId="21267" xr:uid="{00000000-0005-0000-0000-0000BD860000}"/>
    <cellStyle name="SAPBEXstdItemX 6 6 2" xfId="34730" xr:uid="{00000000-0005-0000-0000-0000BE860000}"/>
    <cellStyle name="SAPBEXstdItemX 6 7" xfId="27019" xr:uid="{00000000-0005-0000-0000-0000BF860000}"/>
    <cellStyle name="SAPBEXstdItemX 6 8" xfId="10819" xr:uid="{00000000-0005-0000-0000-0000C0860000}"/>
    <cellStyle name="SAPBEXstdItemX 7" xfId="5572" xr:uid="{00000000-0005-0000-0000-0000C1860000}"/>
    <cellStyle name="SAPBEXstdItemX 7 2" xfId="6659" xr:uid="{00000000-0005-0000-0000-0000C2860000}"/>
    <cellStyle name="SAPBEXstdItemX 7 2 2" xfId="19994" xr:uid="{00000000-0005-0000-0000-0000C3860000}"/>
    <cellStyle name="SAPBEXstdItemX 7 2 2 2" xfId="25764" xr:uid="{00000000-0005-0000-0000-0000C4860000}"/>
    <cellStyle name="SAPBEXstdItemX 7 2 2 3" xfId="33467" xr:uid="{00000000-0005-0000-0000-0000C5860000}"/>
    <cellStyle name="SAPBEXstdItemX 7 2 3" xfId="20415" xr:uid="{00000000-0005-0000-0000-0000C6860000}"/>
    <cellStyle name="SAPBEXstdItemX 7 2 3 2" xfId="26183" xr:uid="{00000000-0005-0000-0000-0000C7860000}"/>
    <cellStyle name="SAPBEXstdItemX 7 2 3 3" xfId="33887" xr:uid="{00000000-0005-0000-0000-0000C8860000}"/>
    <cellStyle name="SAPBEXstdItemX 7 2 4" xfId="16487" xr:uid="{00000000-0005-0000-0000-0000C9860000}"/>
    <cellStyle name="SAPBEXstdItemX 7 2 4 2" xfId="30095" xr:uid="{00000000-0005-0000-0000-0000CA860000}"/>
    <cellStyle name="SAPBEXstdItemX 7 2 5" xfId="22418" xr:uid="{00000000-0005-0000-0000-0000CB860000}"/>
    <cellStyle name="SAPBEXstdItemX 7 2 5 2" xfId="35881" xr:uid="{00000000-0005-0000-0000-0000CC860000}"/>
    <cellStyle name="SAPBEXstdItemX 7 2 6" xfId="28170" xr:uid="{00000000-0005-0000-0000-0000CD860000}"/>
    <cellStyle name="SAPBEXstdItemX 7 2 7" xfId="11666" xr:uid="{00000000-0005-0000-0000-0000CE860000}"/>
    <cellStyle name="SAPBEXstdItemX 7 3" xfId="19047" xr:uid="{00000000-0005-0000-0000-0000CF860000}"/>
    <cellStyle name="SAPBEXstdItemX 7 3 2" xfId="24819" xr:uid="{00000000-0005-0000-0000-0000D0860000}"/>
    <cellStyle name="SAPBEXstdItemX 7 3 3" xfId="32521" xr:uid="{00000000-0005-0000-0000-0000D1860000}"/>
    <cellStyle name="SAPBEXstdItemX 7 4" xfId="17189" xr:uid="{00000000-0005-0000-0000-0000D2860000}"/>
    <cellStyle name="SAPBEXstdItemX 7 4 2" xfId="23028" xr:uid="{00000000-0005-0000-0000-0000D3860000}"/>
    <cellStyle name="SAPBEXstdItemX 7 4 2 2" xfId="36491" xr:uid="{00000000-0005-0000-0000-0000D4860000}"/>
    <cellStyle name="SAPBEXstdItemX 7 4 3" xfId="30710" xr:uid="{00000000-0005-0000-0000-0000D5860000}"/>
    <cellStyle name="SAPBEXstdItemX 7 5" xfId="15401" xr:uid="{00000000-0005-0000-0000-0000D6860000}"/>
    <cellStyle name="SAPBEXstdItemX 7 5 2" xfId="29197" xr:uid="{00000000-0005-0000-0000-0000D7860000}"/>
    <cellStyle name="SAPBEXstdItemX 7 6" xfId="21519" xr:uid="{00000000-0005-0000-0000-0000D8860000}"/>
    <cellStyle name="SAPBEXstdItemX 7 6 2" xfId="34982" xr:uid="{00000000-0005-0000-0000-0000D9860000}"/>
    <cellStyle name="SAPBEXstdItemX 7 7" xfId="27271" xr:uid="{00000000-0005-0000-0000-0000DA860000}"/>
    <cellStyle name="SAPBEXstdItemX 7 8" xfId="11005" xr:uid="{00000000-0005-0000-0000-0000DB860000}"/>
    <cellStyle name="SAPBEXstdItemX 8" xfId="17044" xr:uid="{00000000-0005-0000-0000-0000DC860000}"/>
    <cellStyle name="SAPBEXstdItemX 8 2" xfId="22890" xr:uid="{00000000-0005-0000-0000-0000DD860000}"/>
    <cellStyle name="SAPBEXstdItemX 8 2 2" xfId="36353" xr:uid="{00000000-0005-0000-0000-0000DE860000}"/>
    <cellStyle name="SAPBEXstdItemX 8 3" xfId="30571" xr:uid="{00000000-0005-0000-0000-0000DF860000}"/>
    <cellStyle name="SAPBEXstdItemX 9" xfId="17755" xr:uid="{00000000-0005-0000-0000-0000E0860000}"/>
    <cellStyle name="SAPBEXstdItemX 9 2" xfId="23570" xr:uid="{00000000-0005-0000-0000-0000E1860000}"/>
    <cellStyle name="SAPBEXstdItemX 9 2 2" xfId="37033" xr:uid="{00000000-0005-0000-0000-0000E2860000}"/>
    <cellStyle name="SAPBEXstdItemX 9 3" xfId="31261" xr:uid="{00000000-0005-0000-0000-0000E3860000}"/>
    <cellStyle name="SAPBEXtitle" xfId="413" xr:uid="{00000000-0005-0000-0000-0000E4860000}"/>
    <cellStyle name="SAPBEXtitle 2" xfId="657" xr:uid="{00000000-0005-0000-0000-0000E5860000}"/>
    <cellStyle name="SAPBEXtitle 2 2" xfId="7493" xr:uid="{00000000-0005-0000-0000-0000E6860000}"/>
    <cellStyle name="SAPBEXtitle 3" xfId="5075" xr:uid="{00000000-0005-0000-0000-0000E7860000}"/>
    <cellStyle name="SAPBEXtitle 3 10" xfId="10680" xr:uid="{00000000-0005-0000-0000-0000E8860000}"/>
    <cellStyle name="SAPBEXtitle 3 2" xfId="5663" xr:uid="{00000000-0005-0000-0000-0000E9860000}"/>
    <cellStyle name="SAPBEXtitle 3 2 2" xfId="6750" xr:uid="{00000000-0005-0000-0000-0000EA860000}"/>
    <cellStyle name="SAPBEXtitle 3 2 2 2" xfId="20072" xr:uid="{00000000-0005-0000-0000-0000EB860000}"/>
    <cellStyle name="SAPBEXtitle 3 2 2 2 2" xfId="25842" xr:uid="{00000000-0005-0000-0000-0000EC860000}"/>
    <cellStyle name="SAPBEXtitle 3 2 2 2 3" xfId="33545" xr:uid="{00000000-0005-0000-0000-0000ED860000}"/>
    <cellStyle name="SAPBEXtitle 3 2 2 3" xfId="17811" xr:uid="{00000000-0005-0000-0000-0000EE860000}"/>
    <cellStyle name="SAPBEXtitle 3 2 2 3 2" xfId="23625" xr:uid="{00000000-0005-0000-0000-0000EF860000}"/>
    <cellStyle name="SAPBEXtitle 3 2 2 3 2 2" xfId="37088" xr:uid="{00000000-0005-0000-0000-0000F0860000}"/>
    <cellStyle name="SAPBEXtitle 3 2 2 3 3" xfId="31317" xr:uid="{00000000-0005-0000-0000-0000F1860000}"/>
    <cellStyle name="SAPBEXtitle 3 2 2 4" xfId="16578" xr:uid="{00000000-0005-0000-0000-0000F2860000}"/>
    <cellStyle name="SAPBEXtitle 3 2 2 4 2" xfId="30166" xr:uid="{00000000-0005-0000-0000-0000F3860000}"/>
    <cellStyle name="SAPBEXtitle 3 2 2 5" xfId="22489" xr:uid="{00000000-0005-0000-0000-0000F4860000}"/>
    <cellStyle name="SAPBEXtitle 3 2 2 5 2" xfId="35952" xr:uid="{00000000-0005-0000-0000-0000F5860000}"/>
    <cellStyle name="SAPBEXtitle 3 2 2 6" xfId="28241" xr:uid="{00000000-0005-0000-0000-0000F6860000}"/>
    <cellStyle name="SAPBEXtitle 3 2 2 7" xfId="11701" xr:uid="{00000000-0005-0000-0000-0000F7860000}"/>
    <cellStyle name="SAPBEXtitle 3 2 3" xfId="19122" xr:uid="{00000000-0005-0000-0000-0000F8860000}"/>
    <cellStyle name="SAPBEXtitle 3 2 3 2" xfId="24894" xr:uid="{00000000-0005-0000-0000-0000F9860000}"/>
    <cellStyle name="SAPBEXtitle 3 2 3 3" xfId="32596" xr:uid="{00000000-0005-0000-0000-0000FA860000}"/>
    <cellStyle name="SAPBEXtitle 3 2 4" xfId="18481" xr:uid="{00000000-0005-0000-0000-0000FB860000}"/>
    <cellStyle name="SAPBEXtitle 3 2 4 2" xfId="24256" xr:uid="{00000000-0005-0000-0000-0000FC860000}"/>
    <cellStyle name="SAPBEXtitle 3 2 4 3" xfId="31957" xr:uid="{00000000-0005-0000-0000-0000FD860000}"/>
    <cellStyle name="SAPBEXtitle 3 2 5" xfId="15492" xr:uid="{00000000-0005-0000-0000-0000FE860000}"/>
    <cellStyle name="SAPBEXtitle 3 2 5 2" xfId="29268" xr:uid="{00000000-0005-0000-0000-0000FF860000}"/>
    <cellStyle name="SAPBEXtitle 3 2 6" xfId="21590" xr:uid="{00000000-0005-0000-0000-000000870000}"/>
    <cellStyle name="SAPBEXtitle 3 2 6 2" xfId="35053" xr:uid="{00000000-0005-0000-0000-000001870000}"/>
    <cellStyle name="SAPBEXtitle 3 2 7" xfId="27342" xr:uid="{00000000-0005-0000-0000-000002870000}"/>
    <cellStyle name="SAPBEXtitle 3 2 8" xfId="11040" xr:uid="{00000000-0005-0000-0000-000003870000}"/>
    <cellStyle name="SAPBEXtitle 3 3" xfId="5836" xr:uid="{00000000-0005-0000-0000-000004870000}"/>
    <cellStyle name="SAPBEXtitle 3 3 2" xfId="6923" xr:uid="{00000000-0005-0000-0000-000005870000}"/>
    <cellStyle name="SAPBEXtitle 3 3 2 2" xfId="20219" xr:uid="{00000000-0005-0000-0000-000006870000}"/>
    <cellStyle name="SAPBEXtitle 3 3 2 2 2" xfId="25989" xr:uid="{00000000-0005-0000-0000-000007870000}"/>
    <cellStyle name="SAPBEXtitle 3 3 2 2 3" xfId="33692" xr:uid="{00000000-0005-0000-0000-000008870000}"/>
    <cellStyle name="SAPBEXtitle 3 3 2 3" xfId="18476" xr:uid="{00000000-0005-0000-0000-000009870000}"/>
    <cellStyle name="SAPBEXtitle 3 3 2 3 2" xfId="24251" xr:uid="{00000000-0005-0000-0000-00000A870000}"/>
    <cellStyle name="SAPBEXtitle 3 3 2 3 3" xfId="31952" xr:uid="{00000000-0005-0000-0000-00000B870000}"/>
    <cellStyle name="SAPBEXtitle 3 3 2 4" xfId="16751" xr:uid="{00000000-0005-0000-0000-00000C870000}"/>
    <cellStyle name="SAPBEXtitle 3 3 2 4 2" xfId="30304" xr:uid="{00000000-0005-0000-0000-00000D870000}"/>
    <cellStyle name="SAPBEXtitle 3 3 2 5" xfId="22627" xr:uid="{00000000-0005-0000-0000-00000E870000}"/>
    <cellStyle name="SAPBEXtitle 3 3 2 5 2" xfId="36090" xr:uid="{00000000-0005-0000-0000-00000F870000}"/>
    <cellStyle name="SAPBEXtitle 3 3 2 6" xfId="28379" xr:uid="{00000000-0005-0000-0000-000010870000}"/>
    <cellStyle name="SAPBEXtitle 3 3 2 7" xfId="11802" xr:uid="{00000000-0005-0000-0000-000011870000}"/>
    <cellStyle name="SAPBEXtitle 3 3 3" xfId="19270" xr:uid="{00000000-0005-0000-0000-000012870000}"/>
    <cellStyle name="SAPBEXtitle 3 3 3 2" xfId="25041" xr:uid="{00000000-0005-0000-0000-000013870000}"/>
    <cellStyle name="SAPBEXtitle 3 3 3 3" xfId="32743" xr:uid="{00000000-0005-0000-0000-000014870000}"/>
    <cellStyle name="SAPBEXtitle 3 3 4" xfId="17382" xr:uid="{00000000-0005-0000-0000-000015870000}"/>
    <cellStyle name="SAPBEXtitle 3 3 4 2" xfId="23209" xr:uid="{00000000-0005-0000-0000-000016870000}"/>
    <cellStyle name="SAPBEXtitle 3 3 4 2 2" xfId="36672" xr:uid="{00000000-0005-0000-0000-000017870000}"/>
    <cellStyle name="SAPBEXtitle 3 3 4 3" xfId="30897" xr:uid="{00000000-0005-0000-0000-000018870000}"/>
    <cellStyle name="SAPBEXtitle 3 3 5" xfId="15665" xr:uid="{00000000-0005-0000-0000-000019870000}"/>
    <cellStyle name="SAPBEXtitle 3 3 5 2" xfId="29406" xr:uid="{00000000-0005-0000-0000-00001A870000}"/>
    <cellStyle name="SAPBEXtitle 3 3 6" xfId="21728" xr:uid="{00000000-0005-0000-0000-00001B870000}"/>
    <cellStyle name="SAPBEXtitle 3 3 6 2" xfId="35191" xr:uid="{00000000-0005-0000-0000-00001C870000}"/>
    <cellStyle name="SAPBEXtitle 3 3 7" xfId="27480" xr:uid="{00000000-0005-0000-0000-00001D870000}"/>
    <cellStyle name="SAPBEXtitle 3 3 8" xfId="11141" xr:uid="{00000000-0005-0000-0000-00001E870000}"/>
    <cellStyle name="SAPBEXtitle 3 4" xfId="6167" xr:uid="{00000000-0005-0000-0000-00001F870000}"/>
    <cellStyle name="SAPBEXtitle 3 4 2" xfId="19559" xr:uid="{00000000-0005-0000-0000-000020870000}"/>
    <cellStyle name="SAPBEXtitle 3 4 2 2" xfId="25329" xr:uid="{00000000-0005-0000-0000-000021870000}"/>
    <cellStyle name="SAPBEXtitle 3 4 2 3" xfId="33032" xr:uid="{00000000-0005-0000-0000-000022870000}"/>
    <cellStyle name="SAPBEXtitle 3 4 3" xfId="18200" xr:uid="{00000000-0005-0000-0000-000023870000}"/>
    <cellStyle name="SAPBEXtitle 3 4 3 2" xfId="23996" xr:uid="{00000000-0005-0000-0000-000024870000}"/>
    <cellStyle name="SAPBEXtitle 3 4 3 3" xfId="31695" xr:uid="{00000000-0005-0000-0000-000025870000}"/>
    <cellStyle name="SAPBEXtitle 3 4 4" xfId="15996" xr:uid="{00000000-0005-0000-0000-000026870000}"/>
    <cellStyle name="SAPBEXtitle 3 4 4 2" xfId="29679" xr:uid="{00000000-0005-0000-0000-000027870000}"/>
    <cellStyle name="SAPBEXtitle 3 4 5" xfId="22001" xr:uid="{00000000-0005-0000-0000-000028870000}"/>
    <cellStyle name="SAPBEXtitle 3 4 5 2" xfId="35464" xr:uid="{00000000-0005-0000-0000-000029870000}"/>
    <cellStyle name="SAPBEXtitle 3 4 6" xfId="27753" xr:uid="{00000000-0005-0000-0000-00002A870000}"/>
    <cellStyle name="SAPBEXtitle 3 4 7" xfId="11343" xr:uid="{00000000-0005-0000-0000-00002B870000}"/>
    <cellStyle name="SAPBEXtitle 3 5" xfId="18607" xr:uid="{00000000-0005-0000-0000-00002C870000}"/>
    <cellStyle name="SAPBEXtitle 3 5 2" xfId="24379" xr:uid="{00000000-0005-0000-0000-00002D870000}"/>
    <cellStyle name="SAPBEXtitle 3 5 3" xfId="32081" xr:uid="{00000000-0005-0000-0000-00002E870000}"/>
    <cellStyle name="SAPBEXtitle 3 6" xfId="17003" xr:uid="{00000000-0005-0000-0000-00002F870000}"/>
    <cellStyle name="SAPBEXtitle 3 6 2" xfId="22851" xr:uid="{00000000-0005-0000-0000-000030870000}"/>
    <cellStyle name="SAPBEXtitle 3 6 2 2" xfId="36314" xr:uid="{00000000-0005-0000-0000-000031870000}"/>
    <cellStyle name="SAPBEXtitle 3 6 3" xfId="30531" xr:uid="{00000000-0005-0000-0000-000032870000}"/>
    <cellStyle name="SAPBEXtitle 3 7" xfId="14905" xr:uid="{00000000-0005-0000-0000-000033870000}"/>
    <cellStyle name="SAPBEXtitle 3 7 2" xfId="28779" xr:uid="{00000000-0005-0000-0000-000034870000}"/>
    <cellStyle name="SAPBEXtitle 3 8" xfId="21100" xr:uid="{00000000-0005-0000-0000-000035870000}"/>
    <cellStyle name="SAPBEXtitle 3 8 2" xfId="34563" xr:uid="{00000000-0005-0000-0000-000036870000}"/>
    <cellStyle name="SAPBEXtitle 3 9" xfId="26854" xr:uid="{00000000-0005-0000-0000-000037870000}"/>
    <cellStyle name="SAPBEXtitle 4" xfId="5281" xr:uid="{00000000-0005-0000-0000-000038870000}"/>
    <cellStyle name="SAPBEXtitle 4 2" xfId="6368" xr:uid="{00000000-0005-0000-0000-000039870000}"/>
    <cellStyle name="SAPBEXtitle 4 2 2" xfId="19735" xr:uid="{00000000-0005-0000-0000-00003A870000}"/>
    <cellStyle name="SAPBEXtitle 4 2 2 2" xfId="25505" xr:uid="{00000000-0005-0000-0000-00003B870000}"/>
    <cellStyle name="SAPBEXtitle 4 2 2 3" xfId="33208" xr:uid="{00000000-0005-0000-0000-00003C870000}"/>
    <cellStyle name="SAPBEXtitle 4 2 3" xfId="18346" xr:uid="{00000000-0005-0000-0000-00003D870000}"/>
    <cellStyle name="SAPBEXtitle 4 2 3 2" xfId="24126" xr:uid="{00000000-0005-0000-0000-00003E870000}"/>
    <cellStyle name="SAPBEXtitle 4 2 3 3" xfId="31827" xr:uid="{00000000-0005-0000-0000-00003F870000}"/>
    <cellStyle name="SAPBEXtitle 4 2 4" xfId="16197" xr:uid="{00000000-0005-0000-0000-000040870000}"/>
    <cellStyle name="SAPBEXtitle 4 2 4 2" xfId="29845" xr:uid="{00000000-0005-0000-0000-000041870000}"/>
    <cellStyle name="SAPBEXtitle 4 2 5" xfId="22167" xr:uid="{00000000-0005-0000-0000-000042870000}"/>
    <cellStyle name="SAPBEXtitle 4 2 5 2" xfId="35630" xr:uid="{00000000-0005-0000-0000-000043870000}"/>
    <cellStyle name="SAPBEXtitle 4 2 6" xfId="27919" xr:uid="{00000000-0005-0000-0000-000044870000}"/>
    <cellStyle name="SAPBEXtitle 4 2 7" xfId="11481" xr:uid="{00000000-0005-0000-0000-000045870000}"/>
    <cellStyle name="SAPBEXtitle 4 3" xfId="18783" xr:uid="{00000000-0005-0000-0000-000046870000}"/>
    <cellStyle name="SAPBEXtitle 4 3 2" xfId="24555" xr:uid="{00000000-0005-0000-0000-000047870000}"/>
    <cellStyle name="SAPBEXtitle 4 3 3" xfId="32257" xr:uid="{00000000-0005-0000-0000-000048870000}"/>
    <cellStyle name="SAPBEXtitle 4 4" xfId="18473" xr:uid="{00000000-0005-0000-0000-000049870000}"/>
    <cellStyle name="SAPBEXtitle 4 4 2" xfId="24248" xr:uid="{00000000-0005-0000-0000-00004A870000}"/>
    <cellStyle name="SAPBEXtitle 4 4 3" xfId="31949" xr:uid="{00000000-0005-0000-0000-00004B870000}"/>
    <cellStyle name="SAPBEXtitle 4 5" xfId="15111" xr:uid="{00000000-0005-0000-0000-00004C870000}"/>
    <cellStyle name="SAPBEXtitle 4 5 2" xfId="28947" xr:uid="{00000000-0005-0000-0000-00004D870000}"/>
    <cellStyle name="SAPBEXtitle 4 6" xfId="21268" xr:uid="{00000000-0005-0000-0000-00004E870000}"/>
    <cellStyle name="SAPBEXtitle 4 6 2" xfId="34731" xr:uid="{00000000-0005-0000-0000-00004F870000}"/>
    <cellStyle name="SAPBEXtitle 4 7" xfId="27020" xr:uid="{00000000-0005-0000-0000-000050870000}"/>
    <cellStyle name="SAPBEXtitle 4 8" xfId="10820" xr:uid="{00000000-0005-0000-0000-000051870000}"/>
    <cellStyle name="SAPBEXtitle 5" xfId="5261" xr:uid="{00000000-0005-0000-0000-000052870000}"/>
    <cellStyle name="SAPBEXtitle 5 2" xfId="6348" xr:uid="{00000000-0005-0000-0000-000053870000}"/>
    <cellStyle name="SAPBEXtitle 5 2 2" xfId="19715" xr:uid="{00000000-0005-0000-0000-000054870000}"/>
    <cellStyle name="SAPBEXtitle 5 2 2 2" xfId="25485" xr:uid="{00000000-0005-0000-0000-000055870000}"/>
    <cellStyle name="SAPBEXtitle 5 2 2 3" xfId="33188" xr:uid="{00000000-0005-0000-0000-000056870000}"/>
    <cellStyle name="SAPBEXtitle 5 2 3" xfId="17547" xr:uid="{00000000-0005-0000-0000-000057870000}"/>
    <cellStyle name="SAPBEXtitle 5 2 3 2" xfId="23368" xr:uid="{00000000-0005-0000-0000-000058870000}"/>
    <cellStyle name="SAPBEXtitle 5 2 3 2 2" xfId="36831" xr:uid="{00000000-0005-0000-0000-000059870000}"/>
    <cellStyle name="SAPBEXtitle 5 2 3 3" xfId="31056" xr:uid="{00000000-0005-0000-0000-00005A870000}"/>
    <cellStyle name="SAPBEXtitle 5 2 4" xfId="16177" xr:uid="{00000000-0005-0000-0000-00005B870000}"/>
    <cellStyle name="SAPBEXtitle 5 2 4 2" xfId="29825" xr:uid="{00000000-0005-0000-0000-00005C870000}"/>
    <cellStyle name="SAPBEXtitle 5 2 5" xfId="22147" xr:uid="{00000000-0005-0000-0000-00005D870000}"/>
    <cellStyle name="SAPBEXtitle 5 2 5 2" xfId="35610" xr:uid="{00000000-0005-0000-0000-00005E870000}"/>
    <cellStyle name="SAPBEXtitle 5 2 6" xfId="27899" xr:uid="{00000000-0005-0000-0000-00005F870000}"/>
    <cellStyle name="SAPBEXtitle 5 2 7" xfId="11461" xr:uid="{00000000-0005-0000-0000-000060870000}"/>
    <cellStyle name="SAPBEXtitle 5 3" xfId="18763" xr:uid="{00000000-0005-0000-0000-000061870000}"/>
    <cellStyle name="SAPBEXtitle 5 3 2" xfId="24535" xr:uid="{00000000-0005-0000-0000-000062870000}"/>
    <cellStyle name="SAPBEXtitle 5 3 3" xfId="32237" xr:uid="{00000000-0005-0000-0000-000063870000}"/>
    <cellStyle name="SAPBEXtitle 5 4" xfId="20925" xr:uid="{00000000-0005-0000-0000-000064870000}"/>
    <cellStyle name="SAPBEXtitle 5 4 2" xfId="26685" xr:uid="{00000000-0005-0000-0000-000065870000}"/>
    <cellStyle name="SAPBEXtitle 5 4 3" xfId="34390" xr:uid="{00000000-0005-0000-0000-000066870000}"/>
    <cellStyle name="SAPBEXtitle 5 5" xfId="15091" xr:uid="{00000000-0005-0000-0000-000067870000}"/>
    <cellStyle name="SAPBEXtitle 5 5 2" xfId="28927" xr:uid="{00000000-0005-0000-0000-000068870000}"/>
    <cellStyle name="SAPBEXtitle 5 6" xfId="21248" xr:uid="{00000000-0005-0000-0000-000069870000}"/>
    <cellStyle name="SAPBEXtitle 5 6 2" xfId="34711" xr:uid="{00000000-0005-0000-0000-00006A870000}"/>
    <cellStyle name="SAPBEXtitle 5 7" xfId="27000" xr:uid="{00000000-0005-0000-0000-00006B870000}"/>
    <cellStyle name="SAPBEXtitle 5 8" xfId="10800" xr:uid="{00000000-0005-0000-0000-00006C870000}"/>
    <cellStyle name="SAPBEXtitle 6" xfId="17045" xr:uid="{00000000-0005-0000-0000-00006D870000}"/>
    <cellStyle name="SAPBEXtitle 6 2" xfId="22891" xr:uid="{00000000-0005-0000-0000-00006E870000}"/>
    <cellStyle name="SAPBEXtitle 6 2 2" xfId="36354" xr:uid="{00000000-0005-0000-0000-00006F870000}"/>
    <cellStyle name="SAPBEXtitle 6 3" xfId="30572" xr:uid="{00000000-0005-0000-0000-000070870000}"/>
    <cellStyle name="SAPBEXtitle 7" xfId="18690" xr:uid="{00000000-0005-0000-0000-000071870000}"/>
    <cellStyle name="SAPBEXtitle 7 2" xfId="24462" xr:uid="{00000000-0005-0000-0000-000072870000}"/>
    <cellStyle name="SAPBEXtitle 7 3" xfId="32164" xr:uid="{00000000-0005-0000-0000-000073870000}"/>
    <cellStyle name="SAPBEXtitle 8" xfId="11998" xr:uid="{00000000-0005-0000-0000-000074870000}"/>
    <cellStyle name="SAPBEXtitle 8 2" xfId="28535" xr:uid="{00000000-0005-0000-0000-000075870000}"/>
    <cellStyle name="SAPBEXtitle 9" xfId="7298" xr:uid="{00000000-0005-0000-0000-000076870000}"/>
    <cellStyle name="SAPBEXunassignedItem" xfId="414" xr:uid="{00000000-0005-0000-0000-000077870000}"/>
    <cellStyle name="SAPBEXunassignedItem 2" xfId="7299" xr:uid="{00000000-0005-0000-0000-000078870000}"/>
    <cellStyle name="SAPBEXundefined" xfId="415" xr:uid="{00000000-0005-0000-0000-000079870000}"/>
    <cellStyle name="SAPBEXundefined 2" xfId="658" xr:uid="{00000000-0005-0000-0000-00007A870000}"/>
    <cellStyle name="SAPBEXundefined 2 2" xfId="5109" xr:uid="{00000000-0005-0000-0000-00007B870000}"/>
    <cellStyle name="SAPBEXundefined 2 2 10" xfId="10713" xr:uid="{00000000-0005-0000-0000-00007C870000}"/>
    <cellStyle name="SAPBEXundefined 2 2 2" xfId="5697" xr:uid="{00000000-0005-0000-0000-00007D870000}"/>
    <cellStyle name="SAPBEXundefined 2 2 2 2" xfId="6784" xr:uid="{00000000-0005-0000-0000-00007E870000}"/>
    <cellStyle name="SAPBEXundefined 2 2 2 2 2" xfId="20106" xr:uid="{00000000-0005-0000-0000-00007F870000}"/>
    <cellStyle name="SAPBEXundefined 2 2 2 2 2 2" xfId="25876" xr:uid="{00000000-0005-0000-0000-000080870000}"/>
    <cellStyle name="SAPBEXundefined 2 2 2 2 2 3" xfId="33579" xr:uid="{00000000-0005-0000-0000-000081870000}"/>
    <cellStyle name="SAPBEXundefined 2 2 2 2 3" xfId="17985" xr:uid="{00000000-0005-0000-0000-000082870000}"/>
    <cellStyle name="SAPBEXundefined 2 2 2 2 3 2" xfId="23792" xr:uid="{00000000-0005-0000-0000-000083870000}"/>
    <cellStyle name="SAPBEXundefined 2 2 2 2 3 2 2" xfId="37255" xr:uid="{00000000-0005-0000-0000-000084870000}"/>
    <cellStyle name="SAPBEXundefined 2 2 2 2 3 3" xfId="31488" xr:uid="{00000000-0005-0000-0000-000085870000}"/>
    <cellStyle name="SAPBEXundefined 2 2 2 2 4" xfId="16612" xr:uid="{00000000-0005-0000-0000-000086870000}"/>
    <cellStyle name="SAPBEXundefined 2 2 2 2 4 2" xfId="30199" xr:uid="{00000000-0005-0000-0000-000087870000}"/>
    <cellStyle name="SAPBEXundefined 2 2 2 2 5" xfId="22522" xr:uid="{00000000-0005-0000-0000-000088870000}"/>
    <cellStyle name="SAPBEXundefined 2 2 2 2 5 2" xfId="35985" xr:uid="{00000000-0005-0000-0000-000089870000}"/>
    <cellStyle name="SAPBEXundefined 2 2 2 2 6" xfId="28274" xr:uid="{00000000-0005-0000-0000-00008A870000}"/>
    <cellStyle name="SAPBEXundefined 2 2 2 2 7" xfId="11734" xr:uid="{00000000-0005-0000-0000-00008B870000}"/>
    <cellStyle name="SAPBEXundefined 2 2 2 3" xfId="19156" xr:uid="{00000000-0005-0000-0000-00008C870000}"/>
    <cellStyle name="SAPBEXundefined 2 2 2 3 2" xfId="24927" xr:uid="{00000000-0005-0000-0000-00008D870000}"/>
    <cellStyle name="SAPBEXundefined 2 2 2 3 3" xfId="32629" xr:uid="{00000000-0005-0000-0000-00008E870000}"/>
    <cellStyle name="SAPBEXundefined 2 2 2 4" xfId="18291" xr:uid="{00000000-0005-0000-0000-00008F870000}"/>
    <cellStyle name="SAPBEXundefined 2 2 2 4 2" xfId="24073" xr:uid="{00000000-0005-0000-0000-000090870000}"/>
    <cellStyle name="SAPBEXundefined 2 2 2 4 3" xfId="31774" xr:uid="{00000000-0005-0000-0000-000091870000}"/>
    <cellStyle name="SAPBEXundefined 2 2 2 5" xfId="15526" xr:uid="{00000000-0005-0000-0000-000092870000}"/>
    <cellStyle name="SAPBEXundefined 2 2 2 5 2" xfId="29301" xr:uid="{00000000-0005-0000-0000-000093870000}"/>
    <cellStyle name="SAPBEXundefined 2 2 2 6" xfId="21623" xr:uid="{00000000-0005-0000-0000-000094870000}"/>
    <cellStyle name="SAPBEXundefined 2 2 2 6 2" xfId="35086" xr:uid="{00000000-0005-0000-0000-000095870000}"/>
    <cellStyle name="SAPBEXundefined 2 2 2 7" xfId="27375" xr:uid="{00000000-0005-0000-0000-000096870000}"/>
    <cellStyle name="SAPBEXundefined 2 2 2 8" xfId="11073" xr:uid="{00000000-0005-0000-0000-000097870000}"/>
    <cellStyle name="SAPBEXundefined 2 2 3" xfId="5869" xr:uid="{00000000-0005-0000-0000-000098870000}"/>
    <cellStyle name="SAPBEXundefined 2 2 3 2" xfId="6956" xr:uid="{00000000-0005-0000-0000-000099870000}"/>
    <cellStyle name="SAPBEXundefined 2 2 3 2 2" xfId="20252" xr:uid="{00000000-0005-0000-0000-00009A870000}"/>
    <cellStyle name="SAPBEXundefined 2 2 3 2 2 2" xfId="26022" xr:uid="{00000000-0005-0000-0000-00009B870000}"/>
    <cellStyle name="SAPBEXundefined 2 2 3 2 2 3" xfId="33725" xr:uid="{00000000-0005-0000-0000-00009C870000}"/>
    <cellStyle name="SAPBEXundefined 2 2 3 2 3" xfId="17338" xr:uid="{00000000-0005-0000-0000-00009D870000}"/>
    <cellStyle name="SAPBEXundefined 2 2 3 2 3 2" xfId="23167" xr:uid="{00000000-0005-0000-0000-00009E870000}"/>
    <cellStyle name="SAPBEXundefined 2 2 3 2 3 2 2" xfId="36630" xr:uid="{00000000-0005-0000-0000-00009F870000}"/>
    <cellStyle name="SAPBEXundefined 2 2 3 2 3 3" xfId="30854" xr:uid="{00000000-0005-0000-0000-0000A0870000}"/>
    <cellStyle name="SAPBEXundefined 2 2 3 2 4" xfId="16784" xr:uid="{00000000-0005-0000-0000-0000A1870000}"/>
    <cellStyle name="SAPBEXundefined 2 2 3 2 4 2" xfId="30337" xr:uid="{00000000-0005-0000-0000-0000A2870000}"/>
    <cellStyle name="SAPBEXundefined 2 2 3 2 5" xfId="22660" xr:uid="{00000000-0005-0000-0000-0000A3870000}"/>
    <cellStyle name="SAPBEXundefined 2 2 3 2 5 2" xfId="36123" xr:uid="{00000000-0005-0000-0000-0000A4870000}"/>
    <cellStyle name="SAPBEXundefined 2 2 3 2 6" xfId="28412" xr:uid="{00000000-0005-0000-0000-0000A5870000}"/>
    <cellStyle name="SAPBEXundefined 2 2 3 2 7" xfId="11835" xr:uid="{00000000-0005-0000-0000-0000A6870000}"/>
    <cellStyle name="SAPBEXundefined 2 2 3 3" xfId="19303" xr:uid="{00000000-0005-0000-0000-0000A7870000}"/>
    <cellStyle name="SAPBEXundefined 2 2 3 3 2" xfId="25074" xr:uid="{00000000-0005-0000-0000-0000A8870000}"/>
    <cellStyle name="SAPBEXundefined 2 2 3 3 3" xfId="32776" xr:uid="{00000000-0005-0000-0000-0000A9870000}"/>
    <cellStyle name="SAPBEXundefined 2 2 3 4" xfId="20726" xr:uid="{00000000-0005-0000-0000-0000AA870000}"/>
    <cellStyle name="SAPBEXundefined 2 2 3 4 2" xfId="26489" xr:uid="{00000000-0005-0000-0000-0000AB870000}"/>
    <cellStyle name="SAPBEXundefined 2 2 3 4 3" xfId="34194" xr:uid="{00000000-0005-0000-0000-0000AC870000}"/>
    <cellStyle name="SAPBEXundefined 2 2 3 5" xfId="15698" xr:uid="{00000000-0005-0000-0000-0000AD870000}"/>
    <cellStyle name="SAPBEXundefined 2 2 3 5 2" xfId="29439" xr:uid="{00000000-0005-0000-0000-0000AE870000}"/>
    <cellStyle name="SAPBEXundefined 2 2 3 6" xfId="21761" xr:uid="{00000000-0005-0000-0000-0000AF870000}"/>
    <cellStyle name="SAPBEXundefined 2 2 3 6 2" xfId="35224" xr:uid="{00000000-0005-0000-0000-0000B0870000}"/>
    <cellStyle name="SAPBEXundefined 2 2 3 7" xfId="27513" xr:uid="{00000000-0005-0000-0000-0000B1870000}"/>
    <cellStyle name="SAPBEXundefined 2 2 3 8" xfId="11174" xr:uid="{00000000-0005-0000-0000-0000B2870000}"/>
    <cellStyle name="SAPBEXundefined 2 2 4" xfId="6201" xr:uid="{00000000-0005-0000-0000-0000B3870000}"/>
    <cellStyle name="SAPBEXundefined 2 2 4 2" xfId="19592" xr:uid="{00000000-0005-0000-0000-0000B4870000}"/>
    <cellStyle name="SAPBEXundefined 2 2 4 2 2" xfId="25362" xr:uid="{00000000-0005-0000-0000-0000B5870000}"/>
    <cellStyle name="SAPBEXundefined 2 2 4 2 3" xfId="33065" xr:uid="{00000000-0005-0000-0000-0000B6870000}"/>
    <cellStyle name="SAPBEXundefined 2 2 4 3" xfId="17489" xr:uid="{00000000-0005-0000-0000-0000B7870000}"/>
    <cellStyle name="SAPBEXundefined 2 2 4 3 2" xfId="23312" xr:uid="{00000000-0005-0000-0000-0000B8870000}"/>
    <cellStyle name="SAPBEXundefined 2 2 4 3 2 2" xfId="36775" xr:uid="{00000000-0005-0000-0000-0000B9870000}"/>
    <cellStyle name="SAPBEXundefined 2 2 4 3 3" xfId="31000" xr:uid="{00000000-0005-0000-0000-0000BA870000}"/>
    <cellStyle name="SAPBEXundefined 2 2 4 4" xfId="16030" xr:uid="{00000000-0005-0000-0000-0000BB870000}"/>
    <cellStyle name="SAPBEXundefined 2 2 4 4 2" xfId="29712" xr:uid="{00000000-0005-0000-0000-0000BC870000}"/>
    <cellStyle name="SAPBEXundefined 2 2 4 5" xfId="22034" xr:uid="{00000000-0005-0000-0000-0000BD870000}"/>
    <cellStyle name="SAPBEXundefined 2 2 4 5 2" xfId="35497" xr:uid="{00000000-0005-0000-0000-0000BE870000}"/>
    <cellStyle name="SAPBEXundefined 2 2 4 6" xfId="27786" xr:uid="{00000000-0005-0000-0000-0000BF870000}"/>
    <cellStyle name="SAPBEXundefined 2 2 4 7" xfId="11376" xr:uid="{00000000-0005-0000-0000-0000C0870000}"/>
    <cellStyle name="SAPBEXundefined 2 2 5" xfId="18640" xr:uid="{00000000-0005-0000-0000-0000C1870000}"/>
    <cellStyle name="SAPBEXundefined 2 2 5 2" xfId="24412" xr:uid="{00000000-0005-0000-0000-0000C2870000}"/>
    <cellStyle name="SAPBEXundefined 2 2 5 3" xfId="32114" xr:uid="{00000000-0005-0000-0000-0000C3870000}"/>
    <cellStyle name="SAPBEXundefined 2 2 6" xfId="17332" xr:uid="{00000000-0005-0000-0000-0000C4870000}"/>
    <cellStyle name="SAPBEXundefined 2 2 6 2" xfId="23161" xr:uid="{00000000-0005-0000-0000-0000C5870000}"/>
    <cellStyle name="SAPBEXundefined 2 2 6 2 2" xfId="36624" xr:uid="{00000000-0005-0000-0000-0000C6870000}"/>
    <cellStyle name="SAPBEXundefined 2 2 6 3" xfId="30848" xr:uid="{00000000-0005-0000-0000-0000C7870000}"/>
    <cellStyle name="SAPBEXundefined 2 2 7" xfId="14939" xr:uid="{00000000-0005-0000-0000-0000C8870000}"/>
    <cellStyle name="SAPBEXundefined 2 2 7 2" xfId="28812" xr:uid="{00000000-0005-0000-0000-0000C9870000}"/>
    <cellStyle name="SAPBEXundefined 2 2 8" xfId="21133" xr:uid="{00000000-0005-0000-0000-0000CA870000}"/>
    <cellStyle name="SAPBEXundefined 2 2 8 2" xfId="34596" xr:uid="{00000000-0005-0000-0000-0000CB870000}"/>
    <cellStyle name="SAPBEXundefined 2 2 9" xfId="26887" xr:uid="{00000000-0005-0000-0000-0000CC870000}"/>
    <cellStyle name="SAPBEXundefined 2 3" xfId="5326" xr:uid="{00000000-0005-0000-0000-0000CD870000}"/>
    <cellStyle name="SAPBEXundefined 2 3 2" xfId="6413" xr:uid="{00000000-0005-0000-0000-0000CE870000}"/>
    <cellStyle name="SAPBEXundefined 2 3 2 2" xfId="19779" xr:uid="{00000000-0005-0000-0000-0000CF870000}"/>
    <cellStyle name="SAPBEXundefined 2 3 2 2 2" xfId="25549" xr:uid="{00000000-0005-0000-0000-0000D0870000}"/>
    <cellStyle name="SAPBEXundefined 2 3 2 2 3" xfId="33252" xr:uid="{00000000-0005-0000-0000-0000D1870000}"/>
    <cellStyle name="SAPBEXundefined 2 3 2 3" xfId="17373" xr:uid="{00000000-0005-0000-0000-0000D2870000}"/>
    <cellStyle name="SAPBEXundefined 2 3 2 3 2" xfId="23201" xr:uid="{00000000-0005-0000-0000-0000D3870000}"/>
    <cellStyle name="SAPBEXundefined 2 3 2 3 2 2" xfId="36664" xr:uid="{00000000-0005-0000-0000-0000D4870000}"/>
    <cellStyle name="SAPBEXundefined 2 3 2 3 3" xfId="30889" xr:uid="{00000000-0005-0000-0000-0000D5870000}"/>
    <cellStyle name="SAPBEXundefined 2 3 2 4" xfId="16242" xr:uid="{00000000-0005-0000-0000-0000D6870000}"/>
    <cellStyle name="SAPBEXundefined 2 3 2 4 2" xfId="29889" xr:uid="{00000000-0005-0000-0000-0000D7870000}"/>
    <cellStyle name="SAPBEXundefined 2 3 2 5" xfId="22211" xr:uid="{00000000-0005-0000-0000-0000D8870000}"/>
    <cellStyle name="SAPBEXundefined 2 3 2 5 2" xfId="35674" xr:uid="{00000000-0005-0000-0000-0000D9870000}"/>
    <cellStyle name="SAPBEXundefined 2 3 2 6" xfId="27963" xr:uid="{00000000-0005-0000-0000-0000DA870000}"/>
    <cellStyle name="SAPBEXundefined 2 3 2 7" xfId="11525" xr:uid="{00000000-0005-0000-0000-0000DB870000}"/>
    <cellStyle name="SAPBEXundefined 2 3 3" xfId="18827" xr:uid="{00000000-0005-0000-0000-0000DC870000}"/>
    <cellStyle name="SAPBEXundefined 2 3 3 2" xfId="24599" xr:uid="{00000000-0005-0000-0000-0000DD870000}"/>
    <cellStyle name="SAPBEXundefined 2 3 3 3" xfId="32301" xr:uid="{00000000-0005-0000-0000-0000DE870000}"/>
    <cellStyle name="SAPBEXundefined 2 3 4" xfId="17432" xr:uid="{00000000-0005-0000-0000-0000DF870000}"/>
    <cellStyle name="SAPBEXundefined 2 3 4 2" xfId="23257" xr:uid="{00000000-0005-0000-0000-0000E0870000}"/>
    <cellStyle name="SAPBEXundefined 2 3 4 2 2" xfId="36720" xr:uid="{00000000-0005-0000-0000-0000E1870000}"/>
    <cellStyle name="SAPBEXundefined 2 3 4 3" xfId="30945" xr:uid="{00000000-0005-0000-0000-0000E2870000}"/>
    <cellStyle name="SAPBEXundefined 2 3 5" xfId="15156" xr:uid="{00000000-0005-0000-0000-0000E3870000}"/>
    <cellStyle name="SAPBEXundefined 2 3 5 2" xfId="28991" xr:uid="{00000000-0005-0000-0000-0000E4870000}"/>
    <cellStyle name="SAPBEXundefined 2 3 6" xfId="21312" xr:uid="{00000000-0005-0000-0000-0000E5870000}"/>
    <cellStyle name="SAPBEXundefined 2 3 6 2" xfId="34775" xr:uid="{00000000-0005-0000-0000-0000E6870000}"/>
    <cellStyle name="SAPBEXundefined 2 3 7" xfId="27064" xr:uid="{00000000-0005-0000-0000-0000E7870000}"/>
    <cellStyle name="SAPBEXundefined 2 3 8" xfId="10864" xr:uid="{00000000-0005-0000-0000-0000E8870000}"/>
    <cellStyle name="SAPBEXundefined 2 4" xfId="5455" xr:uid="{00000000-0005-0000-0000-0000E9870000}"/>
    <cellStyle name="SAPBEXundefined 2 4 2" xfId="6542" xr:uid="{00000000-0005-0000-0000-0000EA870000}"/>
    <cellStyle name="SAPBEXundefined 2 4 2 2" xfId="19900" xr:uid="{00000000-0005-0000-0000-0000EB870000}"/>
    <cellStyle name="SAPBEXundefined 2 4 2 2 2" xfId="25670" xr:uid="{00000000-0005-0000-0000-0000EC870000}"/>
    <cellStyle name="SAPBEXundefined 2 4 2 2 3" xfId="33373" xr:uid="{00000000-0005-0000-0000-0000ED870000}"/>
    <cellStyle name="SAPBEXundefined 2 4 2 3" xfId="20765" xr:uid="{00000000-0005-0000-0000-0000EE870000}"/>
    <cellStyle name="SAPBEXundefined 2 4 2 3 2" xfId="26528" xr:uid="{00000000-0005-0000-0000-0000EF870000}"/>
    <cellStyle name="SAPBEXundefined 2 4 2 3 3" xfId="34233" xr:uid="{00000000-0005-0000-0000-0000F0870000}"/>
    <cellStyle name="SAPBEXundefined 2 4 2 4" xfId="16371" xr:uid="{00000000-0005-0000-0000-0000F1870000}"/>
    <cellStyle name="SAPBEXundefined 2 4 2 4 2" xfId="30007" xr:uid="{00000000-0005-0000-0000-0000F2870000}"/>
    <cellStyle name="SAPBEXundefined 2 4 2 5" xfId="22329" xr:uid="{00000000-0005-0000-0000-0000F3870000}"/>
    <cellStyle name="SAPBEXundefined 2 4 2 5 2" xfId="35792" xr:uid="{00000000-0005-0000-0000-0000F4870000}"/>
    <cellStyle name="SAPBEXundefined 2 4 2 6" xfId="28081" xr:uid="{00000000-0005-0000-0000-0000F5870000}"/>
    <cellStyle name="SAPBEXundefined 2 4 2 7" xfId="11591" xr:uid="{00000000-0005-0000-0000-0000F6870000}"/>
    <cellStyle name="SAPBEXundefined 2 4 3" xfId="18949" xr:uid="{00000000-0005-0000-0000-0000F7870000}"/>
    <cellStyle name="SAPBEXundefined 2 4 3 2" xfId="24721" xr:uid="{00000000-0005-0000-0000-0000F8870000}"/>
    <cellStyle name="SAPBEXundefined 2 4 3 3" xfId="32423" xr:uid="{00000000-0005-0000-0000-0000F9870000}"/>
    <cellStyle name="SAPBEXundefined 2 4 4" xfId="20482" xr:uid="{00000000-0005-0000-0000-0000FA870000}"/>
    <cellStyle name="SAPBEXundefined 2 4 4 2" xfId="26250" xr:uid="{00000000-0005-0000-0000-0000FB870000}"/>
    <cellStyle name="SAPBEXundefined 2 4 4 3" xfId="33954" xr:uid="{00000000-0005-0000-0000-0000FC870000}"/>
    <cellStyle name="SAPBEXundefined 2 4 5" xfId="15285" xr:uid="{00000000-0005-0000-0000-0000FD870000}"/>
    <cellStyle name="SAPBEXundefined 2 4 5 2" xfId="29109" xr:uid="{00000000-0005-0000-0000-0000FE870000}"/>
    <cellStyle name="SAPBEXundefined 2 4 6" xfId="21430" xr:uid="{00000000-0005-0000-0000-0000FF870000}"/>
    <cellStyle name="SAPBEXundefined 2 4 6 2" xfId="34893" xr:uid="{00000000-0005-0000-0000-000000880000}"/>
    <cellStyle name="SAPBEXundefined 2 4 7" xfId="27182" xr:uid="{00000000-0005-0000-0000-000001880000}"/>
    <cellStyle name="SAPBEXundefined 2 4 8" xfId="10930" xr:uid="{00000000-0005-0000-0000-000002880000}"/>
    <cellStyle name="SAPBEXundefined 2 5" xfId="17156" xr:uid="{00000000-0005-0000-0000-000003880000}"/>
    <cellStyle name="SAPBEXundefined 2 5 2" xfId="22997" xr:uid="{00000000-0005-0000-0000-000004880000}"/>
    <cellStyle name="SAPBEXundefined 2 5 2 2" xfId="36460" xr:uid="{00000000-0005-0000-0000-000005880000}"/>
    <cellStyle name="SAPBEXundefined 2 5 3" xfId="30678" xr:uid="{00000000-0005-0000-0000-000006880000}"/>
    <cellStyle name="SAPBEXundefined 2 6" xfId="20804" xr:uid="{00000000-0005-0000-0000-000007880000}"/>
    <cellStyle name="SAPBEXundefined 2 6 2" xfId="26565" xr:uid="{00000000-0005-0000-0000-000008880000}"/>
    <cellStyle name="SAPBEXundefined 2 6 3" xfId="34270" xr:uid="{00000000-0005-0000-0000-000009880000}"/>
    <cellStyle name="SAPBEXundefined 2 7" xfId="11991" xr:uid="{00000000-0005-0000-0000-00000A880000}"/>
    <cellStyle name="SAPBEXundefined 2 7 2" xfId="28529" xr:uid="{00000000-0005-0000-0000-00000B880000}"/>
    <cellStyle name="SAPBEXundefined 2 8" xfId="7494" xr:uid="{00000000-0005-0000-0000-00000C880000}"/>
    <cellStyle name="SAPBEXundefined 3" xfId="4730" xr:uid="{00000000-0005-0000-0000-00000D880000}"/>
    <cellStyle name="SAPBEXundefined 3 10" xfId="10607" xr:uid="{00000000-0005-0000-0000-00000E880000}"/>
    <cellStyle name="SAPBEXundefined 3 2" xfId="5247" xr:uid="{00000000-0005-0000-0000-00000F880000}"/>
    <cellStyle name="SAPBEXundefined 3 2 2" xfId="5969" xr:uid="{00000000-0005-0000-0000-000010880000}"/>
    <cellStyle name="SAPBEXundefined 3 2 2 2" xfId="7056" xr:uid="{00000000-0005-0000-0000-000011880000}"/>
    <cellStyle name="SAPBEXundefined 3 2 2 2 2" xfId="20352" xr:uid="{00000000-0005-0000-0000-000012880000}"/>
    <cellStyle name="SAPBEXundefined 3 2 2 2 2 2" xfId="26122" xr:uid="{00000000-0005-0000-0000-000013880000}"/>
    <cellStyle name="SAPBEXundefined 3 2 2 2 2 3" xfId="33825" xr:uid="{00000000-0005-0000-0000-000014880000}"/>
    <cellStyle name="SAPBEXundefined 3 2 2 2 3" xfId="20951" xr:uid="{00000000-0005-0000-0000-000015880000}"/>
    <cellStyle name="SAPBEXundefined 3 2 2 2 3 2" xfId="26709" xr:uid="{00000000-0005-0000-0000-000016880000}"/>
    <cellStyle name="SAPBEXundefined 3 2 2 2 3 3" xfId="34414" xr:uid="{00000000-0005-0000-0000-000017880000}"/>
    <cellStyle name="SAPBEXundefined 3 2 2 2 4" xfId="16884" xr:uid="{00000000-0005-0000-0000-000018880000}"/>
    <cellStyle name="SAPBEXundefined 3 2 2 2 4 2" xfId="30437" xr:uid="{00000000-0005-0000-0000-000019880000}"/>
    <cellStyle name="SAPBEXundefined 3 2 2 2 5" xfId="22760" xr:uid="{00000000-0005-0000-0000-00001A880000}"/>
    <cellStyle name="SAPBEXundefined 3 2 2 2 5 2" xfId="36223" xr:uid="{00000000-0005-0000-0000-00001B880000}"/>
    <cellStyle name="SAPBEXundefined 3 2 2 2 6" xfId="28512" xr:uid="{00000000-0005-0000-0000-00001C880000}"/>
    <cellStyle name="SAPBEXundefined 3 2 2 2 7" xfId="11903" xr:uid="{00000000-0005-0000-0000-00001D880000}"/>
    <cellStyle name="SAPBEXundefined 3 2 2 3" xfId="19403" xr:uid="{00000000-0005-0000-0000-00001E880000}"/>
    <cellStyle name="SAPBEXundefined 3 2 2 3 2" xfId="25174" xr:uid="{00000000-0005-0000-0000-00001F880000}"/>
    <cellStyle name="SAPBEXundefined 3 2 2 3 3" xfId="32876" xr:uid="{00000000-0005-0000-0000-000020880000}"/>
    <cellStyle name="SAPBEXundefined 3 2 2 4" xfId="17688" xr:uid="{00000000-0005-0000-0000-000021880000}"/>
    <cellStyle name="SAPBEXundefined 3 2 2 4 2" xfId="23503" xr:uid="{00000000-0005-0000-0000-000022880000}"/>
    <cellStyle name="SAPBEXundefined 3 2 2 4 2 2" xfId="36966" xr:uid="{00000000-0005-0000-0000-000023880000}"/>
    <cellStyle name="SAPBEXundefined 3 2 2 4 3" xfId="31194" xr:uid="{00000000-0005-0000-0000-000024880000}"/>
    <cellStyle name="SAPBEXundefined 3 2 2 5" xfId="15798" xr:uid="{00000000-0005-0000-0000-000025880000}"/>
    <cellStyle name="SAPBEXundefined 3 2 2 5 2" xfId="29539" xr:uid="{00000000-0005-0000-0000-000026880000}"/>
    <cellStyle name="SAPBEXundefined 3 2 2 6" xfId="21861" xr:uid="{00000000-0005-0000-0000-000027880000}"/>
    <cellStyle name="SAPBEXundefined 3 2 2 6 2" xfId="35324" xr:uid="{00000000-0005-0000-0000-000028880000}"/>
    <cellStyle name="SAPBEXundefined 3 2 2 7" xfId="27613" xr:uid="{00000000-0005-0000-0000-000029880000}"/>
    <cellStyle name="SAPBEXundefined 3 2 2 8" xfId="11242" xr:uid="{00000000-0005-0000-0000-00002A880000}"/>
    <cellStyle name="SAPBEXundefined 3 2 3" xfId="6334" xr:uid="{00000000-0005-0000-0000-00002B880000}"/>
    <cellStyle name="SAPBEXundefined 3 2 3 2" xfId="19701" xr:uid="{00000000-0005-0000-0000-00002C880000}"/>
    <cellStyle name="SAPBEXundefined 3 2 3 2 2" xfId="25471" xr:uid="{00000000-0005-0000-0000-00002D880000}"/>
    <cellStyle name="SAPBEXundefined 3 2 3 2 3" xfId="33174" xr:uid="{00000000-0005-0000-0000-00002E880000}"/>
    <cellStyle name="SAPBEXundefined 3 2 3 3" xfId="17120" xr:uid="{00000000-0005-0000-0000-00002F880000}"/>
    <cellStyle name="SAPBEXundefined 3 2 3 3 2" xfId="22961" xr:uid="{00000000-0005-0000-0000-000030880000}"/>
    <cellStyle name="SAPBEXundefined 3 2 3 3 2 2" xfId="36424" xr:uid="{00000000-0005-0000-0000-000031880000}"/>
    <cellStyle name="SAPBEXundefined 3 2 3 3 3" xfId="30642" xr:uid="{00000000-0005-0000-0000-000032880000}"/>
    <cellStyle name="SAPBEXundefined 3 2 3 4" xfId="16163" xr:uid="{00000000-0005-0000-0000-000033880000}"/>
    <cellStyle name="SAPBEXundefined 3 2 3 4 2" xfId="29812" xr:uid="{00000000-0005-0000-0000-000034880000}"/>
    <cellStyle name="SAPBEXundefined 3 2 3 5" xfId="22134" xr:uid="{00000000-0005-0000-0000-000035880000}"/>
    <cellStyle name="SAPBEXundefined 3 2 3 5 2" xfId="35597" xr:uid="{00000000-0005-0000-0000-000036880000}"/>
    <cellStyle name="SAPBEXundefined 3 2 3 6" xfId="27886" xr:uid="{00000000-0005-0000-0000-000037880000}"/>
    <cellStyle name="SAPBEXundefined 3 2 3 7" xfId="11449" xr:uid="{00000000-0005-0000-0000-000038880000}"/>
    <cellStyle name="SAPBEXundefined 3 2 4" xfId="18750" xr:uid="{00000000-0005-0000-0000-000039880000}"/>
    <cellStyle name="SAPBEXundefined 3 2 4 2" xfId="24522" xr:uid="{00000000-0005-0000-0000-00003A880000}"/>
    <cellStyle name="SAPBEXundefined 3 2 4 3" xfId="32224" xr:uid="{00000000-0005-0000-0000-00003B880000}"/>
    <cellStyle name="SAPBEXundefined 3 2 5" xfId="18413" xr:uid="{00000000-0005-0000-0000-00003C880000}"/>
    <cellStyle name="SAPBEXundefined 3 2 5 2" xfId="24191" xr:uid="{00000000-0005-0000-0000-00003D880000}"/>
    <cellStyle name="SAPBEXundefined 3 2 5 3" xfId="31892" xr:uid="{00000000-0005-0000-0000-00003E880000}"/>
    <cellStyle name="SAPBEXundefined 3 2 6" xfId="15077" xr:uid="{00000000-0005-0000-0000-00003F880000}"/>
    <cellStyle name="SAPBEXundefined 3 2 6 2" xfId="28914" xr:uid="{00000000-0005-0000-0000-000040880000}"/>
    <cellStyle name="SAPBEXundefined 3 2 7" xfId="21235" xr:uid="{00000000-0005-0000-0000-000041880000}"/>
    <cellStyle name="SAPBEXundefined 3 2 7 2" xfId="34698" xr:uid="{00000000-0005-0000-0000-000042880000}"/>
    <cellStyle name="SAPBEXundefined 3 2 8" xfId="26987" xr:uid="{00000000-0005-0000-0000-000043880000}"/>
    <cellStyle name="SAPBEXundefined 3 2 9" xfId="10788" xr:uid="{00000000-0005-0000-0000-000044880000}"/>
    <cellStyle name="SAPBEXundefined 3 3" xfId="5508" xr:uid="{00000000-0005-0000-0000-000045880000}"/>
    <cellStyle name="SAPBEXundefined 3 3 2" xfId="6595" xr:uid="{00000000-0005-0000-0000-000046880000}"/>
    <cellStyle name="SAPBEXundefined 3 3 2 2" xfId="19945" xr:uid="{00000000-0005-0000-0000-000047880000}"/>
    <cellStyle name="SAPBEXundefined 3 3 2 2 2" xfId="25715" xr:uid="{00000000-0005-0000-0000-000048880000}"/>
    <cellStyle name="SAPBEXundefined 3 3 2 2 3" xfId="33418" xr:uid="{00000000-0005-0000-0000-000049880000}"/>
    <cellStyle name="SAPBEXundefined 3 3 2 3" xfId="17433" xr:uid="{00000000-0005-0000-0000-00004A880000}"/>
    <cellStyle name="SAPBEXundefined 3 3 2 3 2" xfId="23258" xr:uid="{00000000-0005-0000-0000-00004B880000}"/>
    <cellStyle name="SAPBEXundefined 3 3 2 3 2 2" xfId="36721" xr:uid="{00000000-0005-0000-0000-00004C880000}"/>
    <cellStyle name="SAPBEXundefined 3 3 2 3 3" xfId="30946" xr:uid="{00000000-0005-0000-0000-00004D880000}"/>
    <cellStyle name="SAPBEXundefined 3 3 2 4" xfId="16424" xr:uid="{00000000-0005-0000-0000-00004E880000}"/>
    <cellStyle name="SAPBEXundefined 3 3 2 4 2" xfId="30050" xr:uid="{00000000-0005-0000-0000-00004F880000}"/>
    <cellStyle name="SAPBEXundefined 3 3 2 5" xfId="22372" xr:uid="{00000000-0005-0000-0000-000050880000}"/>
    <cellStyle name="SAPBEXundefined 3 3 2 5 2" xfId="35835" xr:uid="{00000000-0005-0000-0000-000051880000}"/>
    <cellStyle name="SAPBEXundefined 3 3 2 6" xfId="28124" xr:uid="{00000000-0005-0000-0000-000052880000}"/>
    <cellStyle name="SAPBEXundefined 3 3 2 7" xfId="11624" xr:uid="{00000000-0005-0000-0000-000053880000}"/>
    <cellStyle name="SAPBEXundefined 3 3 3" xfId="18994" xr:uid="{00000000-0005-0000-0000-000054880000}"/>
    <cellStyle name="SAPBEXundefined 3 3 3 2" xfId="24766" xr:uid="{00000000-0005-0000-0000-000055880000}"/>
    <cellStyle name="SAPBEXundefined 3 3 3 3" xfId="32468" xr:uid="{00000000-0005-0000-0000-000056880000}"/>
    <cellStyle name="SAPBEXundefined 3 3 4" xfId="20899" xr:uid="{00000000-0005-0000-0000-000057880000}"/>
    <cellStyle name="SAPBEXundefined 3 3 4 2" xfId="26659" xr:uid="{00000000-0005-0000-0000-000058880000}"/>
    <cellStyle name="SAPBEXundefined 3 3 4 3" xfId="34364" xr:uid="{00000000-0005-0000-0000-000059880000}"/>
    <cellStyle name="SAPBEXundefined 3 3 5" xfId="15338" xr:uid="{00000000-0005-0000-0000-00005A880000}"/>
    <cellStyle name="SAPBEXundefined 3 3 5 2" xfId="29152" xr:uid="{00000000-0005-0000-0000-00005B880000}"/>
    <cellStyle name="SAPBEXundefined 3 3 6" xfId="21473" xr:uid="{00000000-0005-0000-0000-00005C880000}"/>
    <cellStyle name="SAPBEXundefined 3 3 6 2" xfId="34936" xr:uid="{00000000-0005-0000-0000-00005D880000}"/>
    <cellStyle name="SAPBEXundefined 3 3 7" xfId="27225" xr:uid="{00000000-0005-0000-0000-00005E880000}"/>
    <cellStyle name="SAPBEXundefined 3 3 8" xfId="10963" xr:uid="{00000000-0005-0000-0000-00005F880000}"/>
    <cellStyle name="SAPBEXundefined 3 4" xfId="6078" xr:uid="{00000000-0005-0000-0000-000060880000}"/>
    <cellStyle name="SAPBEXundefined 3 4 2" xfId="19485" xr:uid="{00000000-0005-0000-0000-000061880000}"/>
    <cellStyle name="SAPBEXundefined 3 4 2 2" xfId="25255" xr:uid="{00000000-0005-0000-0000-000062880000}"/>
    <cellStyle name="SAPBEXundefined 3 4 2 3" xfId="32958" xr:uid="{00000000-0005-0000-0000-000063880000}"/>
    <cellStyle name="SAPBEXundefined 3 4 3" xfId="19044" xr:uid="{00000000-0005-0000-0000-000064880000}"/>
    <cellStyle name="SAPBEXundefined 3 4 3 2" xfId="24816" xr:uid="{00000000-0005-0000-0000-000065880000}"/>
    <cellStyle name="SAPBEXundefined 3 4 3 3" xfId="32518" xr:uid="{00000000-0005-0000-0000-000066880000}"/>
    <cellStyle name="SAPBEXundefined 3 4 4" xfId="15907" xr:uid="{00000000-0005-0000-0000-000067880000}"/>
    <cellStyle name="SAPBEXundefined 3 4 4 2" xfId="29610" xr:uid="{00000000-0005-0000-0000-000068880000}"/>
    <cellStyle name="SAPBEXundefined 3 4 5" xfId="21932" xr:uid="{00000000-0005-0000-0000-000069880000}"/>
    <cellStyle name="SAPBEXundefined 3 4 5 2" xfId="35395" xr:uid="{00000000-0005-0000-0000-00006A880000}"/>
    <cellStyle name="SAPBEXundefined 3 4 6" xfId="27684" xr:uid="{00000000-0005-0000-0000-00006B880000}"/>
    <cellStyle name="SAPBEXundefined 3 4 7" xfId="11307" xr:uid="{00000000-0005-0000-0000-00006C880000}"/>
    <cellStyle name="SAPBEXundefined 3 5" xfId="18445" xr:uid="{00000000-0005-0000-0000-00006D880000}"/>
    <cellStyle name="SAPBEXundefined 3 5 2" xfId="24220" xr:uid="{00000000-0005-0000-0000-00006E880000}"/>
    <cellStyle name="SAPBEXundefined 3 5 3" xfId="31921" xr:uid="{00000000-0005-0000-0000-00006F880000}"/>
    <cellStyle name="SAPBEXundefined 3 6" xfId="17387" xr:uid="{00000000-0005-0000-0000-000070880000}"/>
    <cellStyle name="SAPBEXundefined 3 6 2" xfId="23214" xr:uid="{00000000-0005-0000-0000-000071880000}"/>
    <cellStyle name="SAPBEXundefined 3 6 2 2" xfId="36677" xr:uid="{00000000-0005-0000-0000-000072880000}"/>
    <cellStyle name="SAPBEXundefined 3 6 3" xfId="30902" xr:uid="{00000000-0005-0000-0000-000073880000}"/>
    <cellStyle name="SAPBEXundefined 3 7" xfId="14779" xr:uid="{00000000-0005-0000-0000-000074880000}"/>
    <cellStyle name="SAPBEXundefined 3 7 2" xfId="28690" xr:uid="{00000000-0005-0000-0000-000075880000}"/>
    <cellStyle name="SAPBEXundefined 3 8" xfId="21032" xr:uid="{00000000-0005-0000-0000-000076880000}"/>
    <cellStyle name="SAPBEXundefined 3 8 2" xfId="34495" xr:uid="{00000000-0005-0000-0000-000077880000}"/>
    <cellStyle name="SAPBEXundefined 3 9" xfId="26786" xr:uid="{00000000-0005-0000-0000-000078880000}"/>
    <cellStyle name="SAPBEXundefined 4" xfId="5557" xr:uid="{00000000-0005-0000-0000-000079880000}"/>
    <cellStyle name="SAPBEXundefined 4 2" xfId="6644" xr:uid="{00000000-0005-0000-0000-00007A880000}"/>
    <cellStyle name="SAPBEXundefined 4 2 2" xfId="19986" xr:uid="{00000000-0005-0000-0000-00007B880000}"/>
    <cellStyle name="SAPBEXundefined 4 2 2 2" xfId="25756" xr:uid="{00000000-0005-0000-0000-00007C880000}"/>
    <cellStyle name="SAPBEXundefined 4 2 2 3" xfId="33459" xr:uid="{00000000-0005-0000-0000-00007D880000}"/>
    <cellStyle name="SAPBEXundefined 4 2 3" xfId="18174" xr:uid="{00000000-0005-0000-0000-00007E880000}"/>
    <cellStyle name="SAPBEXundefined 4 2 3 2" xfId="23972" xr:uid="{00000000-0005-0000-0000-00007F880000}"/>
    <cellStyle name="SAPBEXundefined 4 2 3 3" xfId="31670" xr:uid="{00000000-0005-0000-0000-000080880000}"/>
    <cellStyle name="SAPBEXundefined 4 2 4" xfId="16472" xr:uid="{00000000-0005-0000-0000-000081880000}"/>
    <cellStyle name="SAPBEXundefined 4 2 4 2" xfId="30089" xr:uid="{00000000-0005-0000-0000-000082880000}"/>
    <cellStyle name="SAPBEXundefined 4 2 5" xfId="22412" xr:uid="{00000000-0005-0000-0000-000083880000}"/>
    <cellStyle name="SAPBEXundefined 4 2 5 2" xfId="35875" xr:uid="{00000000-0005-0000-0000-000084880000}"/>
    <cellStyle name="SAPBEXundefined 4 2 6" xfId="28164" xr:uid="{00000000-0005-0000-0000-000085880000}"/>
    <cellStyle name="SAPBEXundefined 4 2 7" xfId="11658" xr:uid="{00000000-0005-0000-0000-000086880000}"/>
    <cellStyle name="SAPBEXundefined 4 3" xfId="19037" xr:uid="{00000000-0005-0000-0000-000087880000}"/>
    <cellStyle name="SAPBEXundefined 4 3 2" xfId="24809" xr:uid="{00000000-0005-0000-0000-000088880000}"/>
    <cellStyle name="SAPBEXundefined 4 3 3" xfId="32511" xr:uid="{00000000-0005-0000-0000-000089880000}"/>
    <cellStyle name="SAPBEXundefined 4 4" xfId="17621" xr:uid="{00000000-0005-0000-0000-00008A880000}"/>
    <cellStyle name="SAPBEXundefined 4 4 2" xfId="23439" xr:uid="{00000000-0005-0000-0000-00008B880000}"/>
    <cellStyle name="SAPBEXundefined 4 4 2 2" xfId="36902" xr:uid="{00000000-0005-0000-0000-00008C880000}"/>
    <cellStyle name="SAPBEXundefined 4 4 3" xfId="31129" xr:uid="{00000000-0005-0000-0000-00008D880000}"/>
    <cellStyle name="SAPBEXundefined 4 5" xfId="15386" xr:uid="{00000000-0005-0000-0000-00008E880000}"/>
    <cellStyle name="SAPBEXundefined 4 5 2" xfId="29191" xr:uid="{00000000-0005-0000-0000-00008F880000}"/>
    <cellStyle name="SAPBEXundefined 4 6" xfId="21513" xr:uid="{00000000-0005-0000-0000-000090880000}"/>
    <cellStyle name="SAPBEXundefined 4 6 2" xfId="34976" xr:uid="{00000000-0005-0000-0000-000091880000}"/>
    <cellStyle name="SAPBEXundefined 4 7" xfId="27265" xr:uid="{00000000-0005-0000-0000-000092880000}"/>
    <cellStyle name="SAPBEXundefined 4 8" xfId="10997" xr:uid="{00000000-0005-0000-0000-000093880000}"/>
    <cellStyle name="SAPBEXundefined 5" xfId="17046" xr:uid="{00000000-0005-0000-0000-000094880000}"/>
    <cellStyle name="SAPBEXundefined 5 2" xfId="22892" xr:uid="{00000000-0005-0000-0000-000095880000}"/>
    <cellStyle name="SAPBEXundefined 5 2 2" xfId="36355" xr:uid="{00000000-0005-0000-0000-000096880000}"/>
    <cellStyle name="SAPBEXundefined 5 3" xfId="30573" xr:uid="{00000000-0005-0000-0000-000097880000}"/>
    <cellStyle name="SAPBEXundefined 6" xfId="18086" xr:uid="{00000000-0005-0000-0000-000098880000}"/>
    <cellStyle name="SAPBEXundefined 6 2" xfId="23888" xr:uid="{00000000-0005-0000-0000-000099880000}"/>
    <cellStyle name="SAPBEXundefined 6 3" xfId="31585" xr:uid="{00000000-0005-0000-0000-00009A880000}"/>
    <cellStyle name="SAPBEXundefined 7" xfId="12110" xr:uid="{00000000-0005-0000-0000-00009B880000}"/>
    <cellStyle name="SAPBEXundefined 7 2" xfId="28556" xr:uid="{00000000-0005-0000-0000-00009C880000}"/>
    <cellStyle name="SAPBEXundefined 8" xfId="7300" xr:uid="{00000000-0005-0000-0000-00009D880000}"/>
    <cellStyle name="SAPBEXundefined 9" xfId="37394" xr:uid="{00000000-0005-0000-0000-00009E880000}"/>
    <cellStyle name="SAPBorder" xfId="3381" xr:uid="{00000000-0005-0000-0000-00009F880000}"/>
    <cellStyle name="SAPBorder 2" xfId="9715" xr:uid="{00000000-0005-0000-0000-0000A0880000}"/>
    <cellStyle name="SAPDataCell" xfId="3364" xr:uid="{00000000-0005-0000-0000-0000A1880000}"/>
    <cellStyle name="SAPDataCell 2" xfId="9698" xr:uid="{00000000-0005-0000-0000-0000A2880000}"/>
    <cellStyle name="SAPDataRemoved" xfId="3400" xr:uid="{00000000-0005-0000-0000-0000A3880000}"/>
    <cellStyle name="SAPDataRemoved 2" xfId="9731" xr:uid="{00000000-0005-0000-0000-0000A4880000}"/>
    <cellStyle name="SAPDataTotalCell" xfId="3365" xr:uid="{00000000-0005-0000-0000-0000A5880000}"/>
    <cellStyle name="SAPDataTotalCell 2" xfId="9699" xr:uid="{00000000-0005-0000-0000-0000A6880000}"/>
    <cellStyle name="SAPDimensionCell" xfId="3363" xr:uid="{00000000-0005-0000-0000-0000A7880000}"/>
    <cellStyle name="SAPDimensionCell 2" xfId="9697" xr:uid="{00000000-0005-0000-0000-0000A8880000}"/>
    <cellStyle name="SAPEditableDataCell" xfId="3366" xr:uid="{00000000-0005-0000-0000-0000A9880000}"/>
    <cellStyle name="SAPEditableDataCell 2" xfId="9700" xr:uid="{00000000-0005-0000-0000-0000AA880000}"/>
    <cellStyle name="SAPEditableDataTotalCell" xfId="3369" xr:uid="{00000000-0005-0000-0000-0000AB880000}"/>
    <cellStyle name="SAPEditableDataTotalCell 2" xfId="9703" xr:uid="{00000000-0005-0000-0000-0000AC880000}"/>
    <cellStyle name="SAPEmphasized" xfId="3389" xr:uid="{00000000-0005-0000-0000-0000AD880000}"/>
    <cellStyle name="SAPEmphasizedEditableDataCell" xfId="3391" xr:uid="{00000000-0005-0000-0000-0000AE880000}"/>
    <cellStyle name="SAPEmphasizedEditableDataCell 2" xfId="9722" xr:uid="{00000000-0005-0000-0000-0000AF880000}"/>
    <cellStyle name="SAPEmphasizedEditableDataTotalCell" xfId="3392" xr:uid="{00000000-0005-0000-0000-0000B0880000}"/>
    <cellStyle name="SAPEmphasizedEditableDataTotalCell 2" xfId="9723" xr:uid="{00000000-0005-0000-0000-0000B1880000}"/>
    <cellStyle name="SAPEmphasizedLockedDataCell" xfId="3395" xr:uid="{00000000-0005-0000-0000-0000B2880000}"/>
    <cellStyle name="SAPEmphasizedLockedDataCell 2" xfId="9726" xr:uid="{00000000-0005-0000-0000-0000B3880000}"/>
    <cellStyle name="SAPEmphasizedLockedDataTotalCell" xfId="3396" xr:uid="{00000000-0005-0000-0000-0000B4880000}"/>
    <cellStyle name="SAPEmphasizedLockedDataTotalCell 2" xfId="9727" xr:uid="{00000000-0005-0000-0000-0000B5880000}"/>
    <cellStyle name="SAPEmphasizedReadonlyDataCell" xfId="3393" xr:uid="{00000000-0005-0000-0000-0000B6880000}"/>
    <cellStyle name="SAPEmphasizedReadonlyDataCell 2" xfId="9724" xr:uid="{00000000-0005-0000-0000-0000B7880000}"/>
    <cellStyle name="SAPEmphasizedReadonlyDataTotalCell" xfId="3394" xr:uid="{00000000-0005-0000-0000-0000B8880000}"/>
    <cellStyle name="SAPEmphasizedReadonlyDataTotalCell 2" xfId="9725" xr:uid="{00000000-0005-0000-0000-0000B9880000}"/>
    <cellStyle name="SAPEmphasizedTotal" xfId="3390" xr:uid="{00000000-0005-0000-0000-0000BA880000}"/>
    <cellStyle name="SAPError" xfId="3401" xr:uid="{00000000-0005-0000-0000-0000BB880000}"/>
    <cellStyle name="SAPError 2" xfId="4719" xr:uid="{00000000-0005-0000-0000-0000BC880000}"/>
    <cellStyle name="SAPError 3" xfId="4546" xr:uid="{00000000-0005-0000-0000-0000BD880000}"/>
    <cellStyle name="SAPError 3 2" xfId="10446" xr:uid="{00000000-0005-0000-0000-0000BE880000}"/>
    <cellStyle name="SAPError 4" xfId="4378" xr:uid="{00000000-0005-0000-0000-0000BF880000}"/>
    <cellStyle name="SAPError 5" xfId="4051" xr:uid="{00000000-0005-0000-0000-0000C0880000}"/>
    <cellStyle name="SAPError 5 2" xfId="10072" xr:uid="{00000000-0005-0000-0000-0000C1880000}"/>
    <cellStyle name="SAPExceptionLevel1" xfId="3372" xr:uid="{00000000-0005-0000-0000-0000C2880000}"/>
    <cellStyle name="SAPExceptionLevel1 2" xfId="9706" xr:uid="{00000000-0005-0000-0000-0000C3880000}"/>
    <cellStyle name="SAPExceptionLevel2" xfId="3373" xr:uid="{00000000-0005-0000-0000-0000C4880000}"/>
    <cellStyle name="SAPExceptionLevel2 2" xfId="9707" xr:uid="{00000000-0005-0000-0000-0000C5880000}"/>
    <cellStyle name="SAPExceptionLevel3" xfId="3374" xr:uid="{00000000-0005-0000-0000-0000C6880000}"/>
    <cellStyle name="SAPExceptionLevel3 2" xfId="9708" xr:uid="{00000000-0005-0000-0000-0000C7880000}"/>
    <cellStyle name="SAPExceptionLevel4" xfId="3375" xr:uid="{00000000-0005-0000-0000-0000C8880000}"/>
    <cellStyle name="SAPExceptionLevel4 2" xfId="9709" xr:uid="{00000000-0005-0000-0000-0000C9880000}"/>
    <cellStyle name="SAPExceptionLevel5" xfId="3376" xr:uid="{00000000-0005-0000-0000-0000CA880000}"/>
    <cellStyle name="SAPExceptionLevel5 2" xfId="9710" xr:uid="{00000000-0005-0000-0000-0000CB880000}"/>
    <cellStyle name="SAPExceptionLevel6" xfId="3377" xr:uid="{00000000-0005-0000-0000-0000CC880000}"/>
    <cellStyle name="SAPExceptionLevel6 2" xfId="9711" xr:uid="{00000000-0005-0000-0000-0000CD880000}"/>
    <cellStyle name="SAPExceptionLevel7" xfId="3378" xr:uid="{00000000-0005-0000-0000-0000CE880000}"/>
    <cellStyle name="SAPExceptionLevel7 2" xfId="9712" xr:uid="{00000000-0005-0000-0000-0000CF880000}"/>
    <cellStyle name="SAPExceptionLevel8" xfId="3379" xr:uid="{00000000-0005-0000-0000-0000D0880000}"/>
    <cellStyle name="SAPExceptionLevel8 2" xfId="9713" xr:uid="{00000000-0005-0000-0000-0000D1880000}"/>
    <cellStyle name="SAPExceptionLevel9" xfId="3380" xr:uid="{00000000-0005-0000-0000-0000D2880000}"/>
    <cellStyle name="SAPExceptionLevel9 2" xfId="9714" xr:uid="{00000000-0005-0000-0000-0000D3880000}"/>
    <cellStyle name="SAPFormula" xfId="3398" xr:uid="{00000000-0005-0000-0000-0000D4880000}"/>
    <cellStyle name="SAPFormula 2" xfId="9729" xr:uid="{00000000-0005-0000-0000-0000D5880000}"/>
    <cellStyle name="SAPGroupingFillCell" xfId="3399" xr:uid="{00000000-0005-0000-0000-0000D6880000}"/>
    <cellStyle name="SAPGroupingFillCell 2" xfId="9730" xr:uid="{00000000-0005-0000-0000-0000D7880000}"/>
    <cellStyle name="SAPHierarchyCell0" xfId="3384" xr:uid="{00000000-0005-0000-0000-0000D8880000}"/>
    <cellStyle name="SAPHierarchyCell0 2" xfId="9717" xr:uid="{00000000-0005-0000-0000-0000D9880000}"/>
    <cellStyle name="SAPHierarchyCell1" xfId="3385" xr:uid="{00000000-0005-0000-0000-0000DA880000}"/>
    <cellStyle name="SAPHierarchyCell1 2" xfId="9718" xr:uid="{00000000-0005-0000-0000-0000DB880000}"/>
    <cellStyle name="SAPHierarchyCell2" xfId="3386" xr:uid="{00000000-0005-0000-0000-0000DC880000}"/>
    <cellStyle name="SAPHierarchyCell2 2" xfId="9719" xr:uid="{00000000-0005-0000-0000-0000DD880000}"/>
    <cellStyle name="SAPHierarchyCell3" xfId="3387" xr:uid="{00000000-0005-0000-0000-0000DE880000}"/>
    <cellStyle name="SAPHierarchyCell3 2" xfId="9720" xr:uid="{00000000-0005-0000-0000-0000DF880000}"/>
    <cellStyle name="SAPHierarchyCell4" xfId="3388" xr:uid="{00000000-0005-0000-0000-0000E0880000}"/>
    <cellStyle name="SAPHierarchyCell4 2" xfId="9721" xr:uid="{00000000-0005-0000-0000-0000E1880000}"/>
    <cellStyle name="SAPKey" xfId="4052" xr:uid="{00000000-0005-0000-0000-0000E2880000}"/>
    <cellStyle name="SAPKey 2" xfId="10073" xr:uid="{00000000-0005-0000-0000-0000E3880000}"/>
    <cellStyle name="SAPLocked" xfId="4053" xr:uid="{00000000-0005-0000-0000-0000E4880000}"/>
    <cellStyle name="SAPLocked 2" xfId="10074" xr:uid="{00000000-0005-0000-0000-0000E5880000}"/>
    <cellStyle name="SAPLockedDataCell" xfId="3368" xr:uid="{00000000-0005-0000-0000-0000E6880000}"/>
    <cellStyle name="SAPLockedDataCell 2" xfId="9702" xr:uid="{00000000-0005-0000-0000-0000E7880000}"/>
    <cellStyle name="SAPLockedDataTotalCell" xfId="3371" xr:uid="{00000000-0005-0000-0000-0000E8880000}"/>
    <cellStyle name="SAPLockedDataTotalCell 2" xfId="9705" xr:uid="{00000000-0005-0000-0000-0000E9880000}"/>
    <cellStyle name="SAPMemberCell" xfId="3382" xr:uid="{00000000-0005-0000-0000-0000EA880000}"/>
    <cellStyle name="SAPMemberCell 2" xfId="7092" xr:uid="{00000000-0005-0000-0000-0000EB880000}"/>
    <cellStyle name="SAPMemberCell 2 2" xfId="11933" xr:uid="{00000000-0005-0000-0000-0000EC880000}"/>
    <cellStyle name="SAPMemberCell 3" xfId="9716" xr:uid="{00000000-0005-0000-0000-0000ED880000}"/>
    <cellStyle name="SAPMemberTotalCell" xfId="3383" xr:uid="{00000000-0005-0000-0000-0000EE880000}"/>
    <cellStyle name="SAPMessageText" xfId="3397" xr:uid="{00000000-0005-0000-0000-0000EF880000}"/>
    <cellStyle name="SAPMessageText 2" xfId="9728" xr:uid="{00000000-0005-0000-0000-0000F0880000}"/>
    <cellStyle name="SAPOutput" xfId="4054" xr:uid="{00000000-0005-0000-0000-0000F1880000}"/>
    <cellStyle name="SAPReadonlyDataCell" xfId="3367" xr:uid="{00000000-0005-0000-0000-0000F2880000}"/>
    <cellStyle name="SAPReadonlyDataCell 2" xfId="9701" xr:uid="{00000000-0005-0000-0000-0000F3880000}"/>
    <cellStyle name="SAPReadonlyDataTotalCell" xfId="3370" xr:uid="{00000000-0005-0000-0000-0000F4880000}"/>
    <cellStyle name="SAPReadonlyDataTotalCell 2" xfId="9704" xr:uid="{00000000-0005-0000-0000-0000F5880000}"/>
    <cellStyle name="SAPSpace" xfId="4055" xr:uid="{00000000-0005-0000-0000-0000F6880000}"/>
    <cellStyle name="SAPSpace 2" xfId="10075" xr:uid="{00000000-0005-0000-0000-0000F7880000}"/>
    <cellStyle name="SAPText" xfId="4056" xr:uid="{00000000-0005-0000-0000-0000F8880000}"/>
    <cellStyle name="SAPUnLocked" xfId="4057" xr:uid="{00000000-0005-0000-0000-0000F9880000}"/>
    <cellStyle name="Scorecard_Flag" xfId="416" xr:uid="{00000000-0005-0000-0000-0000FA880000}"/>
    <cellStyle name="SCUserDesc" xfId="4058" xr:uid="{00000000-0005-0000-0000-0000FB880000}"/>
    <cellStyle name="SCUserDesc 10" xfId="10076" xr:uid="{00000000-0005-0000-0000-0000FC880000}"/>
    <cellStyle name="SCUserDesc 2" xfId="4731" xr:uid="{00000000-0005-0000-0000-0000FD880000}"/>
    <cellStyle name="SCUserDesc 2 10" xfId="10608" xr:uid="{00000000-0005-0000-0000-0000FE880000}"/>
    <cellStyle name="SCUserDesc 2 2" xfId="5248" xr:uid="{00000000-0005-0000-0000-0000FF880000}"/>
    <cellStyle name="SCUserDesc 2 2 2" xfId="5970" xr:uid="{00000000-0005-0000-0000-000000890000}"/>
    <cellStyle name="SCUserDesc 2 2 2 2" xfId="7057" xr:uid="{00000000-0005-0000-0000-000001890000}"/>
    <cellStyle name="SCUserDesc 2 2 2 2 2" xfId="20353" xr:uid="{00000000-0005-0000-0000-000002890000}"/>
    <cellStyle name="SCUserDesc 2 2 2 2 2 2" xfId="26123" xr:uid="{00000000-0005-0000-0000-000003890000}"/>
    <cellStyle name="SCUserDesc 2 2 2 2 2 3" xfId="33826" xr:uid="{00000000-0005-0000-0000-000004890000}"/>
    <cellStyle name="SCUserDesc 2 2 2 2 3" xfId="20952" xr:uid="{00000000-0005-0000-0000-000005890000}"/>
    <cellStyle name="SCUserDesc 2 2 2 2 3 2" xfId="26710" xr:uid="{00000000-0005-0000-0000-000006890000}"/>
    <cellStyle name="SCUserDesc 2 2 2 2 3 3" xfId="34415" xr:uid="{00000000-0005-0000-0000-000007890000}"/>
    <cellStyle name="SCUserDesc 2 2 2 2 4" xfId="16885" xr:uid="{00000000-0005-0000-0000-000008890000}"/>
    <cellStyle name="SCUserDesc 2 2 2 2 4 2" xfId="30438" xr:uid="{00000000-0005-0000-0000-000009890000}"/>
    <cellStyle name="SCUserDesc 2 2 2 2 5" xfId="22761" xr:uid="{00000000-0005-0000-0000-00000A890000}"/>
    <cellStyle name="SCUserDesc 2 2 2 2 5 2" xfId="36224" xr:uid="{00000000-0005-0000-0000-00000B890000}"/>
    <cellStyle name="SCUserDesc 2 2 2 2 6" xfId="28513" xr:uid="{00000000-0005-0000-0000-00000C890000}"/>
    <cellStyle name="SCUserDesc 2 2 2 2 7" xfId="11904" xr:uid="{00000000-0005-0000-0000-00000D890000}"/>
    <cellStyle name="SCUserDesc 2 2 2 3" xfId="19404" xr:uid="{00000000-0005-0000-0000-00000E890000}"/>
    <cellStyle name="SCUserDesc 2 2 2 3 2" xfId="25175" xr:uid="{00000000-0005-0000-0000-00000F890000}"/>
    <cellStyle name="SCUserDesc 2 2 2 3 3" xfId="32877" xr:uid="{00000000-0005-0000-0000-000010890000}"/>
    <cellStyle name="SCUserDesc 2 2 2 4" xfId="17529" xr:uid="{00000000-0005-0000-0000-000011890000}"/>
    <cellStyle name="SCUserDesc 2 2 2 4 2" xfId="23350" xr:uid="{00000000-0005-0000-0000-000012890000}"/>
    <cellStyle name="SCUserDesc 2 2 2 4 2 2" xfId="36813" xr:uid="{00000000-0005-0000-0000-000013890000}"/>
    <cellStyle name="SCUserDesc 2 2 2 4 3" xfId="31038" xr:uid="{00000000-0005-0000-0000-000014890000}"/>
    <cellStyle name="SCUserDesc 2 2 2 5" xfId="15799" xr:uid="{00000000-0005-0000-0000-000015890000}"/>
    <cellStyle name="SCUserDesc 2 2 2 5 2" xfId="29540" xr:uid="{00000000-0005-0000-0000-000016890000}"/>
    <cellStyle name="SCUserDesc 2 2 2 6" xfId="21862" xr:uid="{00000000-0005-0000-0000-000017890000}"/>
    <cellStyle name="SCUserDesc 2 2 2 6 2" xfId="35325" xr:uid="{00000000-0005-0000-0000-000018890000}"/>
    <cellStyle name="SCUserDesc 2 2 2 7" xfId="27614" xr:uid="{00000000-0005-0000-0000-000019890000}"/>
    <cellStyle name="SCUserDesc 2 2 2 8" xfId="11243" xr:uid="{00000000-0005-0000-0000-00001A890000}"/>
    <cellStyle name="SCUserDesc 2 2 3" xfId="6335" xr:uid="{00000000-0005-0000-0000-00001B890000}"/>
    <cellStyle name="SCUserDesc 2 2 3 2" xfId="19702" xr:uid="{00000000-0005-0000-0000-00001C890000}"/>
    <cellStyle name="SCUserDesc 2 2 3 2 2" xfId="25472" xr:uid="{00000000-0005-0000-0000-00001D890000}"/>
    <cellStyle name="SCUserDesc 2 2 3 2 3" xfId="33175" xr:uid="{00000000-0005-0000-0000-00001E890000}"/>
    <cellStyle name="SCUserDesc 2 2 3 3" xfId="20402" xr:uid="{00000000-0005-0000-0000-00001F890000}"/>
    <cellStyle name="SCUserDesc 2 2 3 3 2" xfId="26171" xr:uid="{00000000-0005-0000-0000-000020890000}"/>
    <cellStyle name="SCUserDesc 2 2 3 3 3" xfId="33875" xr:uid="{00000000-0005-0000-0000-000021890000}"/>
    <cellStyle name="SCUserDesc 2 2 3 4" xfId="16164" xr:uid="{00000000-0005-0000-0000-000022890000}"/>
    <cellStyle name="SCUserDesc 2 2 3 4 2" xfId="29813" xr:uid="{00000000-0005-0000-0000-000023890000}"/>
    <cellStyle name="SCUserDesc 2 2 3 5" xfId="22135" xr:uid="{00000000-0005-0000-0000-000024890000}"/>
    <cellStyle name="SCUserDesc 2 2 3 5 2" xfId="35598" xr:uid="{00000000-0005-0000-0000-000025890000}"/>
    <cellStyle name="SCUserDesc 2 2 3 6" xfId="27887" xr:uid="{00000000-0005-0000-0000-000026890000}"/>
    <cellStyle name="SCUserDesc 2 2 3 7" xfId="11450" xr:uid="{00000000-0005-0000-0000-000027890000}"/>
    <cellStyle name="SCUserDesc 2 2 4" xfId="18751" xr:uid="{00000000-0005-0000-0000-000028890000}"/>
    <cellStyle name="SCUserDesc 2 2 4 2" xfId="24523" xr:uid="{00000000-0005-0000-0000-000029890000}"/>
    <cellStyle name="SCUserDesc 2 2 4 3" xfId="32225" xr:uid="{00000000-0005-0000-0000-00002A890000}"/>
    <cellStyle name="SCUserDesc 2 2 5" xfId="17607" xr:uid="{00000000-0005-0000-0000-00002B890000}"/>
    <cellStyle name="SCUserDesc 2 2 5 2" xfId="23425" xr:uid="{00000000-0005-0000-0000-00002C890000}"/>
    <cellStyle name="SCUserDesc 2 2 5 2 2" xfId="36888" xr:uid="{00000000-0005-0000-0000-00002D890000}"/>
    <cellStyle name="SCUserDesc 2 2 5 3" xfId="31115" xr:uid="{00000000-0005-0000-0000-00002E890000}"/>
    <cellStyle name="SCUserDesc 2 2 6" xfId="15078" xr:uid="{00000000-0005-0000-0000-00002F890000}"/>
    <cellStyle name="SCUserDesc 2 2 6 2" xfId="28915" xr:uid="{00000000-0005-0000-0000-000030890000}"/>
    <cellStyle name="SCUserDesc 2 2 7" xfId="21236" xr:uid="{00000000-0005-0000-0000-000031890000}"/>
    <cellStyle name="SCUserDesc 2 2 7 2" xfId="34699" xr:uid="{00000000-0005-0000-0000-000032890000}"/>
    <cellStyle name="SCUserDesc 2 2 8" xfId="26988" xr:uid="{00000000-0005-0000-0000-000033890000}"/>
    <cellStyle name="SCUserDesc 2 2 9" xfId="10789" xr:uid="{00000000-0005-0000-0000-000034890000}"/>
    <cellStyle name="SCUserDesc 2 3" xfId="5507" xr:uid="{00000000-0005-0000-0000-000035890000}"/>
    <cellStyle name="SCUserDesc 2 3 2" xfId="6594" xr:uid="{00000000-0005-0000-0000-000036890000}"/>
    <cellStyle name="SCUserDesc 2 3 2 2" xfId="19944" xr:uid="{00000000-0005-0000-0000-000037890000}"/>
    <cellStyle name="SCUserDesc 2 3 2 2 2" xfId="25714" xr:uid="{00000000-0005-0000-0000-000038890000}"/>
    <cellStyle name="SCUserDesc 2 3 2 2 3" xfId="33417" xr:uid="{00000000-0005-0000-0000-000039890000}"/>
    <cellStyle name="SCUserDesc 2 3 2 3" xfId="20399" xr:uid="{00000000-0005-0000-0000-00003A890000}"/>
    <cellStyle name="SCUserDesc 2 3 2 3 2" xfId="26168" xr:uid="{00000000-0005-0000-0000-00003B890000}"/>
    <cellStyle name="SCUserDesc 2 3 2 3 3" xfId="33872" xr:uid="{00000000-0005-0000-0000-00003C890000}"/>
    <cellStyle name="SCUserDesc 2 3 2 4" xfId="16423" xr:uid="{00000000-0005-0000-0000-00003D890000}"/>
    <cellStyle name="SCUserDesc 2 3 2 4 2" xfId="30049" xr:uid="{00000000-0005-0000-0000-00003E890000}"/>
    <cellStyle name="SCUserDesc 2 3 2 5" xfId="22371" xr:uid="{00000000-0005-0000-0000-00003F890000}"/>
    <cellStyle name="SCUserDesc 2 3 2 5 2" xfId="35834" xr:uid="{00000000-0005-0000-0000-000040890000}"/>
    <cellStyle name="SCUserDesc 2 3 2 6" xfId="28123" xr:uid="{00000000-0005-0000-0000-000041890000}"/>
    <cellStyle name="SCUserDesc 2 3 2 7" xfId="11623" xr:uid="{00000000-0005-0000-0000-000042890000}"/>
    <cellStyle name="SCUserDesc 2 3 3" xfId="18993" xr:uid="{00000000-0005-0000-0000-000043890000}"/>
    <cellStyle name="SCUserDesc 2 3 3 2" xfId="24765" xr:uid="{00000000-0005-0000-0000-000044890000}"/>
    <cellStyle name="SCUserDesc 2 3 3 3" xfId="32467" xr:uid="{00000000-0005-0000-0000-000045890000}"/>
    <cellStyle name="SCUserDesc 2 3 4" xfId="17309" xr:uid="{00000000-0005-0000-0000-000046890000}"/>
    <cellStyle name="SCUserDesc 2 3 4 2" xfId="23138" xr:uid="{00000000-0005-0000-0000-000047890000}"/>
    <cellStyle name="SCUserDesc 2 3 4 2 2" xfId="36601" xr:uid="{00000000-0005-0000-0000-000048890000}"/>
    <cellStyle name="SCUserDesc 2 3 4 3" xfId="30825" xr:uid="{00000000-0005-0000-0000-000049890000}"/>
    <cellStyle name="SCUserDesc 2 3 5" xfId="15337" xr:uid="{00000000-0005-0000-0000-00004A890000}"/>
    <cellStyle name="SCUserDesc 2 3 5 2" xfId="29151" xr:uid="{00000000-0005-0000-0000-00004B890000}"/>
    <cellStyle name="SCUserDesc 2 3 6" xfId="21472" xr:uid="{00000000-0005-0000-0000-00004C890000}"/>
    <cellStyle name="SCUserDesc 2 3 6 2" xfId="34935" xr:uid="{00000000-0005-0000-0000-00004D890000}"/>
    <cellStyle name="SCUserDesc 2 3 7" xfId="27224" xr:uid="{00000000-0005-0000-0000-00004E890000}"/>
    <cellStyle name="SCUserDesc 2 3 8" xfId="10962" xr:uid="{00000000-0005-0000-0000-00004F890000}"/>
    <cellStyle name="SCUserDesc 2 4" xfId="6079" xr:uid="{00000000-0005-0000-0000-000050890000}"/>
    <cellStyle name="SCUserDesc 2 4 2" xfId="19486" xr:uid="{00000000-0005-0000-0000-000051890000}"/>
    <cellStyle name="SCUserDesc 2 4 2 2" xfId="25256" xr:uid="{00000000-0005-0000-0000-000052890000}"/>
    <cellStyle name="SCUserDesc 2 4 2 3" xfId="32959" xr:uid="{00000000-0005-0000-0000-000053890000}"/>
    <cellStyle name="SCUserDesc 2 4 3" xfId="20761" xr:uid="{00000000-0005-0000-0000-000054890000}"/>
    <cellStyle name="SCUserDesc 2 4 3 2" xfId="26524" xr:uid="{00000000-0005-0000-0000-000055890000}"/>
    <cellStyle name="SCUserDesc 2 4 3 3" xfId="34229" xr:uid="{00000000-0005-0000-0000-000056890000}"/>
    <cellStyle name="SCUserDesc 2 4 4" xfId="15908" xr:uid="{00000000-0005-0000-0000-000057890000}"/>
    <cellStyle name="SCUserDesc 2 4 4 2" xfId="29611" xr:uid="{00000000-0005-0000-0000-000058890000}"/>
    <cellStyle name="SCUserDesc 2 4 5" xfId="21933" xr:uid="{00000000-0005-0000-0000-000059890000}"/>
    <cellStyle name="SCUserDesc 2 4 5 2" xfId="35396" xr:uid="{00000000-0005-0000-0000-00005A890000}"/>
    <cellStyle name="SCUserDesc 2 4 6" xfId="27685" xr:uid="{00000000-0005-0000-0000-00005B890000}"/>
    <cellStyle name="SCUserDesc 2 4 7" xfId="11308" xr:uid="{00000000-0005-0000-0000-00005C890000}"/>
    <cellStyle name="SCUserDesc 2 5" xfId="18446" xr:uid="{00000000-0005-0000-0000-00005D890000}"/>
    <cellStyle name="SCUserDesc 2 5 2" xfId="24221" xr:uid="{00000000-0005-0000-0000-00005E890000}"/>
    <cellStyle name="SCUserDesc 2 5 3" xfId="31922" xr:uid="{00000000-0005-0000-0000-00005F890000}"/>
    <cellStyle name="SCUserDesc 2 6" xfId="18516" xr:uid="{00000000-0005-0000-0000-000060890000}"/>
    <cellStyle name="SCUserDesc 2 6 2" xfId="24291" xr:uid="{00000000-0005-0000-0000-000061890000}"/>
    <cellStyle name="SCUserDesc 2 6 3" xfId="31992" xr:uid="{00000000-0005-0000-0000-000062890000}"/>
    <cellStyle name="SCUserDesc 2 7" xfId="14780" xr:uid="{00000000-0005-0000-0000-000063890000}"/>
    <cellStyle name="SCUserDesc 2 7 2" xfId="28691" xr:uid="{00000000-0005-0000-0000-000064890000}"/>
    <cellStyle name="SCUserDesc 2 8" xfId="21033" xr:uid="{00000000-0005-0000-0000-000065890000}"/>
    <cellStyle name="SCUserDesc 2 8 2" xfId="34496" xr:uid="{00000000-0005-0000-0000-000066890000}"/>
    <cellStyle name="SCUserDesc 2 9" xfId="26787" xr:uid="{00000000-0005-0000-0000-000067890000}"/>
    <cellStyle name="SCUserDesc 3" xfId="5197" xr:uid="{00000000-0005-0000-0000-000068890000}"/>
    <cellStyle name="SCUserDesc 3 2" xfId="5929" xr:uid="{00000000-0005-0000-0000-000069890000}"/>
    <cellStyle name="SCUserDesc 3 2 2" xfId="7016" xr:uid="{00000000-0005-0000-0000-00006A890000}"/>
    <cellStyle name="SCUserDesc 3 2 2 2" xfId="20312" xr:uid="{00000000-0005-0000-0000-00006B890000}"/>
    <cellStyle name="SCUserDesc 3 2 2 2 2" xfId="26082" xr:uid="{00000000-0005-0000-0000-00006C890000}"/>
    <cellStyle name="SCUserDesc 3 2 2 2 3" xfId="33785" xr:uid="{00000000-0005-0000-0000-00006D890000}"/>
    <cellStyle name="SCUserDesc 3 2 2 3" xfId="17765" xr:uid="{00000000-0005-0000-0000-00006E890000}"/>
    <cellStyle name="SCUserDesc 3 2 2 3 2" xfId="23580" xr:uid="{00000000-0005-0000-0000-00006F890000}"/>
    <cellStyle name="SCUserDesc 3 2 2 3 2 2" xfId="37043" xr:uid="{00000000-0005-0000-0000-000070890000}"/>
    <cellStyle name="SCUserDesc 3 2 2 3 3" xfId="31271" xr:uid="{00000000-0005-0000-0000-000071890000}"/>
    <cellStyle name="SCUserDesc 3 2 2 4" xfId="16844" xr:uid="{00000000-0005-0000-0000-000072890000}"/>
    <cellStyle name="SCUserDesc 3 2 2 4 2" xfId="30397" xr:uid="{00000000-0005-0000-0000-000073890000}"/>
    <cellStyle name="SCUserDesc 3 2 2 5" xfId="22720" xr:uid="{00000000-0005-0000-0000-000074890000}"/>
    <cellStyle name="SCUserDesc 3 2 2 5 2" xfId="36183" xr:uid="{00000000-0005-0000-0000-000075890000}"/>
    <cellStyle name="SCUserDesc 3 2 2 6" xfId="28472" xr:uid="{00000000-0005-0000-0000-000076890000}"/>
    <cellStyle name="SCUserDesc 3 2 2 7" xfId="11870" xr:uid="{00000000-0005-0000-0000-000077890000}"/>
    <cellStyle name="SCUserDesc 3 2 3" xfId="19363" xr:uid="{00000000-0005-0000-0000-000078890000}"/>
    <cellStyle name="SCUserDesc 3 2 3 2" xfId="25134" xr:uid="{00000000-0005-0000-0000-000079890000}"/>
    <cellStyle name="SCUserDesc 3 2 3 3" xfId="32836" xr:uid="{00000000-0005-0000-0000-00007A890000}"/>
    <cellStyle name="SCUserDesc 3 2 4" xfId="17572" xr:uid="{00000000-0005-0000-0000-00007B890000}"/>
    <cellStyle name="SCUserDesc 3 2 4 2" xfId="23391" xr:uid="{00000000-0005-0000-0000-00007C890000}"/>
    <cellStyle name="SCUserDesc 3 2 4 2 2" xfId="36854" xr:uid="{00000000-0005-0000-0000-00007D890000}"/>
    <cellStyle name="SCUserDesc 3 2 4 3" xfId="31081" xr:uid="{00000000-0005-0000-0000-00007E890000}"/>
    <cellStyle name="SCUserDesc 3 2 5" xfId="15758" xr:uid="{00000000-0005-0000-0000-00007F890000}"/>
    <cellStyle name="SCUserDesc 3 2 5 2" xfId="29499" xr:uid="{00000000-0005-0000-0000-000080890000}"/>
    <cellStyle name="SCUserDesc 3 2 6" xfId="21821" xr:uid="{00000000-0005-0000-0000-000081890000}"/>
    <cellStyle name="SCUserDesc 3 2 6 2" xfId="35284" xr:uid="{00000000-0005-0000-0000-000082890000}"/>
    <cellStyle name="SCUserDesc 3 2 7" xfId="27573" xr:uid="{00000000-0005-0000-0000-000083890000}"/>
    <cellStyle name="SCUserDesc 3 2 8" xfId="11209" xr:uid="{00000000-0005-0000-0000-000084890000}"/>
    <cellStyle name="SCUserDesc 3 3" xfId="6286" xr:uid="{00000000-0005-0000-0000-000085890000}"/>
    <cellStyle name="SCUserDesc 3 3 2" xfId="19657" xr:uid="{00000000-0005-0000-0000-000086890000}"/>
    <cellStyle name="SCUserDesc 3 3 2 2" xfId="25427" xr:uid="{00000000-0005-0000-0000-000087890000}"/>
    <cellStyle name="SCUserDesc 3 3 2 3" xfId="33130" xr:uid="{00000000-0005-0000-0000-000088890000}"/>
    <cellStyle name="SCUserDesc 3 3 3" xfId="17116" xr:uid="{00000000-0005-0000-0000-000089890000}"/>
    <cellStyle name="SCUserDesc 3 3 3 2" xfId="22957" xr:uid="{00000000-0005-0000-0000-00008A890000}"/>
    <cellStyle name="SCUserDesc 3 3 3 2 2" xfId="36420" xr:uid="{00000000-0005-0000-0000-00008B890000}"/>
    <cellStyle name="SCUserDesc 3 3 3 3" xfId="30638" xr:uid="{00000000-0005-0000-0000-00008C890000}"/>
    <cellStyle name="SCUserDesc 3 3 4" xfId="16115" xr:uid="{00000000-0005-0000-0000-00008D890000}"/>
    <cellStyle name="SCUserDesc 3 3 4 2" xfId="29772" xr:uid="{00000000-0005-0000-0000-00008E890000}"/>
    <cellStyle name="SCUserDesc 3 3 5" xfId="22094" xr:uid="{00000000-0005-0000-0000-00008F890000}"/>
    <cellStyle name="SCUserDesc 3 3 5 2" xfId="35557" xr:uid="{00000000-0005-0000-0000-000090890000}"/>
    <cellStyle name="SCUserDesc 3 3 6" xfId="27846" xr:uid="{00000000-0005-0000-0000-000091890000}"/>
    <cellStyle name="SCUserDesc 3 3 7" xfId="11414" xr:uid="{00000000-0005-0000-0000-000092890000}"/>
    <cellStyle name="SCUserDesc 3 4" xfId="18704" xr:uid="{00000000-0005-0000-0000-000093890000}"/>
    <cellStyle name="SCUserDesc 3 4 2" xfId="24476" xr:uid="{00000000-0005-0000-0000-000094890000}"/>
    <cellStyle name="SCUserDesc 3 4 3" xfId="32178" xr:uid="{00000000-0005-0000-0000-000095890000}"/>
    <cellStyle name="SCUserDesc 3 5" xfId="18532" xr:uid="{00000000-0005-0000-0000-000096890000}"/>
    <cellStyle name="SCUserDesc 3 5 2" xfId="24305" xr:uid="{00000000-0005-0000-0000-000097890000}"/>
    <cellStyle name="SCUserDesc 3 5 3" xfId="32006" xr:uid="{00000000-0005-0000-0000-000098890000}"/>
    <cellStyle name="SCUserDesc 3 6" xfId="15027" xr:uid="{00000000-0005-0000-0000-000099890000}"/>
    <cellStyle name="SCUserDesc 3 6 2" xfId="28872" xr:uid="{00000000-0005-0000-0000-00009A890000}"/>
    <cellStyle name="SCUserDesc 3 7" xfId="21193" xr:uid="{00000000-0005-0000-0000-00009B890000}"/>
    <cellStyle name="SCUserDesc 3 7 2" xfId="34656" xr:uid="{00000000-0005-0000-0000-00009C890000}"/>
    <cellStyle name="SCUserDesc 3 8" xfId="26947" xr:uid="{00000000-0005-0000-0000-00009D890000}"/>
    <cellStyle name="SCUserDesc 3 9" xfId="10751" xr:uid="{00000000-0005-0000-0000-00009E890000}"/>
    <cellStyle name="SCUserDesc 4" xfId="5285" xr:uid="{00000000-0005-0000-0000-00009F890000}"/>
    <cellStyle name="SCUserDesc 4 2" xfId="6372" xr:uid="{00000000-0005-0000-0000-0000A0890000}"/>
    <cellStyle name="SCUserDesc 4 2 2" xfId="19738" xr:uid="{00000000-0005-0000-0000-0000A1890000}"/>
    <cellStyle name="SCUserDesc 4 2 2 2" xfId="25508" xr:uid="{00000000-0005-0000-0000-0000A2890000}"/>
    <cellStyle name="SCUserDesc 4 2 2 3" xfId="33211" xr:uid="{00000000-0005-0000-0000-0000A3890000}"/>
    <cellStyle name="SCUserDesc 4 2 3" xfId="18178" xr:uid="{00000000-0005-0000-0000-0000A4890000}"/>
    <cellStyle name="SCUserDesc 4 2 3 2" xfId="23976" xr:uid="{00000000-0005-0000-0000-0000A5890000}"/>
    <cellStyle name="SCUserDesc 4 2 3 3" xfId="31674" xr:uid="{00000000-0005-0000-0000-0000A6890000}"/>
    <cellStyle name="SCUserDesc 4 2 4" xfId="16201" xr:uid="{00000000-0005-0000-0000-0000A7890000}"/>
    <cellStyle name="SCUserDesc 4 2 4 2" xfId="29848" xr:uid="{00000000-0005-0000-0000-0000A8890000}"/>
    <cellStyle name="SCUserDesc 4 2 5" xfId="22170" xr:uid="{00000000-0005-0000-0000-0000A9890000}"/>
    <cellStyle name="SCUserDesc 4 2 5 2" xfId="35633" xr:uid="{00000000-0005-0000-0000-0000AA890000}"/>
    <cellStyle name="SCUserDesc 4 2 6" xfId="27922" xr:uid="{00000000-0005-0000-0000-0000AB890000}"/>
    <cellStyle name="SCUserDesc 4 2 7" xfId="11484" xr:uid="{00000000-0005-0000-0000-0000AC890000}"/>
    <cellStyle name="SCUserDesc 4 3" xfId="18786" xr:uid="{00000000-0005-0000-0000-0000AD890000}"/>
    <cellStyle name="SCUserDesc 4 3 2" xfId="24558" xr:uid="{00000000-0005-0000-0000-0000AE890000}"/>
    <cellStyle name="SCUserDesc 4 3 3" xfId="32260" xr:uid="{00000000-0005-0000-0000-0000AF890000}"/>
    <cellStyle name="SCUserDesc 4 4" xfId="17627" xr:uid="{00000000-0005-0000-0000-0000B0890000}"/>
    <cellStyle name="SCUserDesc 4 4 2" xfId="23445" xr:uid="{00000000-0005-0000-0000-0000B1890000}"/>
    <cellStyle name="SCUserDesc 4 4 2 2" xfId="36908" xr:uid="{00000000-0005-0000-0000-0000B2890000}"/>
    <cellStyle name="SCUserDesc 4 4 3" xfId="31135" xr:uid="{00000000-0005-0000-0000-0000B3890000}"/>
    <cellStyle name="SCUserDesc 4 5" xfId="15115" xr:uid="{00000000-0005-0000-0000-0000B4890000}"/>
    <cellStyle name="SCUserDesc 4 5 2" xfId="28950" xr:uid="{00000000-0005-0000-0000-0000B5890000}"/>
    <cellStyle name="SCUserDesc 4 6" xfId="21271" xr:uid="{00000000-0005-0000-0000-0000B6890000}"/>
    <cellStyle name="SCUserDesc 4 6 2" xfId="34734" xr:uid="{00000000-0005-0000-0000-0000B7890000}"/>
    <cellStyle name="SCUserDesc 4 7" xfId="27023" xr:uid="{00000000-0005-0000-0000-0000B8890000}"/>
    <cellStyle name="SCUserDesc 4 8" xfId="10823" xr:uid="{00000000-0005-0000-0000-0000B9890000}"/>
    <cellStyle name="SCUserDesc 5" xfId="18220" xr:uid="{00000000-0005-0000-0000-0000BA890000}"/>
    <cellStyle name="SCUserDesc 5 2" xfId="24013" xr:uid="{00000000-0005-0000-0000-0000BB890000}"/>
    <cellStyle name="SCUserDesc 5 3" xfId="31712" xr:uid="{00000000-0005-0000-0000-0000BC890000}"/>
    <cellStyle name="SCUserDesc 6" xfId="20853" xr:uid="{00000000-0005-0000-0000-0000BD890000}"/>
    <cellStyle name="SCUserDesc 6 2" xfId="26613" xr:uid="{00000000-0005-0000-0000-0000BE890000}"/>
    <cellStyle name="SCUserDesc 6 3" xfId="34318" xr:uid="{00000000-0005-0000-0000-0000BF890000}"/>
    <cellStyle name="SCUserDesc 7" xfId="14259" xr:uid="{00000000-0005-0000-0000-0000C0890000}"/>
    <cellStyle name="SCUserDesc 7 2" xfId="28644" xr:uid="{00000000-0005-0000-0000-0000C1890000}"/>
    <cellStyle name="SCUserDesc 8" xfId="20991" xr:uid="{00000000-0005-0000-0000-0000C2890000}"/>
    <cellStyle name="SCUserDesc 8 2" xfId="34454" xr:uid="{00000000-0005-0000-0000-0000C3890000}"/>
    <cellStyle name="SCUserDesc 9" xfId="26748" xr:uid="{00000000-0005-0000-0000-0000C4890000}"/>
    <cellStyle name="SCUserRow" xfId="4059" xr:uid="{00000000-0005-0000-0000-0000C5890000}"/>
    <cellStyle name="SCUserRow 2" xfId="5538" xr:uid="{00000000-0005-0000-0000-0000C6890000}"/>
    <cellStyle name="SCUserRow 2 2" xfId="6625" xr:uid="{00000000-0005-0000-0000-0000C7890000}"/>
    <cellStyle name="SCUserRow 2 2 10" xfId="28145" xr:uid="{00000000-0005-0000-0000-0000C8890000}"/>
    <cellStyle name="SCUserRow 2 2 2" xfId="19967" xr:uid="{00000000-0005-0000-0000-0000C9890000}"/>
    <cellStyle name="SCUserRow 2 2 2 2" xfId="25737" xr:uid="{00000000-0005-0000-0000-0000CA890000}"/>
    <cellStyle name="SCUserRow 2 2 2 3" xfId="33440" xr:uid="{00000000-0005-0000-0000-0000CB890000}"/>
    <cellStyle name="SCUserRow 2 2 3" xfId="20754" xr:uid="{00000000-0005-0000-0000-0000CC890000}"/>
    <cellStyle name="SCUserRow 2 2 3 2" xfId="26517" xr:uid="{00000000-0005-0000-0000-0000CD890000}"/>
    <cellStyle name="SCUserRow 2 2 3 3" xfId="34222" xr:uid="{00000000-0005-0000-0000-0000CE890000}"/>
    <cellStyle name="SCUserRow 2 2 4" xfId="17871" xr:uid="{00000000-0005-0000-0000-0000CF890000}"/>
    <cellStyle name="SCUserRow 2 2 4 2" xfId="23682" xr:uid="{00000000-0005-0000-0000-0000D0890000}"/>
    <cellStyle name="SCUserRow 2 2 4 2 2" xfId="37145" xr:uid="{00000000-0005-0000-0000-0000D1890000}"/>
    <cellStyle name="SCUserRow 2 2 4 3" xfId="31375" xr:uid="{00000000-0005-0000-0000-0000D2890000}"/>
    <cellStyle name="SCUserRow 2 2 5" xfId="17463" xr:uid="{00000000-0005-0000-0000-0000D3890000}"/>
    <cellStyle name="SCUserRow 2 2 5 2" xfId="23287" xr:uid="{00000000-0005-0000-0000-0000D4890000}"/>
    <cellStyle name="SCUserRow 2 2 5 2 2" xfId="36750" xr:uid="{00000000-0005-0000-0000-0000D5890000}"/>
    <cellStyle name="SCUserRow 2 2 5 3" xfId="30975" xr:uid="{00000000-0005-0000-0000-0000D6890000}"/>
    <cellStyle name="SCUserRow 2 2 6" xfId="17300" xr:uid="{00000000-0005-0000-0000-0000D7890000}"/>
    <cellStyle name="SCUserRow 2 2 6 2" xfId="23129" xr:uid="{00000000-0005-0000-0000-0000D8890000}"/>
    <cellStyle name="SCUserRow 2 2 6 2 2" xfId="36592" xr:uid="{00000000-0005-0000-0000-0000D9890000}"/>
    <cellStyle name="SCUserRow 2 2 6 3" xfId="30816" xr:uid="{00000000-0005-0000-0000-0000DA890000}"/>
    <cellStyle name="SCUserRow 2 2 7" xfId="18475" xr:uid="{00000000-0005-0000-0000-0000DB890000}"/>
    <cellStyle name="SCUserRow 2 2 7 2" xfId="24250" xr:uid="{00000000-0005-0000-0000-0000DC890000}"/>
    <cellStyle name="SCUserRow 2 2 7 3" xfId="31951" xr:uid="{00000000-0005-0000-0000-0000DD890000}"/>
    <cellStyle name="SCUserRow 2 2 8" xfId="16453" xr:uid="{00000000-0005-0000-0000-0000DE890000}"/>
    <cellStyle name="SCUserRow 2 2 8 2" xfId="30070" xr:uid="{00000000-0005-0000-0000-0000DF890000}"/>
    <cellStyle name="SCUserRow 2 2 9" xfId="22393" xr:uid="{00000000-0005-0000-0000-0000E0890000}"/>
    <cellStyle name="SCUserRow 2 2 9 2" xfId="35856" xr:uid="{00000000-0005-0000-0000-0000E1890000}"/>
    <cellStyle name="SCUserRow 2 3" xfId="19018" xr:uid="{00000000-0005-0000-0000-0000E2890000}"/>
    <cellStyle name="SCUserRow 2 3 2" xfId="24790" xr:uid="{00000000-0005-0000-0000-0000E3890000}"/>
    <cellStyle name="SCUserRow 2 3 3" xfId="32492" xr:uid="{00000000-0005-0000-0000-0000E4890000}"/>
    <cellStyle name="SCUserRow 2 4" xfId="18533" xr:uid="{00000000-0005-0000-0000-0000E5890000}"/>
    <cellStyle name="SCUserRow 2 4 2" xfId="24306" xr:uid="{00000000-0005-0000-0000-0000E6890000}"/>
    <cellStyle name="SCUserRow 2 4 3" xfId="32007" xr:uid="{00000000-0005-0000-0000-0000E7890000}"/>
    <cellStyle name="SCUserRow 2 5" xfId="18125" xr:uid="{00000000-0005-0000-0000-0000E8890000}"/>
    <cellStyle name="SCUserRow 2 5 2" xfId="23926" xr:uid="{00000000-0005-0000-0000-0000E9890000}"/>
    <cellStyle name="SCUserRow 2 5 3" xfId="31623" xr:uid="{00000000-0005-0000-0000-0000EA890000}"/>
    <cellStyle name="SCUserRow 2 6" xfId="15367" xr:uid="{00000000-0005-0000-0000-0000EB890000}"/>
    <cellStyle name="SCUserRow 2 6 2" xfId="29172" xr:uid="{00000000-0005-0000-0000-0000EC890000}"/>
    <cellStyle name="SCUserRow 2 7" xfId="21494" xr:uid="{00000000-0005-0000-0000-0000ED890000}"/>
    <cellStyle name="SCUserRow 2 7 2" xfId="34957" xr:uid="{00000000-0005-0000-0000-0000EE890000}"/>
    <cellStyle name="SCUserRow 2 8" xfId="27246" xr:uid="{00000000-0005-0000-0000-0000EF890000}"/>
    <cellStyle name="SCUserRow 3" xfId="6027" xr:uid="{00000000-0005-0000-0000-0000F0890000}"/>
    <cellStyle name="SCUserRow 3 10" xfId="27642" xr:uid="{00000000-0005-0000-0000-0000F1890000}"/>
    <cellStyle name="SCUserRow 3 11" xfId="11270" xr:uid="{00000000-0005-0000-0000-0000F2890000}"/>
    <cellStyle name="SCUserRow 3 2" xfId="19440" xr:uid="{00000000-0005-0000-0000-0000F3890000}"/>
    <cellStyle name="SCUserRow 3 2 2" xfId="25210" xr:uid="{00000000-0005-0000-0000-0000F4890000}"/>
    <cellStyle name="SCUserRow 3 2 3" xfId="32913" xr:uid="{00000000-0005-0000-0000-0000F5890000}"/>
    <cellStyle name="SCUserRow 3 3" xfId="20600" xr:uid="{00000000-0005-0000-0000-0000F6890000}"/>
    <cellStyle name="SCUserRow 3 3 2" xfId="26364" xr:uid="{00000000-0005-0000-0000-0000F7890000}"/>
    <cellStyle name="SCUserRow 3 3 3" xfId="34069" xr:uid="{00000000-0005-0000-0000-0000F8890000}"/>
    <cellStyle name="SCUserRow 3 4" xfId="17763" xr:uid="{00000000-0005-0000-0000-0000F9890000}"/>
    <cellStyle name="SCUserRow 3 4 2" xfId="23578" xr:uid="{00000000-0005-0000-0000-0000FA890000}"/>
    <cellStyle name="SCUserRow 3 4 2 2" xfId="37041" xr:uid="{00000000-0005-0000-0000-0000FB890000}"/>
    <cellStyle name="SCUserRow 3 4 3" xfId="31269" xr:uid="{00000000-0005-0000-0000-0000FC890000}"/>
    <cellStyle name="SCUserRow 3 5" xfId="17728" xr:uid="{00000000-0005-0000-0000-0000FD890000}"/>
    <cellStyle name="SCUserRow 3 5 2" xfId="23543" xr:uid="{00000000-0005-0000-0000-0000FE890000}"/>
    <cellStyle name="SCUserRow 3 5 2 2" xfId="37006" xr:uid="{00000000-0005-0000-0000-0000FF890000}"/>
    <cellStyle name="SCUserRow 3 5 3" xfId="31234" xr:uid="{00000000-0005-0000-0000-0000008A0000}"/>
    <cellStyle name="SCUserRow 3 6" xfId="20710" xr:uid="{00000000-0005-0000-0000-0000018A0000}"/>
    <cellStyle name="SCUserRow 3 6 2" xfId="26473" xr:uid="{00000000-0005-0000-0000-0000028A0000}"/>
    <cellStyle name="SCUserRow 3 6 3" xfId="34178" xr:uid="{00000000-0005-0000-0000-0000038A0000}"/>
    <cellStyle name="SCUserRow 3 7" xfId="17592" xr:uid="{00000000-0005-0000-0000-0000048A0000}"/>
    <cellStyle name="SCUserRow 3 7 2" xfId="23410" xr:uid="{00000000-0005-0000-0000-0000058A0000}"/>
    <cellStyle name="SCUserRow 3 7 2 2" xfId="36873" xr:uid="{00000000-0005-0000-0000-0000068A0000}"/>
    <cellStyle name="SCUserRow 3 7 3" xfId="31100" xr:uid="{00000000-0005-0000-0000-0000078A0000}"/>
    <cellStyle name="SCUserRow 3 8" xfId="15856" xr:uid="{00000000-0005-0000-0000-0000088A0000}"/>
    <cellStyle name="SCUserRow 3 8 2" xfId="29568" xr:uid="{00000000-0005-0000-0000-0000098A0000}"/>
    <cellStyle name="SCUserRow 3 9" xfId="21890" xr:uid="{00000000-0005-0000-0000-00000A8A0000}"/>
    <cellStyle name="SCUserRow 3 9 2" xfId="35353" xr:uid="{00000000-0005-0000-0000-00000B8A0000}"/>
    <cellStyle name="SDEntry" xfId="417" xr:uid="{00000000-0005-0000-0000-00000C8A0000}"/>
    <cellStyle name="SDEntry 2" xfId="916" xr:uid="{00000000-0005-0000-0000-00000D8A0000}"/>
    <cellStyle name="SDHeader" xfId="418" xr:uid="{00000000-0005-0000-0000-00000E8A0000}"/>
    <cellStyle name="SDHeader 2" xfId="4060" xr:uid="{00000000-0005-0000-0000-00000F8A0000}"/>
    <cellStyle name="SECategory" xfId="4061" xr:uid="{00000000-0005-0000-0000-0000108A0000}"/>
    <cellStyle name="SEEntry" xfId="419" xr:uid="{00000000-0005-0000-0000-0000118A0000}"/>
    <cellStyle name="SEFormula" xfId="420" xr:uid="{00000000-0005-0000-0000-0000128A0000}"/>
    <cellStyle name="SEFormula 2" xfId="4062" xr:uid="{00000000-0005-0000-0000-0000138A0000}"/>
    <cellStyle name="SEFormula 2 2" xfId="5198" xr:uid="{00000000-0005-0000-0000-0000148A0000}"/>
    <cellStyle name="SEFormula 2 2 10" xfId="10752" xr:uid="{00000000-0005-0000-0000-0000158A0000}"/>
    <cellStyle name="SEFormula 2 2 2" xfId="5765" xr:uid="{00000000-0005-0000-0000-0000168A0000}"/>
    <cellStyle name="SEFormula 2 2 2 2" xfId="6852" xr:uid="{00000000-0005-0000-0000-0000178A0000}"/>
    <cellStyle name="SEFormula 2 2 2 2 2" xfId="20155" xr:uid="{00000000-0005-0000-0000-0000188A0000}"/>
    <cellStyle name="SEFormula 2 2 2 2 2 2" xfId="25925" xr:uid="{00000000-0005-0000-0000-0000198A0000}"/>
    <cellStyle name="SEFormula 2 2 2 2 2 3" xfId="33628" xr:uid="{00000000-0005-0000-0000-00001A8A0000}"/>
    <cellStyle name="SEFormula 2 2 2 2 3" xfId="16993" xr:uid="{00000000-0005-0000-0000-00001B8A0000}"/>
    <cellStyle name="SEFormula 2 2 2 2 3 2" xfId="22841" xr:uid="{00000000-0005-0000-0000-00001C8A0000}"/>
    <cellStyle name="SEFormula 2 2 2 2 3 2 2" xfId="36304" xr:uid="{00000000-0005-0000-0000-00001D8A0000}"/>
    <cellStyle name="SEFormula 2 2 2 2 3 3" xfId="30521" xr:uid="{00000000-0005-0000-0000-00001E8A0000}"/>
    <cellStyle name="SEFormula 2 2 2 2 4" xfId="16680" xr:uid="{00000000-0005-0000-0000-00001F8A0000}"/>
    <cellStyle name="SEFormula 2 2 2 2 4 2" xfId="30242" xr:uid="{00000000-0005-0000-0000-0000208A0000}"/>
    <cellStyle name="SEFormula 2 2 2 2 5" xfId="22565" xr:uid="{00000000-0005-0000-0000-0000218A0000}"/>
    <cellStyle name="SEFormula 2 2 2 2 5 2" xfId="36028" xr:uid="{00000000-0005-0000-0000-0000228A0000}"/>
    <cellStyle name="SEFormula 2 2 2 2 6" xfId="28317" xr:uid="{00000000-0005-0000-0000-0000238A0000}"/>
    <cellStyle name="SEFormula 2 2 2 2 7" xfId="11759" xr:uid="{00000000-0005-0000-0000-0000248A0000}"/>
    <cellStyle name="SEFormula 2 2 2 3" xfId="19206" xr:uid="{00000000-0005-0000-0000-0000258A0000}"/>
    <cellStyle name="SEFormula 2 2 2 3 2" xfId="24977" xr:uid="{00000000-0005-0000-0000-0000268A0000}"/>
    <cellStyle name="SEFormula 2 2 2 3 3" xfId="32679" xr:uid="{00000000-0005-0000-0000-0000278A0000}"/>
    <cellStyle name="SEFormula 2 2 2 4" xfId="19005" xr:uid="{00000000-0005-0000-0000-0000288A0000}"/>
    <cellStyle name="SEFormula 2 2 2 4 2" xfId="24777" xr:uid="{00000000-0005-0000-0000-0000298A0000}"/>
    <cellStyle name="SEFormula 2 2 2 4 3" xfId="32479" xr:uid="{00000000-0005-0000-0000-00002A8A0000}"/>
    <cellStyle name="SEFormula 2 2 2 5" xfId="15594" xr:uid="{00000000-0005-0000-0000-00002B8A0000}"/>
    <cellStyle name="SEFormula 2 2 2 5 2" xfId="29344" xr:uid="{00000000-0005-0000-0000-00002C8A0000}"/>
    <cellStyle name="SEFormula 2 2 2 6" xfId="21666" xr:uid="{00000000-0005-0000-0000-00002D8A0000}"/>
    <cellStyle name="SEFormula 2 2 2 6 2" xfId="35129" xr:uid="{00000000-0005-0000-0000-00002E8A0000}"/>
    <cellStyle name="SEFormula 2 2 2 7" xfId="27418" xr:uid="{00000000-0005-0000-0000-00002F8A0000}"/>
    <cellStyle name="SEFormula 2 2 2 8" xfId="11098" xr:uid="{00000000-0005-0000-0000-0000308A0000}"/>
    <cellStyle name="SEFormula 2 2 3" xfId="5930" xr:uid="{00000000-0005-0000-0000-0000318A0000}"/>
    <cellStyle name="SEFormula 2 2 3 2" xfId="7017" xr:uid="{00000000-0005-0000-0000-0000328A0000}"/>
    <cellStyle name="SEFormula 2 2 3 2 2" xfId="20313" xr:uid="{00000000-0005-0000-0000-0000338A0000}"/>
    <cellStyle name="SEFormula 2 2 3 2 2 2" xfId="26083" xr:uid="{00000000-0005-0000-0000-0000348A0000}"/>
    <cellStyle name="SEFormula 2 2 3 2 2 3" xfId="33786" xr:uid="{00000000-0005-0000-0000-0000358A0000}"/>
    <cellStyle name="SEFormula 2 2 3 2 3" xfId="16989" xr:uid="{00000000-0005-0000-0000-0000368A0000}"/>
    <cellStyle name="SEFormula 2 2 3 2 3 2" xfId="22838" xr:uid="{00000000-0005-0000-0000-0000378A0000}"/>
    <cellStyle name="SEFormula 2 2 3 2 3 2 2" xfId="36301" xr:uid="{00000000-0005-0000-0000-0000388A0000}"/>
    <cellStyle name="SEFormula 2 2 3 2 3 3" xfId="30517" xr:uid="{00000000-0005-0000-0000-0000398A0000}"/>
    <cellStyle name="SEFormula 2 2 3 2 4" xfId="16845" xr:uid="{00000000-0005-0000-0000-00003A8A0000}"/>
    <cellStyle name="SEFormula 2 2 3 2 4 2" xfId="30398" xr:uid="{00000000-0005-0000-0000-00003B8A0000}"/>
    <cellStyle name="SEFormula 2 2 3 2 5" xfId="22721" xr:uid="{00000000-0005-0000-0000-00003C8A0000}"/>
    <cellStyle name="SEFormula 2 2 3 2 5 2" xfId="36184" xr:uid="{00000000-0005-0000-0000-00003D8A0000}"/>
    <cellStyle name="SEFormula 2 2 3 2 6" xfId="28473" xr:uid="{00000000-0005-0000-0000-00003E8A0000}"/>
    <cellStyle name="SEFormula 2 2 3 2 7" xfId="11871" xr:uid="{00000000-0005-0000-0000-00003F8A0000}"/>
    <cellStyle name="SEFormula 2 2 3 3" xfId="19364" xr:uid="{00000000-0005-0000-0000-0000408A0000}"/>
    <cellStyle name="SEFormula 2 2 3 3 2" xfId="25135" xr:uid="{00000000-0005-0000-0000-0000418A0000}"/>
    <cellStyle name="SEFormula 2 2 3 3 3" xfId="32837" xr:uid="{00000000-0005-0000-0000-0000428A0000}"/>
    <cellStyle name="SEFormula 2 2 3 4" xfId="18129" xr:uid="{00000000-0005-0000-0000-0000438A0000}"/>
    <cellStyle name="SEFormula 2 2 3 4 2" xfId="23930" xr:uid="{00000000-0005-0000-0000-0000448A0000}"/>
    <cellStyle name="SEFormula 2 2 3 4 3" xfId="31627" xr:uid="{00000000-0005-0000-0000-0000458A0000}"/>
    <cellStyle name="SEFormula 2 2 3 5" xfId="15759" xr:uid="{00000000-0005-0000-0000-0000468A0000}"/>
    <cellStyle name="SEFormula 2 2 3 5 2" xfId="29500" xr:uid="{00000000-0005-0000-0000-0000478A0000}"/>
    <cellStyle name="SEFormula 2 2 3 6" xfId="21822" xr:uid="{00000000-0005-0000-0000-0000488A0000}"/>
    <cellStyle name="SEFormula 2 2 3 6 2" xfId="35285" xr:uid="{00000000-0005-0000-0000-0000498A0000}"/>
    <cellStyle name="SEFormula 2 2 3 7" xfId="27574" xr:uid="{00000000-0005-0000-0000-00004A8A0000}"/>
    <cellStyle name="SEFormula 2 2 3 8" xfId="11210" xr:uid="{00000000-0005-0000-0000-00004B8A0000}"/>
    <cellStyle name="SEFormula 2 2 4" xfId="6287" xr:uid="{00000000-0005-0000-0000-00004C8A0000}"/>
    <cellStyle name="SEFormula 2 2 4 2" xfId="19658" xr:uid="{00000000-0005-0000-0000-00004D8A0000}"/>
    <cellStyle name="SEFormula 2 2 4 2 2" xfId="25428" xr:uid="{00000000-0005-0000-0000-00004E8A0000}"/>
    <cellStyle name="SEFormula 2 2 4 2 3" xfId="33131" xr:uid="{00000000-0005-0000-0000-00004F8A0000}"/>
    <cellStyle name="SEFormula 2 2 4 3" xfId="17823" xr:uid="{00000000-0005-0000-0000-0000508A0000}"/>
    <cellStyle name="SEFormula 2 2 4 3 2" xfId="23637" xr:uid="{00000000-0005-0000-0000-0000518A0000}"/>
    <cellStyle name="SEFormula 2 2 4 3 2 2" xfId="37100" xr:uid="{00000000-0005-0000-0000-0000528A0000}"/>
    <cellStyle name="SEFormula 2 2 4 3 3" xfId="31329" xr:uid="{00000000-0005-0000-0000-0000538A0000}"/>
    <cellStyle name="SEFormula 2 2 4 4" xfId="16116" xr:uid="{00000000-0005-0000-0000-0000548A0000}"/>
    <cellStyle name="SEFormula 2 2 4 4 2" xfId="29773" xr:uid="{00000000-0005-0000-0000-0000558A0000}"/>
    <cellStyle name="SEFormula 2 2 4 5" xfId="22095" xr:uid="{00000000-0005-0000-0000-0000568A0000}"/>
    <cellStyle name="SEFormula 2 2 4 5 2" xfId="35558" xr:uid="{00000000-0005-0000-0000-0000578A0000}"/>
    <cellStyle name="SEFormula 2 2 4 6" xfId="27847" xr:uid="{00000000-0005-0000-0000-0000588A0000}"/>
    <cellStyle name="SEFormula 2 2 4 7" xfId="11415" xr:uid="{00000000-0005-0000-0000-0000598A0000}"/>
    <cellStyle name="SEFormula 2 2 5" xfId="18705" xr:uid="{00000000-0005-0000-0000-00005A8A0000}"/>
    <cellStyle name="SEFormula 2 2 5 2" xfId="24477" xr:uid="{00000000-0005-0000-0000-00005B8A0000}"/>
    <cellStyle name="SEFormula 2 2 5 3" xfId="32179" xr:uid="{00000000-0005-0000-0000-00005C8A0000}"/>
    <cellStyle name="SEFormula 2 2 6" xfId="20403" xr:uid="{00000000-0005-0000-0000-00005D8A0000}"/>
    <cellStyle name="SEFormula 2 2 6 2" xfId="26172" xr:uid="{00000000-0005-0000-0000-00005E8A0000}"/>
    <cellStyle name="SEFormula 2 2 6 3" xfId="33876" xr:uid="{00000000-0005-0000-0000-00005F8A0000}"/>
    <cellStyle name="SEFormula 2 2 7" xfId="15028" xr:uid="{00000000-0005-0000-0000-0000608A0000}"/>
    <cellStyle name="SEFormula 2 2 7 2" xfId="28873" xr:uid="{00000000-0005-0000-0000-0000618A0000}"/>
    <cellStyle name="SEFormula 2 2 8" xfId="21194" xr:uid="{00000000-0005-0000-0000-0000628A0000}"/>
    <cellStyle name="SEFormula 2 2 8 2" xfId="34657" xr:uid="{00000000-0005-0000-0000-0000638A0000}"/>
    <cellStyle name="SEFormula 2 2 9" xfId="26948" xr:uid="{00000000-0005-0000-0000-0000648A0000}"/>
    <cellStyle name="SEFormula 2 3" xfId="5539" xr:uid="{00000000-0005-0000-0000-0000658A0000}"/>
    <cellStyle name="SEFormula 2 3 2" xfId="6626" xr:uid="{00000000-0005-0000-0000-0000668A0000}"/>
    <cellStyle name="SEFormula 2 3 2 2" xfId="19968" xr:uid="{00000000-0005-0000-0000-0000678A0000}"/>
    <cellStyle name="SEFormula 2 3 2 2 2" xfId="25738" xr:uid="{00000000-0005-0000-0000-0000688A0000}"/>
    <cellStyle name="SEFormula 2 3 2 2 3" xfId="33441" xr:uid="{00000000-0005-0000-0000-0000698A0000}"/>
    <cellStyle name="SEFormula 2 3 2 3" xfId="17337" xr:uid="{00000000-0005-0000-0000-00006A8A0000}"/>
    <cellStyle name="SEFormula 2 3 2 3 2" xfId="23166" xr:uid="{00000000-0005-0000-0000-00006B8A0000}"/>
    <cellStyle name="SEFormula 2 3 2 3 2 2" xfId="36629" xr:uid="{00000000-0005-0000-0000-00006C8A0000}"/>
    <cellStyle name="SEFormula 2 3 2 3 3" xfId="30853" xr:uid="{00000000-0005-0000-0000-00006D8A0000}"/>
    <cellStyle name="SEFormula 2 3 2 4" xfId="16454" xr:uid="{00000000-0005-0000-0000-00006E8A0000}"/>
    <cellStyle name="SEFormula 2 3 2 4 2" xfId="30071" xr:uid="{00000000-0005-0000-0000-00006F8A0000}"/>
    <cellStyle name="SEFormula 2 3 2 5" xfId="22394" xr:uid="{00000000-0005-0000-0000-0000708A0000}"/>
    <cellStyle name="SEFormula 2 3 2 5 2" xfId="35857" xr:uid="{00000000-0005-0000-0000-0000718A0000}"/>
    <cellStyle name="SEFormula 2 3 2 6" xfId="28146" xr:uid="{00000000-0005-0000-0000-0000728A0000}"/>
    <cellStyle name="SEFormula 2 3 2 7" xfId="11642" xr:uid="{00000000-0005-0000-0000-0000738A0000}"/>
    <cellStyle name="SEFormula 2 3 3" xfId="19019" xr:uid="{00000000-0005-0000-0000-0000748A0000}"/>
    <cellStyle name="SEFormula 2 3 3 2" xfId="24791" xr:uid="{00000000-0005-0000-0000-0000758A0000}"/>
    <cellStyle name="SEFormula 2 3 3 3" xfId="32493" xr:uid="{00000000-0005-0000-0000-0000768A0000}"/>
    <cellStyle name="SEFormula 2 3 4" xfId="20790" xr:uid="{00000000-0005-0000-0000-0000778A0000}"/>
    <cellStyle name="SEFormula 2 3 4 2" xfId="26551" xr:uid="{00000000-0005-0000-0000-0000788A0000}"/>
    <cellStyle name="SEFormula 2 3 4 3" xfId="34256" xr:uid="{00000000-0005-0000-0000-0000798A0000}"/>
    <cellStyle name="SEFormula 2 3 5" xfId="15368" xr:uid="{00000000-0005-0000-0000-00007A8A0000}"/>
    <cellStyle name="SEFormula 2 3 5 2" xfId="29173" xr:uid="{00000000-0005-0000-0000-00007B8A0000}"/>
    <cellStyle name="SEFormula 2 3 6" xfId="21495" xr:uid="{00000000-0005-0000-0000-00007C8A0000}"/>
    <cellStyle name="SEFormula 2 3 6 2" xfId="34958" xr:uid="{00000000-0005-0000-0000-00007D8A0000}"/>
    <cellStyle name="SEFormula 2 3 7" xfId="27247" xr:uid="{00000000-0005-0000-0000-00007E8A0000}"/>
    <cellStyle name="SEFormula 2 3 8" xfId="10981" xr:uid="{00000000-0005-0000-0000-00007F8A0000}"/>
    <cellStyle name="SEFormula 2 4" xfId="14260" xr:uid="{00000000-0005-0000-0000-0000808A0000}"/>
    <cellStyle name="SEFormula 2 5" xfId="10077" xr:uid="{00000000-0005-0000-0000-0000818A0000}"/>
    <cellStyle name="SEFormula 3" xfId="4739" xr:uid="{00000000-0005-0000-0000-0000828A0000}"/>
    <cellStyle name="SEFormula 3 10" xfId="10612" xr:uid="{00000000-0005-0000-0000-0000838A0000}"/>
    <cellStyle name="SEFormula 3 2" xfId="5252" xr:uid="{00000000-0005-0000-0000-0000848A0000}"/>
    <cellStyle name="SEFormula 3 2 2" xfId="5974" xr:uid="{00000000-0005-0000-0000-0000858A0000}"/>
    <cellStyle name="SEFormula 3 2 2 2" xfId="7061" xr:uid="{00000000-0005-0000-0000-0000868A0000}"/>
    <cellStyle name="SEFormula 3 2 2 2 2" xfId="20357" xr:uid="{00000000-0005-0000-0000-0000878A0000}"/>
    <cellStyle name="SEFormula 3 2 2 2 2 2" xfId="26127" xr:uid="{00000000-0005-0000-0000-0000888A0000}"/>
    <cellStyle name="SEFormula 3 2 2 2 2 3" xfId="33830" xr:uid="{00000000-0005-0000-0000-0000898A0000}"/>
    <cellStyle name="SEFormula 3 2 2 2 3" xfId="20956" xr:uid="{00000000-0005-0000-0000-00008A8A0000}"/>
    <cellStyle name="SEFormula 3 2 2 2 3 2" xfId="26714" xr:uid="{00000000-0005-0000-0000-00008B8A0000}"/>
    <cellStyle name="SEFormula 3 2 2 2 3 3" xfId="34419" xr:uid="{00000000-0005-0000-0000-00008C8A0000}"/>
    <cellStyle name="SEFormula 3 2 2 2 4" xfId="16889" xr:uid="{00000000-0005-0000-0000-00008D8A0000}"/>
    <cellStyle name="SEFormula 3 2 2 2 4 2" xfId="30442" xr:uid="{00000000-0005-0000-0000-00008E8A0000}"/>
    <cellStyle name="SEFormula 3 2 2 2 5" xfId="22765" xr:uid="{00000000-0005-0000-0000-00008F8A0000}"/>
    <cellStyle name="SEFormula 3 2 2 2 5 2" xfId="36228" xr:uid="{00000000-0005-0000-0000-0000908A0000}"/>
    <cellStyle name="SEFormula 3 2 2 2 6" xfId="28517" xr:uid="{00000000-0005-0000-0000-0000918A0000}"/>
    <cellStyle name="SEFormula 3 2 2 2 7" xfId="11908" xr:uid="{00000000-0005-0000-0000-0000928A0000}"/>
    <cellStyle name="SEFormula 3 2 2 3" xfId="19408" xr:uid="{00000000-0005-0000-0000-0000938A0000}"/>
    <cellStyle name="SEFormula 3 2 2 3 2" xfId="25179" xr:uid="{00000000-0005-0000-0000-0000948A0000}"/>
    <cellStyle name="SEFormula 3 2 2 3 3" xfId="32881" xr:uid="{00000000-0005-0000-0000-0000958A0000}"/>
    <cellStyle name="SEFormula 3 2 2 4" xfId="17595" xr:uid="{00000000-0005-0000-0000-0000968A0000}"/>
    <cellStyle name="SEFormula 3 2 2 4 2" xfId="23413" xr:uid="{00000000-0005-0000-0000-0000978A0000}"/>
    <cellStyle name="SEFormula 3 2 2 4 2 2" xfId="36876" xr:uid="{00000000-0005-0000-0000-0000988A0000}"/>
    <cellStyle name="SEFormula 3 2 2 4 3" xfId="31103" xr:uid="{00000000-0005-0000-0000-0000998A0000}"/>
    <cellStyle name="SEFormula 3 2 2 5" xfId="15803" xr:uid="{00000000-0005-0000-0000-00009A8A0000}"/>
    <cellStyle name="SEFormula 3 2 2 5 2" xfId="29544" xr:uid="{00000000-0005-0000-0000-00009B8A0000}"/>
    <cellStyle name="SEFormula 3 2 2 6" xfId="21866" xr:uid="{00000000-0005-0000-0000-00009C8A0000}"/>
    <cellStyle name="SEFormula 3 2 2 6 2" xfId="35329" xr:uid="{00000000-0005-0000-0000-00009D8A0000}"/>
    <cellStyle name="SEFormula 3 2 2 7" xfId="27618" xr:uid="{00000000-0005-0000-0000-00009E8A0000}"/>
    <cellStyle name="SEFormula 3 2 2 8" xfId="11247" xr:uid="{00000000-0005-0000-0000-00009F8A0000}"/>
    <cellStyle name="SEFormula 3 2 3" xfId="6339" xr:uid="{00000000-0005-0000-0000-0000A08A0000}"/>
    <cellStyle name="SEFormula 3 2 3 2" xfId="19706" xr:uid="{00000000-0005-0000-0000-0000A18A0000}"/>
    <cellStyle name="SEFormula 3 2 3 2 2" xfId="25476" xr:uid="{00000000-0005-0000-0000-0000A28A0000}"/>
    <cellStyle name="SEFormula 3 2 3 2 3" xfId="33179" xr:uid="{00000000-0005-0000-0000-0000A38A0000}"/>
    <cellStyle name="SEFormula 3 2 3 3" xfId="17978" xr:uid="{00000000-0005-0000-0000-0000A48A0000}"/>
    <cellStyle name="SEFormula 3 2 3 3 2" xfId="23786" xr:uid="{00000000-0005-0000-0000-0000A58A0000}"/>
    <cellStyle name="SEFormula 3 2 3 3 2 2" xfId="37249" xr:uid="{00000000-0005-0000-0000-0000A68A0000}"/>
    <cellStyle name="SEFormula 3 2 3 3 3" xfId="31482" xr:uid="{00000000-0005-0000-0000-0000A78A0000}"/>
    <cellStyle name="SEFormula 3 2 3 4" xfId="16168" xr:uid="{00000000-0005-0000-0000-0000A88A0000}"/>
    <cellStyle name="SEFormula 3 2 3 4 2" xfId="29817" xr:uid="{00000000-0005-0000-0000-0000A98A0000}"/>
    <cellStyle name="SEFormula 3 2 3 5" xfId="22139" xr:uid="{00000000-0005-0000-0000-0000AA8A0000}"/>
    <cellStyle name="SEFormula 3 2 3 5 2" xfId="35602" xr:uid="{00000000-0005-0000-0000-0000AB8A0000}"/>
    <cellStyle name="SEFormula 3 2 3 6" xfId="27891" xr:uid="{00000000-0005-0000-0000-0000AC8A0000}"/>
    <cellStyle name="SEFormula 3 2 3 7" xfId="11454" xr:uid="{00000000-0005-0000-0000-0000AD8A0000}"/>
    <cellStyle name="SEFormula 3 2 4" xfId="18755" xr:uid="{00000000-0005-0000-0000-0000AE8A0000}"/>
    <cellStyle name="SEFormula 3 2 4 2" xfId="24527" xr:uid="{00000000-0005-0000-0000-0000AF8A0000}"/>
    <cellStyle name="SEFormula 3 2 4 3" xfId="32229" xr:uid="{00000000-0005-0000-0000-0000B08A0000}"/>
    <cellStyle name="SEFormula 3 2 5" xfId="17817" xr:uid="{00000000-0005-0000-0000-0000B18A0000}"/>
    <cellStyle name="SEFormula 3 2 5 2" xfId="23631" xr:uid="{00000000-0005-0000-0000-0000B28A0000}"/>
    <cellStyle name="SEFormula 3 2 5 2 2" xfId="37094" xr:uid="{00000000-0005-0000-0000-0000B38A0000}"/>
    <cellStyle name="SEFormula 3 2 5 3" xfId="31323" xr:uid="{00000000-0005-0000-0000-0000B48A0000}"/>
    <cellStyle name="SEFormula 3 2 6" xfId="15082" xr:uid="{00000000-0005-0000-0000-0000B58A0000}"/>
    <cellStyle name="SEFormula 3 2 6 2" xfId="28919" xr:uid="{00000000-0005-0000-0000-0000B68A0000}"/>
    <cellStyle name="SEFormula 3 2 7" xfId="21240" xr:uid="{00000000-0005-0000-0000-0000B78A0000}"/>
    <cellStyle name="SEFormula 3 2 7 2" xfId="34703" xr:uid="{00000000-0005-0000-0000-0000B88A0000}"/>
    <cellStyle name="SEFormula 3 2 8" xfId="26992" xr:uid="{00000000-0005-0000-0000-0000B98A0000}"/>
    <cellStyle name="SEFormula 3 2 9" xfId="10793" xr:uid="{00000000-0005-0000-0000-0000BA8A0000}"/>
    <cellStyle name="SEFormula 3 3" xfId="5503" xr:uid="{00000000-0005-0000-0000-0000BB8A0000}"/>
    <cellStyle name="SEFormula 3 3 2" xfId="6590" xr:uid="{00000000-0005-0000-0000-0000BC8A0000}"/>
    <cellStyle name="SEFormula 3 3 2 2" xfId="19940" xr:uid="{00000000-0005-0000-0000-0000BD8A0000}"/>
    <cellStyle name="SEFormula 3 3 2 2 2" xfId="25710" xr:uid="{00000000-0005-0000-0000-0000BE8A0000}"/>
    <cellStyle name="SEFormula 3 3 2 2 3" xfId="33413" xr:uid="{00000000-0005-0000-0000-0000BF8A0000}"/>
    <cellStyle name="SEFormula 3 3 2 3" xfId="18474" xr:uid="{00000000-0005-0000-0000-0000C08A0000}"/>
    <cellStyle name="SEFormula 3 3 2 3 2" xfId="24249" xr:uid="{00000000-0005-0000-0000-0000C18A0000}"/>
    <cellStyle name="SEFormula 3 3 2 3 3" xfId="31950" xr:uid="{00000000-0005-0000-0000-0000C28A0000}"/>
    <cellStyle name="SEFormula 3 3 2 4" xfId="16419" xr:uid="{00000000-0005-0000-0000-0000C38A0000}"/>
    <cellStyle name="SEFormula 3 3 2 4 2" xfId="30045" xr:uid="{00000000-0005-0000-0000-0000C48A0000}"/>
    <cellStyle name="SEFormula 3 3 2 5" xfId="22367" xr:uid="{00000000-0005-0000-0000-0000C58A0000}"/>
    <cellStyle name="SEFormula 3 3 2 5 2" xfId="35830" xr:uid="{00000000-0005-0000-0000-0000C68A0000}"/>
    <cellStyle name="SEFormula 3 3 2 6" xfId="28119" xr:uid="{00000000-0005-0000-0000-0000C78A0000}"/>
    <cellStyle name="SEFormula 3 3 2 7" xfId="11619" xr:uid="{00000000-0005-0000-0000-0000C88A0000}"/>
    <cellStyle name="SEFormula 3 3 3" xfId="18989" xr:uid="{00000000-0005-0000-0000-0000C98A0000}"/>
    <cellStyle name="SEFormula 3 3 3 2" xfId="24761" xr:uid="{00000000-0005-0000-0000-0000CA8A0000}"/>
    <cellStyle name="SEFormula 3 3 3 3" xfId="32463" xr:uid="{00000000-0005-0000-0000-0000CB8A0000}"/>
    <cellStyle name="SEFormula 3 3 4" xfId="20794" xr:uid="{00000000-0005-0000-0000-0000CC8A0000}"/>
    <cellStyle name="SEFormula 3 3 4 2" xfId="26555" xr:uid="{00000000-0005-0000-0000-0000CD8A0000}"/>
    <cellStyle name="SEFormula 3 3 4 3" xfId="34260" xr:uid="{00000000-0005-0000-0000-0000CE8A0000}"/>
    <cellStyle name="SEFormula 3 3 5" xfId="15333" xr:uid="{00000000-0005-0000-0000-0000CF8A0000}"/>
    <cellStyle name="SEFormula 3 3 5 2" xfId="29147" xr:uid="{00000000-0005-0000-0000-0000D08A0000}"/>
    <cellStyle name="SEFormula 3 3 6" xfId="21468" xr:uid="{00000000-0005-0000-0000-0000D18A0000}"/>
    <cellStyle name="SEFormula 3 3 6 2" xfId="34931" xr:uid="{00000000-0005-0000-0000-0000D28A0000}"/>
    <cellStyle name="SEFormula 3 3 7" xfId="27220" xr:uid="{00000000-0005-0000-0000-0000D38A0000}"/>
    <cellStyle name="SEFormula 3 3 8" xfId="10958" xr:uid="{00000000-0005-0000-0000-0000D48A0000}"/>
    <cellStyle name="SEFormula 3 4" xfId="6083" xr:uid="{00000000-0005-0000-0000-0000D58A0000}"/>
    <cellStyle name="SEFormula 3 4 2" xfId="19490" xr:uid="{00000000-0005-0000-0000-0000D68A0000}"/>
    <cellStyle name="SEFormula 3 4 2 2" xfId="25260" xr:uid="{00000000-0005-0000-0000-0000D78A0000}"/>
    <cellStyle name="SEFormula 3 4 2 3" xfId="32963" xr:uid="{00000000-0005-0000-0000-0000D88A0000}"/>
    <cellStyle name="SEFormula 3 4 3" xfId="20848" xr:uid="{00000000-0005-0000-0000-0000D98A0000}"/>
    <cellStyle name="SEFormula 3 4 3 2" xfId="26608" xr:uid="{00000000-0005-0000-0000-0000DA8A0000}"/>
    <cellStyle name="SEFormula 3 4 3 3" xfId="34313" xr:uid="{00000000-0005-0000-0000-0000DB8A0000}"/>
    <cellStyle name="SEFormula 3 4 4" xfId="15912" xr:uid="{00000000-0005-0000-0000-0000DC8A0000}"/>
    <cellStyle name="SEFormula 3 4 4 2" xfId="29615" xr:uid="{00000000-0005-0000-0000-0000DD8A0000}"/>
    <cellStyle name="SEFormula 3 4 5" xfId="21937" xr:uid="{00000000-0005-0000-0000-0000DE8A0000}"/>
    <cellStyle name="SEFormula 3 4 5 2" xfId="35400" xr:uid="{00000000-0005-0000-0000-0000DF8A0000}"/>
    <cellStyle name="SEFormula 3 4 6" xfId="27689" xr:uid="{00000000-0005-0000-0000-0000E08A0000}"/>
    <cellStyle name="SEFormula 3 4 7" xfId="11312" xr:uid="{00000000-0005-0000-0000-0000E18A0000}"/>
    <cellStyle name="SEFormula 3 5" xfId="18452" xr:uid="{00000000-0005-0000-0000-0000E28A0000}"/>
    <cellStyle name="SEFormula 3 5 2" xfId="24227" xr:uid="{00000000-0005-0000-0000-0000E38A0000}"/>
    <cellStyle name="SEFormula 3 5 3" xfId="31928" xr:uid="{00000000-0005-0000-0000-0000E48A0000}"/>
    <cellStyle name="SEFormula 3 6" xfId="20856" xr:uid="{00000000-0005-0000-0000-0000E58A0000}"/>
    <cellStyle name="SEFormula 3 6 2" xfId="26616" xr:uid="{00000000-0005-0000-0000-0000E68A0000}"/>
    <cellStyle name="SEFormula 3 6 3" xfId="34321" xr:uid="{00000000-0005-0000-0000-0000E78A0000}"/>
    <cellStyle name="SEFormula 3 7" xfId="14784" xr:uid="{00000000-0005-0000-0000-0000E88A0000}"/>
    <cellStyle name="SEFormula 3 7 2" xfId="28695" xr:uid="{00000000-0005-0000-0000-0000E98A0000}"/>
    <cellStyle name="SEFormula 3 8" xfId="21037" xr:uid="{00000000-0005-0000-0000-0000EA8A0000}"/>
    <cellStyle name="SEFormula 3 8 2" xfId="34500" xr:uid="{00000000-0005-0000-0000-0000EB8A0000}"/>
    <cellStyle name="SEFormula 3 9" xfId="26791" xr:uid="{00000000-0005-0000-0000-0000EC8A0000}"/>
    <cellStyle name="SEFormula 4" xfId="5076" xr:uid="{00000000-0005-0000-0000-0000ED8A0000}"/>
    <cellStyle name="SEFormula 4 10" xfId="10681" xr:uid="{00000000-0005-0000-0000-0000EE8A0000}"/>
    <cellStyle name="SEFormula 4 2" xfId="5664" xr:uid="{00000000-0005-0000-0000-0000EF8A0000}"/>
    <cellStyle name="SEFormula 4 2 2" xfId="6751" xr:uid="{00000000-0005-0000-0000-0000F08A0000}"/>
    <cellStyle name="SEFormula 4 2 2 2" xfId="20073" xr:uid="{00000000-0005-0000-0000-0000F18A0000}"/>
    <cellStyle name="SEFormula 4 2 2 2 2" xfId="25843" xr:uid="{00000000-0005-0000-0000-0000F28A0000}"/>
    <cellStyle name="SEFormula 4 2 2 2 3" xfId="33546" xr:uid="{00000000-0005-0000-0000-0000F38A0000}"/>
    <cellStyle name="SEFormula 4 2 2 3" xfId="17920" xr:uid="{00000000-0005-0000-0000-0000F48A0000}"/>
    <cellStyle name="SEFormula 4 2 2 3 2" xfId="23730" xr:uid="{00000000-0005-0000-0000-0000F58A0000}"/>
    <cellStyle name="SEFormula 4 2 2 3 2 2" xfId="37193" xr:uid="{00000000-0005-0000-0000-0000F68A0000}"/>
    <cellStyle name="SEFormula 4 2 2 3 3" xfId="31424" xr:uid="{00000000-0005-0000-0000-0000F78A0000}"/>
    <cellStyle name="SEFormula 4 2 2 4" xfId="16579" xr:uid="{00000000-0005-0000-0000-0000F88A0000}"/>
    <cellStyle name="SEFormula 4 2 2 4 2" xfId="30167" xr:uid="{00000000-0005-0000-0000-0000F98A0000}"/>
    <cellStyle name="SEFormula 4 2 2 5" xfId="22490" xr:uid="{00000000-0005-0000-0000-0000FA8A0000}"/>
    <cellStyle name="SEFormula 4 2 2 5 2" xfId="35953" xr:uid="{00000000-0005-0000-0000-0000FB8A0000}"/>
    <cellStyle name="SEFormula 4 2 2 6" xfId="28242" xr:uid="{00000000-0005-0000-0000-0000FC8A0000}"/>
    <cellStyle name="SEFormula 4 2 2 7" xfId="11702" xr:uid="{00000000-0005-0000-0000-0000FD8A0000}"/>
    <cellStyle name="SEFormula 4 2 3" xfId="19123" xr:uid="{00000000-0005-0000-0000-0000FE8A0000}"/>
    <cellStyle name="SEFormula 4 2 3 2" xfId="24895" xr:uid="{00000000-0005-0000-0000-0000FF8A0000}"/>
    <cellStyle name="SEFormula 4 2 3 3" xfId="32597" xr:uid="{00000000-0005-0000-0000-0000008B0000}"/>
    <cellStyle name="SEFormula 4 2 4" xfId="17869" xr:uid="{00000000-0005-0000-0000-0000018B0000}"/>
    <cellStyle name="SEFormula 4 2 4 2" xfId="23680" xr:uid="{00000000-0005-0000-0000-0000028B0000}"/>
    <cellStyle name="SEFormula 4 2 4 2 2" xfId="37143" xr:uid="{00000000-0005-0000-0000-0000038B0000}"/>
    <cellStyle name="SEFormula 4 2 4 3" xfId="31373" xr:uid="{00000000-0005-0000-0000-0000048B0000}"/>
    <cellStyle name="SEFormula 4 2 5" xfId="15493" xr:uid="{00000000-0005-0000-0000-0000058B0000}"/>
    <cellStyle name="SEFormula 4 2 5 2" xfId="29269" xr:uid="{00000000-0005-0000-0000-0000068B0000}"/>
    <cellStyle name="SEFormula 4 2 6" xfId="21591" xr:uid="{00000000-0005-0000-0000-0000078B0000}"/>
    <cellStyle name="SEFormula 4 2 6 2" xfId="35054" xr:uid="{00000000-0005-0000-0000-0000088B0000}"/>
    <cellStyle name="SEFormula 4 2 7" xfId="27343" xr:uid="{00000000-0005-0000-0000-0000098B0000}"/>
    <cellStyle name="SEFormula 4 2 8" xfId="11041" xr:uid="{00000000-0005-0000-0000-00000A8B0000}"/>
    <cellStyle name="SEFormula 4 3" xfId="5837" xr:uid="{00000000-0005-0000-0000-00000B8B0000}"/>
    <cellStyle name="SEFormula 4 3 2" xfId="6924" xr:uid="{00000000-0005-0000-0000-00000C8B0000}"/>
    <cellStyle name="SEFormula 4 3 2 2" xfId="20220" xr:uid="{00000000-0005-0000-0000-00000D8B0000}"/>
    <cellStyle name="SEFormula 4 3 2 2 2" xfId="25990" xr:uid="{00000000-0005-0000-0000-00000E8B0000}"/>
    <cellStyle name="SEFormula 4 3 2 2 3" xfId="33693" xr:uid="{00000000-0005-0000-0000-00000F8B0000}"/>
    <cellStyle name="SEFormula 4 3 2 3" xfId="17259" xr:uid="{00000000-0005-0000-0000-0000108B0000}"/>
    <cellStyle name="SEFormula 4 3 2 3 2" xfId="23093" xr:uid="{00000000-0005-0000-0000-0000118B0000}"/>
    <cellStyle name="SEFormula 4 3 2 3 2 2" xfId="36556" xr:uid="{00000000-0005-0000-0000-0000128B0000}"/>
    <cellStyle name="SEFormula 4 3 2 3 3" xfId="30778" xr:uid="{00000000-0005-0000-0000-0000138B0000}"/>
    <cellStyle name="SEFormula 4 3 2 4" xfId="16752" xr:uid="{00000000-0005-0000-0000-0000148B0000}"/>
    <cellStyle name="SEFormula 4 3 2 4 2" xfId="30305" xr:uid="{00000000-0005-0000-0000-0000158B0000}"/>
    <cellStyle name="SEFormula 4 3 2 5" xfId="22628" xr:uid="{00000000-0005-0000-0000-0000168B0000}"/>
    <cellStyle name="SEFormula 4 3 2 5 2" xfId="36091" xr:uid="{00000000-0005-0000-0000-0000178B0000}"/>
    <cellStyle name="SEFormula 4 3 2 6" xfId="28380" xr:uid="{00000000-0005-0000-0000-0000188B0000}"/>
    <cellStyle name="SEFormula 4 3 2 7" xfId="11803" xr:uid="{00000000-0005-0000-0000-0000198B0000}"/>
    <cellStyle name="SEFormula 4 3 3" xfId="19271" xr:uid="{00000000-0005-0000-0000-00001A8B0000}"/>
    <cellStyle name="SEFormula 4 3 3 2" xfId="25042" xr:uid="{00000000-0005-0000-0000-00001B8B0000}"/>
    <cellStyle name="SEFormula 4 3 3 3" xfId="32744" xr:uid="{00000000-0005-0000-0000-00001C8B0000}"/>
    <cellStyle name="SEFormula 4 3 4" xfId="17297" xr:uid="{00000000-0005-0000-0000-00001D8B0000}"/>
    <cellStyle name="SEFormula 4 3 4 2" xfId="23126" xr:uid="{00000000-0005-0000-0000-00001E8B0000}"/>
    <cellStyle name="SEFormula 4 3 4 2 2" xfId="36589" xr:uid="{00000000-0005-0000-0000-00001F8B0000}"/>
    <cellStyle name="SEFormula 4 3 4 3" xfId="30813" xr:uid="{00000000-0005-0000-0000-0000208B0000}"/>
    <cellStyle name="SEFormula 4 3 5" xfId="15666" xr:uid="{00000000-0005-0000-0000-0000218B0000}"/>
    <cellStyle name="SEFormula 4 3 5 2" xfId="29407" xr:uid="{00000000-0005-0000-0000-0000228B0000}"/>
    <cellStyle name="SEFormula 4 3 6" xfId="21729" xr:uid="{00000000-0005-0000-0000-0000238B0000}"/>
    <cellStyle name="SEFormula 4 3 6 2" xfId="35192" xr:uid="{00000000-0005-0000-0000-0000248B0000}"/>
    <cellStyle name="SEFormula 4 3 7" xfId="27481" xr:uid="{00000000-0005-0000-0000-0000258B0000}"/>
    <cellStyle name="SEFormula 4 3 8" xfId="11142" xr:uid="{00000000-0005-0000-0000-0000268B0000}"/>
    <cellStyle name="SEFormula 4 4" xfId="6168" xr:uid="{00000000-0005-0000-0000-0000278B0000}"/>
    <cellStyle name="SEFormula 4 4 2" xfId="19560" xr:uid="{00000000-0005-0000-0000-0000288B0000}"/>
    <cellStyle name="SEFormula 4 4 2 2" xfId="25330" xr:uid="{00000000-0005-0000-0000-0000298B0000}"/>
    <cellStyle name="SEFormula 4 4 2 3" xfId="33033" xr:uid="{00000000-0005-0000-0000-00002A8B0000}"/>
    <cellStyle name="SEFormula 4 4 3" xfId="18294" xr:uid="{00000000-0005-0000-0000-00002B8B0000}"/>
    <cellStyle name="SEFormula 4 4 3 2" xfId="24076" xr:uid="{00000000-0005-0000-0000-00002C8B0000}"/>
    <cellStyle name="SEFormula 4 4 3 3" xfId="31777" xr:uid="{00000000-0005-0000-0000-00002D8B0000}"/>
    <cellStyle name="SEFormula 4 4 4" xfId="15997" xr:uid="{00000000-0005-0000-0000-00002E8B0000}"/>
    <cellStyle name="SEFormula 4 4 4 2" xfId="29680" xr:uid="{00000000-0005-0000-0000-00002F8B0000}"/>
    <cellStyle name="SEFormula 4 4 5" xfId="22002" xr:uid="{00000000-0005-0000-0000-0000308B0000}"/>
    <cellStyle name="SEFormula 4 4 5 2" xfId="35465" xr:uid="{00000000-0005-0000-0000-0000318B0000}"/>
    <cellStyle name="SEFormula 4 4 6" xfId="27754" xr:uid="{00000000-0005-0000-0000-0000328B0000}"/>
    <cellStyle name="SEFormula 4 4 7" xfId="11344" xr:uid="{00000000-0005-0000-0000-0000338B0000}"/>
    <cellStyle name="SEFormula 4 5" xfId="18608" xr:uid="{00000000-0005-0000-0000-0000348B0000}"/>
    <cellStyle name="SEFormula 4 5 2" xfId="24380" xr:uid="{00000000-0005-0000-0000-0000358B0000}"/>
    <cellStyle name="SEFormula 4 5 3" xfId="32082" xr:uid="{00000000-0005-0000-0000-0000368B0000}"/>
    <cellStyle name="SEFormula 4 6" xfId="17301" xr:uid="{00000000-0005-0000-0000-0000378B0000}"/>
    <cellStyle name="SEFormula 4 6 2" xfId="23130" xr:uid="{00000000-0005-0000-0000-0000388B0000}"/>
    <cellStyle name="SEFormula 4 6 2 2" xfId="36593" xr:uid="{00000000-0005-0000-0000-0000398B0000}"/>
    <cellStyle name="SEFormula 4 6 3" xfId="30817" xr:uid="{00000000-0005-0000-0000-00003A8B0000}"/>
    <cellStyle name="SEFormula 4 7" xfId="14906" xr:uid="{00000000-0005-0000-0000-00003B8B0000}"/>
    <cellStyle name="SEFormula 4 7 2" xfId="28780" xr:uid="{00000000-0005-0000-0000-00003C8B0000}"/>
    <cellStyle name="SEFormula 4 8" xfId="21101" xr:uid="{00000000-0005-0000-0000-00003D8B0000}"/>
    <cellStyle name="SEFormula 4 8 2" xfId="34564" xr:uid="{00000000-0005-0000-0000-00003E8B0000}"/>
    <cellStyle name="SEFormula 4 9" xfId="26855" xr:uid="{00000000-0005-0000-0000-00003F8B0000}"/>
    <cellStyle name="SEFormula 5" xfId="5282" xr:uid="{00000000-0005-0000-0000-0000408B0000}"/>
    <cellStyle name="SEFormula 5 2" xfId="6369" xr:uid="{00000000-0005-0000-0000-0000418B0000}"/>
    <cellStyle name="SEFormula 5 2 2" xfId="19736" xr:uid="{00000000-0005-0000-0000-0000428B0000}"/>
    <cellStyle name="SEFormula 5 2 2 2" xfId="25506" xr:uid="{00000000-0005-0000-0000-0000438B0000}"/>
    <cellStyle name="SEFormula 5 2 2 3" xfId="33209" xr:uid="{00000000-0005-0000-0000-0000448B0000}"/>
    <cellStyle name="SEFormula 5 2 3" xfId="20499" xr:uid="{00000000-0005-0000-0000-0000458B0000}"/>
    <cellStyle name="SEFormula 5 2 3 2" xfId="26266" xr:uid="{00000000-0005-0000-0000-0000468B0000}"/>
    <cellStyle name="SEFormula 5 2 3 3" xfId="33970" xr:uid="{00000000-0005-0000-0000-0000478B0000}"/>
    <cellStyle name="SEFormula 5 2 4" xfId="16198" xr:uid="{00000000-0005-0000-0000-0000488B0000}"/>
    <cellStyle name="SEFormula 5 2 4 2" xfId="29846" xr:uid="{00000000-0005-0000-0000-0000498B0000}"/>
    <cellStyle name="SEFormula 5 2 5" xfId="22168" xr:uid="{00000000-0005-0000-0000-00004A8B0000}"/>
    <cellStyle name="SEFormula 5 2 5 2" xfId="35631" xr:uid="{00000000-0005-0000-0000-00004B8B0000}"/>
    <cellStyle name="SEFormula 5 2 6" xfId="27920" xr:uid="{00000000-0005-0000-0000-00004C8B0000}"/>
    <cellStyle name="SEFormula 5 2 7" xfId="11482" xr:uid="{00000000-0005-0000-0000-00004D8B0000}"/>
    <cellStyle name="SEFormula 5 3" xfId="18784" xr:uid="{00000000-0005-0000-0000-00004E8B0000}"/>
    <cellStyle name="SEFormula 5 3 2" xfId="24556" xr:uid="{00000000-0005-0000-0000-00004F8B0000}"/>
    <cellStyle name="SEFormula 5 3 3" xfId="32258" xr:uid="{00000000-0005-0000-0000-0000508B0000}"/>
    <cellStyle name="SEFormula 5 4" xfId="18547" xr:uid="{00000000-0005-0000-0000-0000518B0000}"/>
    <cellStyle name="SEFormula 5 4 2" xfId="24320" xr:uid="{00000000-0005-0000-0000-0000528B0000}"/>
    <cellStyle name="SEFormula 5 4 3" xfId="32021" xr:uid="{00000000-0005-0000-0000-0000538B0000}"/>
    <cellStyle name="SEFormula 5 5" xfId="15112" xr:uid="{00000000-0005-0000-0000-0000548B0000}"/>
    <cellStyle name="SEFormula 5 5 2" xfId="28948" xr:uid="{00000000-0005-0000-0000-0000558B0000}"/>
    <cellStyle name="SEFormula 5 6" xfId="21269" xr:uid="{00000000-0005-0000-0000-0000568B0000}"/>
    <cellStyle name="SEFormula 5 6 2" xfId="34732" xr:uid="{00000000-0005-0000-0000-0000578B0000}"/>
    <cellStyle name="SEFormula 5 7" xfId="27021" xr:uid="{00000000-0005-0000-0000-0000588B0000}"/>
    <cellStyle name="SEFormula 5 8" xfId="10821" xr:uid="{00000000-0005-0000-0000-0000598B0000}"/>
    <cellStyle name="SEFormula 6" xfId="12015" xr:uid="{00000000-0005-0000-0000-00005A8B0000}"/>
    <cellStyle name="SEFormula 7" xfId="7301" xr:uid="{00000000-0005-0000-0000-00005B8B0000}"/>
    <cellStyle name="SEHeader" xfId="421" xr:uid="{00000000-0005-0000-0000-00005C8B0000}"/>
    <cellStyle name="SEHeader 2" xfId="4063" xr:uid="{00000000-0005-0000-0000-00005D8B0000}"/>
    <cellStyle name="SELocked" xfId="422" xr:uid="{00000000-0005-0000-0000-00005E8B0000}"/>
    <cellStyle name="SELocked 2" xfId="4064" xr:uid="{00000000-0005-0000-0000-00005F8B0000}"/>
    <cellStyle name="SEM-BPS-data" xfId="423" xr:uid="{00000000-0005-0000-0000-0000608B0000}"/>
    <cellStyle name="SEM-BPS-head" xfId="4065" xr:uid="{00000000-0005-0000-0000-0000618B0000}"/>
    <cellStyle name="SEM-BPS-headdata" xfId="4066" xr:uid="{00000000-0005-0000-0000-0000628B0000}"/>
    <cellStyle name="SEM-BPS-headdata 2" xfId="18222" xr:uid="{00000000-0005-0000-0000-0000638B0000}"/>
    <cellStyle name="SEM-BPS-headdata 3" xfId="20930" xr:uid="{00000000-0005-0000-0000-0000648B0000}"/>
    <cellStyle name="SEM-BPS-headdata 4" xfId="18429" xr:uid="{00000000-0005-0000-0000-0000658B0000}"/>
    <cellStyle name="SEM-BPS-headdata 5" xfId="14261" xr:uid="{00000000-0005-0000-0000-0000668B0000}"/>
    <cellStyle name="SEM-BPS-headdata 6" xfId="10078" xr:uid="{00000000-0005-0000-0000-0000678B0000}"/>
    <cellStyle name="SEM-BPS-headkey" xfId="424" xr:uid="{00000000-0005-0000-0000-0000688B0000}"/>
    <cellStyle name="SEM-BPS-input-on" xfId="425" xr:uid="{00000000-0005-0000-0000-0000698B0000}"/>
    <cellStyle name="SEM-BPS-input-on 2" xfId="4067" xr:uid="{00000000-0005-0000-0000-00006A8B0000}"/>
    <cellStyle name="SEM-BPS-input-on 2 2" xfId="18223" xr:uid="{00000000-0005-0000-0000-00006B8B0000}"/>
    <cellStyle name="SEM-BPS-input-on 2 3" xfId="20929" xr:uid="{00000000-0005-0000-0000-00006C8B0000}"/>
    <cellStyle name="SEM-BPS-input-on 2 4" xfId="18309" xr:uid="{00000000-0005-0000-0000-00006D8B0000}"/>
    <cellStyle name="SEM-BPS-input-on 2 5" xfId="14262" xr:uid="{00000000-0005-0000-0000-00006E8B0000}"/>
    <cellStyle name="SEM-BPS-input-on 2 6" xfId="10079" xr:uid="{00000000-0005-0000-0000-00006F8B0000}"/>
    <cellStyle name="SEM-BPS-input-on 3" xfId="17048" xr:uid="{00000000-0005-0000-0000-0000708B0000}"/>
    <cellStyle name="SEM-BPS-input-on 4" xfId="20513" xr:uid="{00000000-0005-0000-0000-0000718B0000}"/>
    <cellStyle name="SEM-BPS-input-on 5" xfId="18213" xr:uid="{00000000-0005-0000-0000-0000728B0000}"/>
    <cellStyle name="SEM-BPS-input-on 6" xfId="12016" xr:uid="{00000000-0005-0000-0000-0000738B0000}"/>
    <cellStyle name="SEM-BPS-input-on 7" xfId="7302" xr:uid="{00000000-0005-0000-0000-0000748B0000}"/>
    <cellStyle name="SEM-BPS-key" xfId="426" xr:uid="{00000000-0005-0000-0000-0000758B0000}"/>
    <cellStyle name="SEM-BPS-key 2" xfId="4068" xr:uid="{00000000-0005-0000-0000-0000768B0000}"/>
    <cellStyle name="SEM-BPS-total" xfId="427" xr:uid="{00000000-0005-0000-0000-0000778B0000}"/>
    <cellStyle name="SEM-BPS-total 2" xfId="4069" xr:uid="{00000000-0005-0000-0000-0000788B0000}"/>
    <cellStyle name="Sep. milhar [0]" xfId="4070" xr:uid="{00000000-0005-0000-0000-0000798B0000}"/>
    <cellStyle name="Separador de m" xfId="4071" xr:uid="{00000000-0005-0000-0000-00007A8B0000}"/>
    <cellStyle name="SEPEntry" xfId="4072" xr:uid="{00000000-0005-0000-0000-00007B8B0000}"/>
    <cellStyle name="SEText" xfId="4073" xr:uid="{00000000-0005-0000-0000-00007C8B0000}"/>
    <cellStyle name="SEText 2" xfId="10080" xr:uid="{00000000-0005-0000-0000-00007D8B0000}"/>
    <cellStyle name="Shade" xfId="4994" xr:uid="{00000000-0005-0000-0000-00007E8B0000}"/>
    <cellStyle name="Shade 2" xfId="4995" xr:uid="{00000000-0005-0000-0000-00007F8B0000}"/>
    <cellStyle name="Shade 2 2" xfId="10633" xr:uid="{00000000-0005-0000-0000-0000808B0000}"/>
    <cellStyle name="Shade 3" xfId="4996" xr:uid="{00000000-0005-0000-0000-0000818B0000}"/>
    <cellStyle name="Shade 3 2" xfId="10634" xr:uid="{00000000-0005-0000-0000-0000828B0000}"/>
    <cellStyle name="Shade 4" xfId="10632" xr:uid="{00000000-0005-0000-0000-0000838B0000}"/>
    <cellStyle name="Shading" xfId="428" xr:uid="{00000000-0005-0000-0000-0000848B0000}"/>
    <cellStyle name="Shading 2" xfId="4074" xr:uid="{00000000-0005-0000-0000-0000858B0000}"/>
    <cellStyle name="Shading 2 2" xfId="10081" xr:uid="{00000000-0005-0000-0000-0000868B0000}"/>
    <cellStyle name="Shading 3" xfId="7303" xr:uid="{00000000-0005-0000-0000-0000878B0000}"/>
    <cellStyle name="SHeader" xfId="4075" xr:uid="{00000000-0005-0000-0000-0000888B0000}"/>
    <cellStyle name="Sheet Heading White" xfId="37395" xr:uid="{00000000-0005-0000-0000-0000898B0000}"/>
    <cellStyle name="Sheet Link" xfId="429" xr:uid="{00000000-0005-0000-0000-00008A8B0000}"/>
    <cellStyle name="Sheet Link 2" xfId="4076" xr:uid="{00000000-0005-0000-0000-00008B8B0000}"/>
    <cellStyle name="Sheet Title" xfId="430" xr:uid="{00000000-0005-0000-0000-00008C8B0000}"/>
    <cellStyle name="Sheet Title 2" xfId="659" xr:uid="{00000000-0005-0000-0000-00008D8B0000}"/>
    <cellStyle name="Sheet Title 2 2" xfId="7495" xr:uid="{00000000-0005-0000-0000-00008E8B0000}"/>
    <cellStyle name="Source" xfId="4997" xr:uid="{00000000-0005-0000-0000-00008F8B0000}"/>
    <cellStyle name="Source Hed" xfId="4998" xr:uid="{00000000-0005-0000-0000-0000908B0000}"/>
    <cellStyle name="Source Hed 2" xfId="10635" xr:uid="{00000000-0005-0000-0000-0000918B0000}"/>
    <cellStyle name="Source Text" xfId="4999" xr:uid="{00000000-0005-0000-0000-0000928B0000}"/>
    <cellStyle name="Source Text 2" xfId="10636" xr:uid="{00000000-0005-0000-0000-0000938B0000}"/>
    <cellStyle name="SOUserDesc" xfId="4077" xr:uid="{00000000-0005-0000-0000-0000948B0000}"/>
    <cellStyle name="SOUserDesc 10" xfId="10082" xr:uid="{00000000-0005-0000-0000-0000958B0000}"/>
    <cellStyle name="SOUserDesc 2" xfId="4732" xr:uid="{00000000-0005-0000-0000-0000968B0000}"/>
    <cellStyle name="SOUserDesc 2 10" xfId="10609" xr:uid="{00000000-0005-0000-0000-0000978B0000}"/>
    <cellStyle name="SOUserDesc 2 2" xfId="5249" xr:uid="{00000000-0005-0000-0000-0000988B0000}"/>
    <cellStyle name="SOUserDesc 2 2 2" xfId="5971" xr:uid="{00000000-0005-0000-0000-0000998B0000}"/>
    <cellStyle name="SOUserDesc 2 2 2 2" xfId="7058" xr:uid="{00000000-0005-0000-0000-00009A8B0000}"/>
    <cellStyle name="SOUserDesc 2 2 2 2 2" xfId="20354" xr:uid="{00000000-0005-0000-0000-00009B8B0000}"/>
    <cellStyle name="SOUserDesc 2 2 2 2 2 2" xfId="26124" xr:uid="{00000000-0005-0000-0000-00009C8B0000}"/>
    <cellStyle name="SOUserDesc 2 2 2 2 2 3" xfId="33827" xr:uid="{00000000-0005-0000-0000-00009D8B0000}"/>
    <cellStyle name="SOUserDesc 2 2 2 2 3" xfId="20953" xr:uid="{00000000-0005-0000-0000-00009E8B0000}"/>
    <cellStyle name="SOUserDesc 2 2 2 2 3 2" xfId="26711" xr:uid="{00000000-0005-0000-0000-00009F8B0000}"/>
    <cellStyle name="SOUserDesc 2 2 2 2 3 3" xfId="34416" xr:uid="{00000000-0005-0000-0000-0000A08B0000}"/>
    <cellStyle name="SOUserDesc 2 2 2 2 4" xfId="16886" xr:uid="{00000000-0005-0000-0000-0000A18B0000}"/>
    <cellStyle name="SOUserDesc 2 2 2 2 4 2" xfId="30439" xr:uid="{00000000-0005-0000-0000-0000A28B0000}"/>
    <cellStyle name="SOUserDesc 2 2 2 2 5" xfId="22762" xr:uid="{00000000-0005-0000-0000-0000A38B0000}"/>
    <cellStyle name="SOUserDesc 2 2 2 2 5 2" xfId="36225" xr:uid="{00000000-0005-0000-0000-0000A48B0000}"/>
    <cellStyle name="SOUserDesc 2 2 2 2 6" xfId="28514" xr:uid="{00000000-0005-0000-0000-0000A58B0000}"/>
    <cellStyle name="SOUserDesc 2 2 2 2 7" xfId="11905" xr:uid="{00000000-0005-0000-0000-0000A68B0000}"/>
    <cellStyle name="SOUserDesc 2 2 2 3" xfId="19405" xr:uid="{00000000-0005-0000-0000-0000A78B0000}"/>
    <cellStyle name="SOUserDesc 2 2 2 3 2" xfId="25176" xr:uid="{00000000-0005-0000-0000-0000A88B0000}"/>
    <cellStyle name="SOUserDesc 2 2 2 3 3" xfId="32878" xr:uid="{00000000-0005-0000-0000-0000A98B0000}"/>
    <cellStyle name="SOUserDesc 2 2 2 4" xfId="17630" xr:uid="{00000000-0005-0000-0000-0000AA8B0000}"/>
    <cellStyle name="SOUserDesc 2 2 2 4 2" xfId="23448" xr:uid="{00000000-0005-0000-0000-0000AB8B0000}"/>
    <cellStyle name="SOUserDesc 2 2 2 4 2 2" xfId="36911" xr:uid="{00000000-0005-0000-0000-0000AC8B0000}"/>
    <cellStyle name="SOUserDesc 2 2 2 4 3" xfId="31138" xr:uid="{00000000-0005-0000-0000-0000AD8B0000}"/>
    <cellStyle name="SOUserDesc 2 2 2 5" xfId="15800" xr:uid="{00000000-0005-0000-0000-0000AE8B0000}"/>
    <cellStyle name="SOUserDesc 2 2 2 5 2" xfId="29541" xr:uid="{00000000-0005-0000-0000-0000AF8B0000}"/>
    <cellStyle name="SOUserDesc 2 2 2 6" xfId="21863" xr:uid="{00000000-0005-0000-0000-0000B08B0000}"/>
    <cellStyle name="SOUserDesc 2 2 2 6 2" xfId="35326" xr:uid="{00000000-0005-0000-0000-0000B18B0000}"/>
    <cellStyle name="SOUserDesc 2 2 2 7" xfId="27615" xr:uid="{00000000-0005-0000-0000-0000B28B0000}"/>
    <cellStyle name="SOUserDesc 2 2 2 8" xfId="11244" xr:uid="{00000000-0005-0000-0000-0000B38B0000}"/>
    <cellStyle name="SOUserDesc 2 2 3" xfId="6336" xr:uid="{00000000-0005-0000-0000-0000B48B0000}"/>
    <cellStyle name="SOUserDesc 2 2 3 2" xfId="19703" xr:uid="{00000000-0005-0000-0000-0000B58B0000}"/>
    <cellStyle name="SOUserDesc 2 2 3 2 2" xfId="25473" xr:uid="{00000000-0005-0000-0000-0000B68B0000}"/>
    <cellStyle name="SOUserDesc 2 2 3 2 3" xfId="33176" xr:uid="{00000000-0005-0000-0000-0000B78B0000}"/>
    <cellStyle name="SOUserDesc 2 2 3 3" xfId="20928" xr:uid="{00000000-0005-0000-0000-0000B88B0000}"/>
    <cellStyle name="SOUserDesc 2 2 3 3 2" xfId="26688" xr:uid="{00000000-0005-0000-0000-0000B98B0000}"/>
    <cellStyle name="SOUserDesc 2 2 3 3 3" xfId="34393" xr:uid="{00000000-0005-0000-0000-0000BA8B0000}"/>
    <cellStyle name="SOUserDesc 2 2 3 4" xfId="16165" xr:uid="{00000000-0005-0000-0000-0000BB8B0000}"/>
    <cellStyle name="SOUserDesc 2 2 3 4 2" xfId="29814" xr:uid="{00000000-0005-0000-0000-0000BC8B0000}"/>
    <cellStyle name="SOUserDesc 2 2 3 5" xfId="22136" xr:uid="{00000000-0005-0000-0000-0000BD8B0000}"/>
    <cellStyle name="SOUserDesc 2 2 3 5 2" xfId="35599" xr:uid="{00000000-0005-0000-0000-0000BE8B0000}"/>
    <cellStyle name="SOUserDesc 2 2 3 6" xfId="27888" xr:uid="{00000000-0005-0000-0000-0000BF8B0000}"/>
    <cellStyle name="SOUserDesc 2 2 3 7" xfId="11451" xr:uid="{00000000-0005-0000-0000-0000C08B0000}"/>
    <cellStyle name="SOUserDesc 2 2 4" xfId="18752" xr:uid="{00000000-0005-0000-0000-0000C18B0000}"/>
    <cellStyle name="SOUserDesc 2 2 4 2" xfId="24524" xr:uid="{00000000-0005-0000-0000-0000C28B0000}"/>
    <cellStyle name="SOUserDesc 2 2 4 3" xfId="32226" xr:uid="{00000000-0005-0000-0000-0000C38B0000}"/>
    <cellStyle name="SOUserDesc 2 2 5" xfId="19187" xr:uid="{00000000-0005-0000-0000-0000C48B0000}"/>
    <cellStyle name="SOUserDesc 2 2 5 2" xfId="24958" xr:uid="{00000000-0005-0000-0000-0000C58B0000}"/>
    <cellStyle name="SOUserDesc 2 2 5 3" xfId="32660" xr:uid="{00000000-0005-0000-0000-0000C68B0000}"/>
    <cellStyle name="SOUserDesc 2 2 6" xfId="15079" xr:uid="{00000000-0005-0000-0000-0000C78B0000}"/>
    <cellStyle name="SOUserDesc 2 2 6 2" xfId="28916" xr:uid="{00000000-0005-0000-0000-0000C88B0000}"/>
    <cellStyle name="SOUserDesc 2 2 7" xfId="21237" xr:uid="{00000000-0005-0000-0000-0000C98B0000}"/>
    <cellStyle name="SOUserDesc 2 2 7 2" xfId="34700" xr:uid="{00000000-0005-0000-0000-0000CA8B0000}"/>
    <cellStyle name="SOUserDesc 2 2 8" xfId="26989" xr:uid="{00000000-0005-0000-0000-0000CB8B0000}"/>
    <cellStyle name="SOUserDesc 2 2 9" xfId="10790" xr:uid="{00000000-0005-0000-0000-0000CC8B0000}"/>
    <cellStyle name="SOUserDesc 2 3" xfId="5506" xr:uid="{00000000-0005-0000-0000-0000CD8B0000}"/>
    <cellStyle name="SOUserDesc 2 3 2" xfId="6593" xr:uid="{00000000-0005-0000-0000-0000CE8B0000}"/>
    <cellStyle name="SOUserDesc 2 3 2 2" xfId="19943" xr:uid="{00000000-0005-0000-0000-0000CF8B0000}"/>
    <cellStyle name="SOUserDesc 2 3 2 2 2" xfId="25713" xr:uid="{00000000-0005-0000-0000-0000D08B0000}"/>
    <cellStyle name="SOUserDesc 2 3 2 2 3" xfId="33416" xr:uid="{00000000-0005-0000-0000-0000D18B0000}"/>
    <cellStyle name="SOUserDesc 2 3 2 3" xfId="17121" xr:uid="{00000000-0005-0000-0000-0000D28B0000}"/>
    <cellStyle name="SOUserDesc 2 3 2 3 2" xfId="22962" xr:uid="{00000000-0005-0000-0000-0000D38B0000}"/>
    <cellStyle name="SOUserDesc 2 3 2 3 2 2" xfId="36425" xr:uid="{00000000-0005-0000-0000-0000D48B0000}"/>
    <cellStyle name="SOUserDesc 2 3 2 3 3" xfId="30643" xr:uid="{00000000-0005-0000-0000-0000D58B0000}"/>
    <cellStyle name="SOUserDesc 2 3 2 4" xfId="16422" xr:uid="{00000000-0005-0000-0000-0000D68B0000}"/>
    <cellStyle name="SOUserDesc 2 3 2 4 2" xfId="30048" xr:uid="{00000000-0005-0000-0000-0000D78B0000}"/>
    <cellStyle name="SOUserDesc 2 3 2 5" xfId="22370" xr:uid="{00000000-0005-0000-0000-0000D88B0000}"/>
    <cellStyle name="SOUserDesc 2 3 2 5 2" xfId="35833" xr:uid="{00000000-0005-0000-0000-0000D98B0000}"/>
    <cellStyle name="SOUserDesc 2 3 2 6" xfId="28122" xr:uid="{00000000-0005-0000-0000-0000DA8B0000}"/>
    <cellStyle name="SOUserDesc 2 3 2 7" xfId="11622" xr:uid="{00000000-0005-0000-0000-0000DB8B0000}"/>
    <cellStyle name="SOUserDesc 2 3 3" xfId="18992" xr:uid="{00000000-0005-0000-0000-0000DC8B0000}"/>
    <cellStyle name="SOUserDesc 2 3 3 2" xfId="24764" xr:uid="{00000000-0005-0000-0000-0000DD8B0000}"/>
    <cellStyle name="SOUserDesc 2 3 3 3" xfId="32466" xr:uid="{00000000-0005-0000-0000-0000DE8B0000}"/>
    <cellStyle name="SOUserDesc 2 3 4" xfId="20556" xr:uid="{00000000-0005-0000-0000-0000DF8B0000}"/>
    <cellStyle name="SOUserDesc 2 3 4 2" xfId="26321" xr:uid="{00000000-0005-0000-0000-0000E08B0000}"/>
    <cellStyle name="SOUserDesc 2 3 4 3" xfId="34025" xr:uid="{00000000-0005-0000-0000-0000E18B0000}"/>
    <cellStyle name="SOUserDesc 2 3 5" xfId="15336" xr:uid="{00000000-0005-0000-0000-0000E28B0000}"/>
    <cellStyle name="SOUserDesc 2 3 5 2" xfId="29150" xr:uid="{00000000-0005-0000-0000-0000E38B0000}"/>
    <cellStyle name="SOUserDesc 2 3 6" xfId="21471" xr:uid="{00000000-0005-0000-0000-0000E48B0000}"/>
    <cellStyle name="SOUserDesc 2 3 6 2" xfId="34934" xr:uid="{00000000-0005-0000-0000-0000E58B0000}"/>
    <cellStyle name="SOUserDesc 2 3 7" xfId="27223" xr:uid="{00000000-0005-0000-0000-0000E68B0000}"/>
    <cellStyle name="SOUserDesc 2 3 8" xfId="10961" xr:uid="{00000000-0005-0000-0000-0000E78B0000}"/>
    <cellStyle name="SOUserDesc 2 4" xfId="6080" xr:uid="{00000000-0005-0000-0000-0000E88B0000}"/>
    <cellStyle name="SOUserDesc 2 4 2" xfId="19487" xr:uid="{00000000-0005-0000-0000-0000E98B0000}"/>
    <cellStyle name="SOUserDesc 2 4 2 2" xfId="25257" xr:uid="{00000000-0005-0000-0000-0000EA8B0000}"/>
    <cellStyle name="SOUserDesc 2 4 2 3" xfId="32960" xr:uid="{00000000-0005-0000-0000-0000EB8B0000}"/>
    <cellStyle name="SOUserDesc 2 4 3" xfId="17974" xr:uid="{00000000-0005-0000-0000-0000EC8B0000}"/>
    <cellStyle name="SOUserDesc 2 4 3 2" xfId="23782" xr:uid="{00000000-0005-0000-0000-0000ED8B0000}"/>
    <cellStyle name="SOUserDesc 2 4 3 2 2" xfId="37245" xr:uid="{00000000-0005-0000-0000-0000EE8B0000}"/>
    <cellStyle name="SOUserDesc 2 4 3 3" xfId="31478" xr:uid="{00000000-0005-0000-0000-0000EF8B0000}"/>
    <cellStyle name="SOUserDesc 2 4 4" xfId="15909" xr:uid="{00000000-0005-0000-0000-0000F08B0000}"/>
    <cellStyle name="SOUserDesc 2 4 4 2" xfId="29612" xr:uid="{00000000-0005-0000-0000-0000F18B0000}"/>
    <cellStyle name="SOUserDesc 2 4 5" xfId="21934" xr:uid="{00000000-0005-0000-0000-0000F28B0000}"/>
    <cellStyle name="SOUserDesc 2 4 5 2" xfId="35397" xr:uid="{00000000-0005-0000-0000-0000F38B0000}"/>
    <cellStyle name="SOUserDesc 2 4 6" xfId="27686" xr:uid="{00000000-0005-0000-0000-0000F48B0000}"/>
    <cellStyle name="SOUserDesc 2 4 7" xfId="11309" xr:uid="{00000000-0005-0000-0000-0000F58B0000}"/>
    <cellStyle name="SOUserDesc 2 5" xfId="18447" xr:uid="{00000000-0005-0000-0000-0000F68B0000}"/>
    <cellStyle name="SOUserDesc 2 5 2" xfId="24222" xr:uid="{00000000-0005-0000-0000-0000F78B0000}"/>
    <cellStyle name="SOUserDesc 2 5 3" xfId="31923" xr:uid="{00000000-0005-0000-0000-0000F88B0000}"/>
    <cellStyle name="SOUserDesc 2 6" xfId="20861" xr:uid="{00000000-0005-0000-0000-0000F98B0000}"/>
    <cellStyle name="SOUserDesc 2 6 2" xfId="26621" xr:uid="{00000000-0005-0000-0000-0000FA8B0000}"/>
    <cellStyle name="SOUserDesc 2 6 3" xfId="34326" xr:uid="{00000000-0005-0000-0000-0000FB8B0000}"/>
    <cellStyle name="SOUserDesc 2 7" xfId="14781" xr:uid="{00000000-0005-0000-0000-0000FC8B0000}"/>
    <cellStyle name="SOUserDesc 2 7 2" xfId="28692" xr:uid="{00000000-0005-0000-0000-0000FD8B0000}"/>
    <cellStyle name="SOUserDesc 2 8" xfId="21034" xr:uid="{00000000-0005-0000-0000-0000FE8B0000}"/>
    <cellStyle name="SOUserDesc 2 8 2" xfId="34497" xr:uid="{00000000-0005-0000-0000-0000FF8B0000}"/>
    <cellStyle name="SOUserDesc 2 9" xfId="26788" xr:uid="{00000000-0005-0000-0000-0000008C0000}"/>
    <cellStyle name="SOUserDesc 3" xfId="5199" xr:uid="{00000000-0005-0000-0000-0000018C0000}"/>
    <cellStyle name="SOUserDesc 3 2" xfId="5931" xr:uid="{00000000-0005-0000-0000-0000028C0000}"/>
    <cellStyle name="SOUserDesc 3 2 2" xfId="7018" xr:uid="{00000000-0005-0000-0000-0000038C0000}"/>
    <cellStyle name="SOUserDesc 3 2 2 2" xfId="20314" xr:uid="{00000000-0005-0000-0000-0000048C0000}"/>
    <cellStyle name="SOUserDesc 3 2 2 2 2" xfId="26084" xr:uid="{00000000-0005-0000-0000-0000058C0000}"/>
    <cellStyle name="SOUserDesc 3 2 2 2 3" xfId="33787" xr:uid="{00000000-0005-0000-0000-0000068C0000}"/>
    <cellStyle name="SOUserDesc 3 2 2 3" xfId="17448" xr:uid="{00000000-0005-0000-0000-0000078C0000}"/>
    <cellStyle name="SOUserDesc 3 2 2 3 2" xfId="23272" xr:uid="{00000000-0005-0000-0000-0000088C0000}"/>
    <cellStyle name="SOUserDesc 3 2 2 3 2 2" xfId="36735" xr:uid="{00000000-0005-0000-0000-0000098C0000}"/>
    <cellStyle name="SOUserDesc 3 2 2 3 3" xfId="30960" xr:uid="{00000000-0005-0000-0000-00000A8C0000}"/>
    <cellStyle name="SOUserDesc 3 2 2 4" xfId="16846" xr:uid="{00000000-0005-0000-0000-00000B8C0000}"/>
    <cellStyle name="SOUserDesc 3 2 2 4 2" xfId="30399" xr:uid="{00000000-0005-0000-0000-00000C8C0000}"/>
    <cellStyle name="SOUserDesc 3 2 2 5" xfId="22722" xr:uid="{00000000-0005-0000-0000-00000D8C0000}"/>
    <cellStyle name="SOUserDesc 3 2 2 5 2" xfId="36185" xr:uid="{00000000-0005-0000-0000-00000E8C0000}"/>
    <cellStyle name="SOUserDesc 3 2 2 6" xfId="28474" xr:uid="{00000000-0005-0000-0000-00000F8C0000}"/>
    <cellStyle name="SOUserDesc 3 2 2 7" xfId="11872" xr:uid="{00000000-0005-0000-0000-0000108C0000}"/>
    <cellStyle name="SOUserDesc 3 2 3" xfId="19365" xr:uid="{00000000-0005-0000-0000-0000118C0000}"/>
    <cellStyle name="SOUserDesc 3 2 3 2" xfId="25136" xr:uid="{00000000-0005-0000-0000-0000128C0000}"/>
    <cellStyle name="SOUserDesc 3 2 3 3" xfId="32838" xr:uid="{00000000-0005-0000-0000-0000138C0000}"/>
    <cellStyle name="SOUserDesc 3 2 4" xfId="18173" xr:uid="{00000000-0005-0000-0000-0000148C0000}"/>
    <cellStyle name="SOUserDesc 3 2 4 2" xfId="23971" xr:uid="{00000000-0005-0000-0000-0000158C0000}"/>
    <cellStyle name="SOUserDesc 3 2 4 3" xfId="31669" xr:uid="{00000000-0005-0000-0000-0000168C0000}"/>
    <cellStyle name="SOUserDesc 3 2 5" xfId="15760" xr:uid="{00000000-0005-0000-0000-0000178C0000}"/>
    <cellStyle name="SOUserDesc 3 2 5 2" xfId="29501" xr:uid="{00000000-0005-0000-0000-0000188C0000}"/>
    <cellStyle name="SOUserDesc 3 2 6" xfId="21823" xr:uid="{00000000-0005-0000-0000-0000198C0000}"/>
    <cellStyle name="SOUserDesc 3 2 6 2" xfId="35286" xr:uid="{00000000-0005-0000-0000-00001A8C0000}"/>
    <cellStyle name="SOUserDesc 3 2 7" xfId="27575" xr:uid="{00000000-0005-0000-0000-00001B8C0000}"/>
    <cellStyle name="SOUserDesc 3 2 8" xfId="11211" xr:uid="{00000000-0005-0000-0000-00001C8C0000}"/>
    <cellStyle name="SOUserDesc 3 3" xfId="6288" xr:uid="{00000000-0005-0000-0000-00001D8C0000}"/>
    <cellStyle name="SOUserDesc 3 3 2" xfId="19659" xr:uid="{00000000-0005-0000-0000-00001E8C0000}"/>
    <cellStyle name="SOUserDesc 3 3 2 2" xfId="25429" xr:uid="{00000000-0005-0000-0000-00001F8C0000}"/>
    <cellStyle name="SOUserDesc 3 3 2 3" xfId="33132" xr:uid="{00000000-0005-0000-0000-0000208C0000}"/>
    <cellStyle name="SOUserDesc 3 3 3" xfId="20751" xr:uid="{00000000-0005-0000-0000-0000218C0000}"/>
    <cellStyle name="SOUserDesc 3 3 3 2" xfId="26514" xr:uid="{00000000-0005-0000-0000-0000228C0000}"/>
    <cellStyle name="SOUserDesc 3 3 3 3" xfId="34219" xr:uid="{00000000-0005-0000-0000-0000238C0000}"/>
    <cellStyle name="SOUserDesc 3 3 4" xfId="16117" xr:uid="{00000000-0005-0000-0000-0000248C0000}"/>
    <cellStyle name="SOUserDesc 3 3 4 2" xfId="29774" xr:uid="{00000000-0005-0000-0000-0000258C0000}"/>
    <cellStyle name="SOUserDesc 3 3 5" xfId="22096" xr:uid="{00000000-0005-0000-0000-0000268C0000}"/>
    <cellStyle name="SOUserDesc 3 3 5 2" xfId="35559" xr:uid="{00000000-0005-0000-0000-0000278C0000}"/>
    <cellStyle name="SOUserDesc 3 3 6" xfId="27848" xr:uid="{00000000-0005-0000-0000-0000288C0000}"/>
    <cellStyle name="SOUserDesc 3 3 7" xfId="11416" xr:uid="{00000000-0005-0000-0000-0000298C0000}"/>
    <cellStyle name="SOUserDesc 3 4" xfId="18706" xr:uid="{00000000-0005-0000-0000-00002A8C0000}"/>
    <cellStyle name="SOUserDesc 3 4 2" xfId="24478" xr:uid="{00000000-0005-0000-0000-00002B8C0000}"/>
    <cellStyle name="SOUserDesc 3 4 3" xfId="32180" xr:uid="{00000000-0005-0000-0000-00002C8C0000}"/>
    <cellStyle name="SOUserDesc 3 5" xfId="18030" xr:uid="{00000000-0005-0000-0000-00002D8C0000}"/>
    <cellStyle name="SOUserDesc 3 5 2" xfId="23834" xr:uid="{00000000-0005-0000-0000-00002E8C0000}"/>
    <cellStyle name="SOUserDesc 3 5 3" xfId="31531" xr:uid="{00000000-0005-0000-0000-00002F8C0000}"/>
    <cellStyle name="SOUserDesc 3 6" xfId="15029" xr:uid="{00000000-0005-0000-0000-0000308C0000}"/>
    <cellStyle name="SOUserDesc 3 6 2" xfId="28874" xr:uid="{00000000-0005-0000-0000-0000318C0000}"/>
    <cellStyle name="SOUserDesc 3 7" xfId="21195" xr:uid="{00000000-0005-0000-0000-0000328C0000}"/>
    <cellStyle name="SOUserDesc 3 7 2" xfId="34658" xr:uid="{00000000-0005-0000-0000-0000338C0000}"/>
    <cellStyle name="SOUserDesc 3 8" xfId="26949" xr:uid="{00000000-0005-0000-0000-0000348C0000}"/>
    <cellStyle name="SOUserDesc 3 9" xfId="10753" xr:uid="{00000000-0005-0000-0000-0000358C0000}"/>
    <cellStyle name="SOUserDesc 4" xfId="5494" xr:uid="{00000000-0005-0000-0000-0000368C0000}"/>
    <cellStyle name="SOUserDesc 4 2" xfId="6581" xr:uid="{00000000-0005-0000-0000-0000378C0000}"/>
    <cellStyle name="SOUserDesc 4 2 2" xfId="19932" xr:uid="{00000000-0005-0000-0000-0000388C0000}"/>
    <cellStyle name="SOUserDesc 4 2 2 2" xfId="25702" xr:uid="{00000000-0005-0000-0000-0000398C0000}"/>
    <cellStyle name="SOUserDesc 4 2 2 3" xfId="33405" xr:uid="{00000000-0005-0000-0000-00003A8C0000}"/>
    <cellStyle name="SOUserDesc 4 2 3" xfId="17235" xr:uid="{00000000-0005-0000-0000-00003B8C0000}"/>
    <cellStyle name="SOUserDesc 4 2 3 2" xfId="23069" xr:uid="{00000000-0005-0000-0000-00003C8C0000}"/>
    <cellStyle name="SOUserDesc 4 2 3 2 2" xfId="36532" xr:uid="{00000000-0005-0000-0000-00003D8C0000}"/>
    <cellStyle name="SOUserDesc 4 2 3 3" xfId="30754" xr:uid="{00000000-0005-0000-0000-00003E8C0000}"/>
    <cellStyle name="SOUserDesc 4 2 4" xfId="16410" xr:uid="{00000000-0005-0000-0000-00003F8C0000}"/>
    <cellStyle name="SOUserDesc 4 2 4 2" xfId="30037" xr:uid="{00000000-0005-0000-0000-0000408C0000}"/>
    <cellStyle name="SOUserDesc 4 2 5" xfId="22359" xr:uid="{00000000-0005-0000-0000-0000418C0000}"/>
    <cellStyle name="SOUserDesc 4 2 5 2" xfId="35822" xr:uid="{00000000-0005-0000-0000-0000428C0000}"/>
    <cellStyle name="SOUserDesc 4 2 6" xfId="28111" xr:uid="{00000000-0005-0000-0000-0000438C0000}"/>
    <cellStyle name="SOUserDesc 4 2 7" xfId="11613" xr:uid="{00000000-0005-0000-0000-0000448C0000}"/>
    <cellStyle name="SOUserDesc 4 3" xfId="18981" xr:uid="{00000000-0005-0000-0000-0000458C0000}"/>
    <cellStyle name="SOUserDesc 4 3 2" xfId="24753" xr:uid="{00000000-0005-0000-0000-0000468C0000}"/>
    <cellStyle name="SOUserDesc 4 3 3" xfId="32455" xr:uid="{00000000-0005-0000-0000-0000478C0000}"/>
    <cellStyle name="SOUserDesc 4 4" xfId="17452" xr:uid="{00000000-0005-0000-0000-0000488C0000}"/>
    <cellStyle name="SOUserDesc 4 4 2" xfId="23276" xr:uid="{00000000-0005-0000-0000-0000498C0000}"/>
    <cellStyle name="SOUserDesc 4 4 2 2" xfId="36739" xr:uid="{00000000-0005-0000-0000-00004A8C0000}"/>
    <cellStyle name="SOUserDesc 4 4 3" xfId="30964" xr:uid="{00000000-0005-0000-0000-00004B8C0000}"/>
    <cellStyle name="SOUserDesc 4 5" xfId="15324" xr:uid="{00000000-0005-0000-0000-00004C8C0000}"/>
    <cellStyle name="SOUserDesc 4 5 2" xfId="29139" xr:uid="{00000000-0005-0000-0000-00004D8C0000}"/>
    <cellStyle name="SOUserDesc 4 6" xfId="21460" xr:uid="{00000000-0005-0000-0000-00004E8C0000}"/>
    <cellStyle name="SOUserDesc 4 6 2" xfId="34923" xr:uid="{00000000-0005-0000-0000-00004F8C0000}"/>
    <cellStyle name="SOUserDesc 4 7" xfId="27212" xr:uid="{00000000-0005-0000-0000-0000508C0000}"/>
    <cellStyle name="SOUserDesc 4 8" xfId="10952" xr:uid="{00000000-0005-0000-0000-0000518C0000}"/>
    <cellStyle name="SOUserDesc 5" xfId="18227" xr:uid="{00000000-0005-0000-0000-0000528C0000}"/>
    <cellStyle name="SOUserDesc 5 2" xfId="24018" xr:uid="{00000000-0005-0000-0000-0000538C0000}"/>
    <cellStyle name="SOUserDesc 5 3" xfId="31717" xr:uid="{00000000-0005-0000-0000-0000548C0000}"/>
    <cellStyle name="SOUserDesc 6" xfId="17335" xr:uid="{00000000-0005-0000-0000-0000558C0000}"/>
    <cellStyle name="SOUserDesc 6 2" xfId="23164" xr:uid="{00000000-0005-0000-0000-0000568C0000}"/>
    <cellStyle name="SOUserDesc 6 2 2" xfId="36627" xr:uid="{00000000-0005-0000-0000-0000578C0000}"/>
    <cellStyle name="SOUserDesc 6 3" xfId="30851" xr:uid="{00000000-0005-0000-0000-0000588C0000}"/>
    <cellStyle name="SOUserDesc 7" xfId="14263" xr:uid="{00000000-0005-0000-0000-0000598C0000}"/>
    <cellStyle name="SOUserDesc 7 2" xfId="28645" xr:uid="{00000000-0005-0000-0000-00005A8C0000}"/>
    <cellStyle name="SOUserDesc 8" xfId="20992" xr:uid="{00000000-0005-0000-0000-00005B8C0000}"/>
    <cellStyle name="SOUserDesc 8 2" xfId="34455" xr:uid="{00000000-0005-0000-0000-00005C8C0000}"/>
    <cellStyle name="SOUserDesc 9" xfId="26749" xr:uid="{00000000-0005-0000-0000-00005D8C0000}"/>
    <cellStyle name="SOUserRow" xfId="4078" xr:uid="{00000000-0005-0000-0000-00005E8C0000}"/>
    <cellStyle name="SOUserRow 2" xfId="5540" xr:uid="{00000000-0005-0000-0000-00005F8C0000}"/>
    <cellStyle name="SOUserRow 2 2" xfId="6627" xr:uid="{00000000-0005-0000-0000-0000608C0000}"/>
    <cellStyle name="SOUserRow 2 2 10" xfId="28147" xr:uid="{00000000-0005-0000-0000-0000618C0000}"/>
    <cellStyle name="SOUserRow 2 2 2" xfId="19969" xr:uid="{00000000-0005-0000-0000-0000628C0000}"/>
    <cellStyle name="SOUserRow 2 2 2 2" xfId="25739" xr:uid="{00000000-0005-0000-0000-0000638C0000}"/>
    <cellStyle name="SOUserRow 2 2 2 3" xfId="33442" xr:uid="{00000000-0005-0000-0000-0000648C0000}"/>
    <cellStyle name="SOUserRow 2 2 3" xfId="20755" xr:uid="{00000000-0005-0000-0000-0000658C0000}"/>
    <cellStyle name="SOUserRow 2 2 3 2" xfId="26518" xr:uid="{00000000-0005-0000-0000-0000668C0000}"/>
    <cellStyle name="SOUserRow 2 2 3 3" xfId="34223" xr:uid="{00000000-0005-0000-0000-0000678C0000}"/>
    <cellStyle name="SOUserRow 2 2 4" xfId="18116" xr:uid="{00000000-0005-0000-0000-0000688C0000}"/>
    <cellStyle name="SOUserRow 2 2 4 2" xfId="23918" xr:uid="{00000000-0005-0000-0000-0000698C0000}"/>
    <cellStyle name="SOUserRow 2 2 4 3" xfId="31615" xr:uid="{00000000-0005-0000-0000-00006A8C0000}"/>
    <cellStyle name="SOUserRow 2 2 5" xfId="17633" xr:uid="{00000000-0005-0000-0000-00006B8C0000}"/>
    <cellStyle name="SOUserRow 2 2 5 2" xfId="23451" xr:uid="{00000000-0005-0000-0000-00006C8C0000}"/>
    <cellStyle name="SOUserRow 2 2 5 2 2" xfId="36914" xr:uid="{00000000-0005-0000-0000-00006D8C0000}"/>
    <cellStyle name="SOUserRow 2 2 5 3" xfId="31141" xr:uid="{00000000-0005-0000-0000-00006E8C0000}"/>
    <cellStyle name="SOUserRow 2 2 6" xfId="17307" xr:uid="{00000000-0005-0000-0000-00006F8C0000}"/>
    <cellStyle name="SOUserRow 2 2 6 2" xfId="23136" xr:uid="{00000000-0005-0000-0000-0000708C0000}"/>
    <cellStyle name="SOUserRow 2 2 6 2 2" xfId="36599" xr:uid="{00000000-0005-0000-0000-0000718C0000}"/>
    <cellStyle name="SOUserRow 2 2 6 3" xfId="30823" xr:uid="{00000000-0005-0000-0000-0000728C0000}"/>
    <cellStyle name="SOUserRow 2 2 7" xfId="18092" xr:uid="{00000000-0005-0000-0000-0000738C0000}"/>
    <cellStyle name="SOUserRow 2 2 7 2" xfId="23894" xr:uid="{00000000-0005-0000-0000-0000748C0000}"/>
    <cellStyle name="SOUserRow 2 2 7 3" xfId="31591" xr:uid="{00000000-0005-0000-0000-0000758C0000}"/>
    <cellStyle name="SOUserRow 2 2 8" xfId="16455" xr:uid="{00000000-0005-0000-0000-0000768C0000}"/>
    <cellStyle name="SOUserRow 2 2 8 2" xfId="30072" xr:uid="{00000000-0005-0000-0000-0000778C0000}"/>
    <cellStyle name="SOUserRow 2 2 9" xfId="22395" xr:uid="{00000000-0005-0000-0000-0000788C0000}"/>
    <cellStyle name="SOUserRow 2 2 9 2" xfId="35858" xr:uid="{00000000-0005-0000-0000-0000798C0000}"/>
    <cellStyle name="SOUserRow 2 3" xfId="19020" xr:uid="{00000000-0005-0000-0000-00007A8C0000}"/>
    <cellStyle name="SOUserRow 2 3 2" xfId="24792" xr:uid="{00000000-0005-0000-0000-00007B8C0000}"/>
    <cellStyle name="SOUserRow 2 3 3" xfId="32494" xr:uid="{00000000-0005-0000-0000-00007C8C0000}"/>
    <cellStyle name="SOUserRow 2 4" xfId="17652" xr:uid="{00000000-0005-0000-0000-00007D8C0000}"/>
    <cellStyle name="SOUserRow 2 4 2" xfId="23470" xr:uid="{00000000-0005-0000-0000-00007E8C0000}"/>
    <cellStyle name="SOUserRow 2 4 2 2" xfId="36933" xr:uid="{00000000-0005-0000-0000-00007F8C0000}"/>
    <cellStyle name="SOUserRow 2 4 3" xfId="31160" xr:uid="{00000000-0005-0000-0000-0000808C0000}"/>
    <cellStyle name="SOUserRow 2 5" xfId="17710" xr:uid="{00000000-0005-0000-0000-0000818C0000}"/>
    <cellStyle name="SOUserRow 2 5 2" xfId="23525" xr:uid="{00000000-0005-0000-0000-0000828C0000}"/>
    <cellStyle name="SOUserRow 2 5 2 2" xfId="36988" xr:uid="{00000000-0005-0000-0000-0000838C0000}"/>
    <cellStyle name="SOUserRow 2 5 3" xfId="31216" xr:uid="{00000000-0005-0000-0000-0000848C0000}"/>
    <cellStyle name="SOUserRow 2 6" xfId="15369" xr:uid="{00000000-0005-0000-0000-0000858C0000}"/>
    <cellStyle name="SOUserRow 2 6 2" xfId="29174" xr:uid="{00000000-0005-0000-0000-0000868C0000}"/>
    <cellStyle name="SOUserRow 2 7" xfId="21496" xr:uid="{00000000-0005-0000-0000-0000878C0000}"/>
    <cellStyle name="SOUserRow 2 7 2" xfId="34959" xr:uid="{00000000-0005-0000-0000-0000888C0000}"/>
    <cellStyle name="SOUserRow 2 8" xfId="27248" xr:uid="{00000000-0005-0000-0000-0000898C0000}"/>
    <cellStyle name="SOUserRow 3" xfId="6028" xr:uid="{00000000-0005-0000-0000-00008A8C0000}"/>
    <cellStyle name="SOUserRow 3 10" xfId="27643" xr:uid="{00000000-0005-0000-0000-00008B8C0000}"/>
    <cellStyle name="SOUserRow 3 11" xfId="11271" xr:uid="{00000000-0005-0000-0000-00008C8C0000}"/>
    <cellStyle name="SOUserRow 3 2" xfId="19441" xr:uid="{00000000-0005-0000-0000-00008D8C0000}"/>
    <cellStyle name="SOUserRow 3 2 2" xfId="25211" xr:uid="{00000000-0005-0000-0000-00008E8C0000}"/>
    <cellStyle name="SOUserRow 3 2 3" xfId="32914" xr:uid="{00000000-0005-0000-0000-00008F8C0000}"/>
    <cellStyle name="SOUserRow 3 3" xfId="20601" xr:uid="{00000000-0005-0000-0000-0000908C0000}"/>
    <cellStyle name="SOUserRow 3 3 2" xfId="26365" xr:uid="{00000000-0005-0000-0000-0000918C0000}"/>
    <cellStyle name="SOUserRow 3 3 3" xfId="34070" xr:uid="{00000000-0005-0000-0000-0000928C0000}"/>
    <cellStyle name="SOUserRow 3 4" xfId="17654" xr:uid="{00000000-0005-0000-0000-0000938C0000}"/>
    <cellStyle name="SOUserRow 3 4 2" xfId="23471" xr:uid="{00000000-0005-0000-0000-0000948C0000}"/>
    <cellStyle name="SOUserRow 3 4 2 2" xfId="36934" xr:uid="{00000000-0005-0000-0000-0000958C0000}"/>
    <cellStyle name="SOUserRow 3 4 3" xfId="31161" xr:uid="{00000000-0005-0000-0000-0000968C0000}"/>
    <cellStyle name="SOUserRow 3 5" xfId="16978" xr:uid="{00000000-0005-0000-0000-0000978C0000}"/>
    <cellStyle name="SOUserRow 3 5 2" xfId="22828" xr:uid="{00000000-0005-0000-0000-0000988C0000}"/>
    <cellStyle name="SOUserRow 3 5 2 2" xfId="36291" xr:uid="{00000000-0005-0000-0000-0000998C0000}"/>
    <cellStyle name="SOUserRow 3 5 3" xfId="30506" xr:uid="{00000000-0005-0000-0000-00009A8C0000}"/>
    <cellStyle name="SOUserRow 3 6" xfId="20463" xr:uid="{00000000-0005-0000-0000-00009B8C0000}"/>
    <cellStyle name="SOUserRow 3 6 2" xfId="26231" xr:uid="{00000000-0005-0000-0000-00009C8C0000}"/>
    <cellStyle name="SOUserRow 3 6 3" xfId="33935" xr:uid="{00000000-0005-0000-0000-00009D8C0000}"/>
    <cellStyle name="SOUserRow 3 7" xfId="18415" xr:uid="{00000000-0005-0000-0000-00009E8C0000}"/>
    <cellStyle name="SOUserRow 3 7 2" xfId="24193" xr:uid="{00000000-0005-0000-0000-00009F8C0000}"/>
    <cellStyle name="SOUserRow 3 7 3" xfId="31894" xr:uid="{00000000-0005-0000-0000-0000A08C0000}"/>
    <cellStyle name="SOUserRow 3 8" xfId="15857" xr:uid="{00000000-0005-0000-0000-0000A18C0000}"/>
    <cellStyle name="SOUserRow 3 8 2" xfId="29569" xr:uid="{00000000-0005-0000-0000-0000A28C0000}"/>
    <cellStyle name="SOUserRow 3 9" xfId="21891" xr:uid="{00000000-0005-0000-0000-0000A38C0000}"/>
    <cellStyle name="SOUserRow 3 9 2" xfId="35354" xr:uid="{00000000-0005-0000-0000-0000A48C0000}"/>
    <cellStyle name="special" xfId="4079" xr:uid="{00000000-0005-0000-0000-0000A58C0000}"/>
    <cellStyle name="SPEntry" xfId="4080" xr:uid="{00000000-0005-0000-0000-0000A68C0000}"/>
    <cellStyle name="SPFormula" xfId="4081" xr:uid="{00000000-0005-0000-0000-0000A78C0000}"/>
    <cellStyle name="SPFormula 2" xfId="10083" xr:uid="{00000000-0005-0000-0000-0000A88C0000}"/>
    <cellStyle name="SPHeader" xfId="4082" xr:uid="{00000000-0005-0000-0000-0000A98C0000}"/>
    <cellStyle name="SPLocked" xfId="4083" xr:uid="{00000000-0005-0000-0000-0000AA8C0000}"/>
    <cellStyle name="SRHeader" xfId="4084" xr:uid="{00000000-0005-0000-0000-0000AB8C0000}"/>
    <cellStyle name="STAND" xfId="4085" xr:uid="{00000000-0005-0000-0000-0000AC8C0000}"/>
    <cellStyle name="STAND 2" xfId="18233" xr:uid="{00000000-0005-0000-0000-0000AD8C0000}"/>
    <cellStyle name="STAND 3" xfId="18518" xr:uid="{00000000-0005-0000-0000-0000AE8C0000}"/>
    <cellStyle name="STAND 4" xfId="20780" xr:uid="{00000000-0005-0000-0000-0000AF8C0000}"/>
    <cellStyle name="STAND 5" xfId="14265" xr:uid="{00000000-0005-0000-0000-0000B08C0000}"/>
    <cellStyle name="STAND 6" xfId="10084" xr:uid="{00000000-0005-0000-0000-0000B18C0000}"/>
    <cellStyle name="Standaard_Consolidation" xfId="4086" xr:uid="{00000000-0005-0000-0000-0000B28C0000}"/>
    <cellStyle name="STANDARD" xfId="431" xr:uid="{00000000-0005-0000-0000-0000B38C0000}"/>
    <cellStyle name="STANDARD 2" xfId="998" xr:uid="{00000000-0005-0000-0000-0000B48C0000}"/>
    <cellStyle name="STANDARD 2 2" xfId="7698" xr:uid="{00000000-0005-0000-0000-0000B58C0000}"/>
    <cellStyle name="STANDARD 2 3" xfId="37533" xr:uid="{00000000-0005-0000-0000-0000B68C0000}"/>
    <cellStyle name="STANDARD 3" xfId="917" xr:uid="{00000000-0005-0000-0000-0000B78C0000}"/>
    <cellStyle name="STANDARD 3 2" xfId="7667" xr:uid="{00000000-0005-0000-0000-0000B88C0000}"/>
    <cellStyle name="STANDARD 4" xfId="7304" xr:uid="{00000000-0005-0000-0000-0000B98C0000}"/>
    <cellStyle name="STANDARD 5" xfId="37514" xr:uid="{00000000-0005-0000-0000-0000BA8C0000}"/>
    <cellStyle name="Standard_E00seit45" xfId="5000" xr:uid="{00000000-0005-0000-0000-0000BB8C0000}"/>
    <cellStyle name="Style 1" xfId="81" xr:uid="{00000000-0005-0000-0000-0000BC8C0000}"/>
    <cellStyle name="Style 1 2" xfId="432" xr:uid="{00000000-0005-0000-0000-0000BD8C0000}"/>
    <cellStyle name="Style 1 2 2" xfId="999" xr:uid="{00000000-0005-0000-0000-0000BE8C0000}"/>
    <cellStyle name="Style 1 2 3" xfId="7305" xr:uid="{00000000-0005-0000-0000-0000BF8C0000}"/>
    <cellStyle name="Style 1 3" xfId="918" xr:uid="{00000000-0005-0000-0000-0000C08C0000}"/>
    <cellStyle name="Style 1 4" xfId="4087" xr:uid="{00000000-0005-0000-0000-0000C18C0000}"/>
    <cellStyle name="Style 100" xfId="4088" xr:uid="{00000000-0005-0000-0000-0000C28C0000}"/>
    <cellStyle name="Style 100 2" xfId="10085" xr:uid="{00000000-0005-0000-0000-0000C38C0000}"/>
    <cellStyle name="Style 103" xfId="4089" xr:uid="{00000000-0005-0000-0000-0000C48C0000}"/>
    <cellStyle name="Style 104" xfId="4090" xr:uid="{00000000-0005-0000-0000-0000C58C0000}"/>
    <cellStyle name="Style 105" xfId="4091" xr:uid="{00000000-0005-0000-0000-0000C68C0000}"/>
    <cellStyle name="Style 108" xfId="4092" xr:uid="{00000000-0005-0000-0000-0000C78C0000}"/>
    <cellStyle name="Style 112" xfId="4093" xr:uid="{00000000-0005-0000-0000-0000C88C0000}"/>
    <cellStyle name="Style 112 2" xfId="10086" xr:uid="{00000000-0005-0000-0000-0000C98C0000}"/>
    <cellStyle name="Style 113" xfId="4094" xr:uid="{00000000-0005-0000-0000-0000CA8C0000}"/>
    <cellStyle name="Style 113 2" xfId="4560" xr:uid="{00000000-0005-0000-0000-0000CB8C0000}"/>
    <cellStyle name="Style 113 2 2" xfId="5233" xr:uid="{00000000-0005-0000-0000-0000CC8C0000}"/>
    <cellStyle name="Style 113 2 2 2" xfId="18736" xr:uid="{00000000-0005-0000-0000-0000CD8C0000}"/>
    <cellStyle name="Style 113 2 2 2 2" xfId="24508" xr:uid="{00000000-0005-0000-0000-0000CE8C0000}"/>
    <cellStyle name="Style 113 2 2 2 3" xfId="32210" xr:uid="{00000000-0005-0000-0000-0000CF8C0000}"/>
    <cellStyle name="Style 113 2 2 3" xfId="18432" xr:uid="{00000000-0005-0000-0000-0000D08C0000}"/>
    <cellStyle name="Style 113 2 2 3 2" xfId="24207" xr:uid="{00000000-0005-0000-0000-0000D18C0000}"/>
    <cellStyle name="Style 113 2 2 3 3" xfId="31908" xr:uid="{00000000-0005-0000-0000-0000D28C0000}"/>
    <cellStyle name="Style 113 2 2 4" xfId="15063" xr:uid="{00000000-0005-0000-0000-0000D38C0000}"/>
    <cellStyle name="Style 113 2 2 4 2" xfId="28900" xr:uid="{00000000-0005-0000-0000-0000D48C0000}"/>
    <cellStyle name="Style 113 2 2 5" xfId="21221" xr:uid="{00000000-0005-0000-0000-0000D58C0000}"/>
    <cellStyle name="Style 113 2 2 5 2" xfId="34684" xr:uid="{00000000-0005-0000-0000-0000D68C0000}"/>
    <cellStyle name="Style 113 2 2 6" xfId="10778" xr:uid="{00000000-0005-0000-0000-0000D78C0000}"/>
    <cellStyle name="Style 113 2 3" xfId="18390" xr:uid="{00000000-0005-0000-0000-0000D88C0000}"/>
    <cellStyle name="Style 113 2 3 2" xfId="24169" xr:uid="{00000000-0005-0000-0000-0000D98C0000}"/>
    <cellStyle name="Style 113 2 3 3" xfId="31870" xr:uid="{00000000-0005-0000-0000-0000DA8C0000}"/>
    <cellStyle name="Style 113 2 4" xfId="20577" xr:uid="{00000000-0005-0000-0000-0000DB8C0000}"/>
    <cellStyle name="Style 113 2 4 2" xfId="26342" xr:uid="{00000000-0005-0000-0000-0000DC8C0000}"/>
    <cellStyle name="Style 113 2 4 3" xfId="34046" xr:uid="{00000000-0005-0000-0000-0000DD8C0000}"/>
    <cellStyle name="Style 113 2 5" xfId="14613" xr:uid="{00000000-0005-0000-0000-0000DE8C0000}"/>
    <cellStyle name="Style 113 2 5 2" xfId="28676" xr:uid="{00000000-0005-0000-0000-0000DF8C0000}"/>
    <cellStyle name="Style 113 2 6" xfId="21018" xr:uid="{00000000-0005-0000-0000-0000E08C0000}"/>
    <cellStyle name="Style 113 2 6 2" xfId="34481" xr:uid="{00000000-0005-0000-0000-0000E18C0000}"/>
    <cellStyle name="Style 113 2 7" xfId="10453" xr:uid="{00000000-0005-0000-0000-0000E28C0000}"/>
    <cellStyle name="Style 113 3" xfId="18238" xr:uid="{00000000-0005-0000-0000-0000E38C0000}"/>
    <cellStyle name="Style 113 3 2" xfId="24027" xr:uid="{00000000-0005-0000-0000-0000E48C0000}"/>
    <cellStyle name="Style 113 3 3" xfId="31727" xr:uid="{00000000-0005-0000-0000-0000E58C0000}"/>
    <cellStyle name="Style 113 4" xfId="17769" xr:uid="{00000000-0005-0000-0000-0000E68C0000}"/>
    <cellStyle name="Style 113 4 2" xfId="23584" xr:uid="{00000000-0005-0000-0000-0000E78C0000}"/>
    <cellStyle name="Style 113 4 2 2" xfId="37047" xr:uid="{00000000-0005-0000-0000-0000E88C0000}"/>
    <cellStyle name="Style 113 4 3" xfId="31275" xr:uid="{00000000-0005-0000-0000-0000E98C0000}"/>
    <cellStyle name="Style 113 5" xfId="14266" xr:uid="{00000000-0005-0000-0000-0000EA8C0000}"/>
    <cellStyle name="Style 113 5 2" xfId="28647" xr:uid="{00000000-0005-0000-0000-0000EB8C0000}"/>
    <cellStyle name="Style 113 6" xfId="10087" xr:uid="{00000000-0005-0000-0000-0000EC8C0000}"/>
    <cellStyle name="Style 123" xfId="4095" xr:uid="{00000000-0005-0000-0000-0000ED8C0000}"/>
    <cellStyle name="Style 135" xfId="4096" xr:uid="{00000000-0005-0000-0000-0000EE8C0000}"/>
    <cellStyle name="Style 135 2" xfId="4736" xr:uid="{00000000-0005-0000-0000-0000EF8C0000}"/>
    <cellStyle name="Style 135 2 10" xfId="10611" xr:uid="{00000000-0005-0000-0000-0000F08C0000}"/>
    <cellStyle name="Style 135 2 2" xfId="5251" xr:uid="{00000000-0005-0000-0000-0000F18C0000}"/>
    <cellStyle name="Style 135 2 2 2" xfId="5973" xr:uid="{00000000-0005-0000-0000-0000F28C0000}"/>
    <cellStyle name="Style 135 2 2 2 2" xfId="7060" xr:uid="{00000000-0005-0000-0000-0000F38C0000}"/>
    <cellStyle name="Style 135 2 2 2 2 2" xfId="20356" xr:uid="{00000000-0005-0000-0000-0000F48C0000}"/>
    <cellStyle name="Style 135 2 2 2 2 2 2" xfId="26126" xr:uid="{00000000-0005-0000-0000-0000F58C0000}"/>
    <cellStyle name="Style 135 2 2 2 2 2 3" xfId="33829" xr:uid="{00000000-0005-0000-0000-0000F68C0000}"/>
    <cellStyle name="Style 135 2 2 2 2 3" xfId="20955" xr:uid="{00000000-0005-0000-0000-0000F78C0000}"/>
    <cellStyle name="Style 135 2 2 2 2 3 2" xfId="26713" xr:uid="{00000000-0005-0000-0000-0000F88C0000}"/>
    <cellStyle name="Style 135 2 2 2 2 3 3" xfId="34418" xr:uid="{00000000-0005-0000-0000-0000F98C0000}"/>
    <cellStyle name="Style 135 2 2 2 2 4" xfId="16888" xr:uid="{00000000-0005-0000-0000-0000FA8C0000}"/>
    <cellStyle name="Style 135 2 2 2 2 4 2" xfId="30441" xr:uid="{00000000-0005-0000-0000-0000FB8C0000}"/>
    <cellStyle name="Style 135 2 2 2 2 5" xfId="22764" xr:uid="{00000000-0005-0000-0000-0000FC8C0000}"/>
    <cellStyle name="Style 135 2 2 2 2 5 2" xfId="36227" xr:uid="{00000000-0005-0000-0000-0000FD8C0000}"/>
    <cellStyle name="Style 135 2 2 2 2 6" xfId="28516" xr:uid="{00000000-0005-0000-0000-0000FE8C0000}"/>
    <cellStyle name="Style 135 2 2 2 2 7" xfId="11907" xr:uid="{00000000-0005-0000-0000-0000FF8C0000}"/>
    <cellStyle name="Style 135 2 2 2 3" xfId="19407" xr:uid="{00000000-0005-0000-0000-0000008D0000}"/>
    <cellStyle name="Style 135 2 2 2 3 2" xfId="25178" xr:uid="{00000000-0005-0000-0000-0000018D0000}"/>
    <cellStyle name="Style 135 2 2 2 3 3" xfId="32880" xr:uid="{00000000-0005-0000-0000-0000028D0000}"/>
    <cellStyle name="Style 135 2 2 2 4" xfId="17346" xr:uid="{00000000-0005-0000-0000-0000038D0000}"/>
    <cellStyle name="Style 135 2 2 2 4 2" xfId="23175" xr:uid="{00000000-0005-0000-0000-0000048D0000}"/>
    <cellStyle name="Style 135 2 2 2 4 2 2" xfId="36638" xr:uid="{00000000-0005-0000-0000-0000058D0000}"/>
    <cellStyle name="Style 135 2 2 2 4 3" xfId="30862" xr:uid="{00000000-0005-0000-0000-0000068D0000}"/>
    <cellStyle name="Style 135 2 2 2 5" xfId="15802" xr:uid="{00000000-0005-0000-0000-0000078D0000}"/>
    <cellStyle name="Style 135 2 2 2 5 2" xfId="29543" xr:uid="{00000000-0005-0000-0000-0000088D0000}"/>
    <cellStyle name="Style 135 2 2 2 6" xfId="21865" xr:uid="{00000000-0005-0000-0000-0000098D0000}"/>
    <cellStyle name="Style 135 2 2 2 6 2" xfId="35328" xr:uid="{00000000-0005-0000-0000-00000A8D0000}"/>
    <cellStyle name="Style 135 2 2 2 7" xfId="27617" xr:uid="{00000000-0005-0000-0000-00000B8D0000}"/>
    <cellStyle name="Style 135 2 2 2 8" xfId="11246" xr:uid="{00000000-0005-0000-0000-00000C8D0000}"/>
    <cellStyle name="Style 135 2 2 3" xfId="6338" xr:uid="{00000000-0005-0000-0000-00000D8D0000}"/>
    <cellStyle name="Style 135 2 2 3 2" xfId="19705" xr:uid="{00000000-0005-0000-0000-00000E8D0000}"/>
    <cellStyle name="Style 135 2 2 3 2 2" xfId="25475" xr:uid="{00000000-0005-0000-0000-00000F8D0000}"/>
    <cellStyle name="Style 135 2 2 3 2 3" xfId="33178" xr:uid="{00000000-0005-0000-0000-0000108D0000}"/>
    <cellStyle name="Style 135 2 2 3 3" xfId="17761" xr:uid="{00000000-0005-0000-0000-0000118D0000}"/>
    <cellStyle name="Style 135 2 2 3 3 2" xfId="23576" xr:uid="{00000000-0005-0000-0000-0000128D0000}"/>
    <cellStyle name="Style 135 2 2 3 3 2 2" xfId="37039" xr:uid="{00000000-0005-0000-0000-0000138D0000}"/>
    <cellStyle name="Style 135 2 2 3 3 3" xfId="31267" xr:uid="{00000000-0005-0000-0000-0000148D0000}"/>
    <cellStyle name="Style 135 2 2 3 4" xfId="16167" xr:uid="{00000000-0005-0000-0000-0000158D0000}"/>
    <cellStyle name="Style 135 2 2 3 4 2" xfId="29816" xr:uid="{00000000-0005-0000-0000-0000168D0000}"/>
    <cellStyle name="Style 135 2 2 3 5" xfId="22138" xr:uid="{00000000-0005-0000-0000-0000178D0000}"/>
    <cellStyle name="Style 135 2 2 3 5 2" xfId="35601" xr:uid="{00000000-0005-0000-0000-0000188D0000}"/>
    <cellStyle name="Style 135 2 2 3 6" xfId="27890" xr:uid="{00000000-0005-0000-0000-0000198D0000}"/>
    <cellStyle name="Style 135 2 2 3 7" xfId="11453" xr:uid="{00000000-0005-0000-0000-00001A8D0000}"/>
    <cellStyle name="Style 135 2 2 4" xfId="18754" xr:uid="{00000000-0005-0000-0000-00001B8D0000}"/>
    <cellStyle name="Style 135 2 2 4 2" xfId="24526" xr:uid="{00000000-0005-0000-0000-00001C8D0000}"/>
    <cellStyle name="Style 135 2 2 4 3" xfId="32228" xr:uid="{00000000-0005-0000-0000-00001D8D0000}"/>
    <cellStyle name="Style 135 2 2 5" xfId="17584" xr:uid="{00000000-0005-0000-0000-00001E8D0000}"/>
    <cellStyle name="Style 135 2 2 5 2" xfId="23403" xr:uid="{00000000-0005-0000-0000-00001F8D0000}"/>
    <cellStyle name="Style 135 2 2 5 2 2" xfId="36866" xr:uid="{00000000-0005-0000-0000-0000208D0000}"/>
    <cellStyle name="Style 135 2 2 5 3" xfId="31093" xr:uid="{00000000-0005-0000-0000-0000218D0000}"/>
    <cellStyle name="Style 135 2 2 6" xfId="15081" xr:uid="{00000000-0005-0000-0000-0000228D0000}"/>
    <cellStyle name="Style 135 2 2 6 2" xfId="28918" xr:uid="{00000000-0005-0000-0000-0000238D0000}"/>
    <cellStyle name="Style 135 2 2 7" xfId="21239" xr:uid="{00000000-0005-0000-0000-0000248D0000}"/>
    <cellStyle name="Style 135 2 2 7 2" xfId="34702" xr:uid="{00000000-0005-0000-0000-0000258D0000}"/>
    <cellStyle name="Style 135 2 2 8" xfId="26991" xr:uid="{00000000-0005-0000-0000-0000268D0000}"/>
    <cellStyle name="Style 135 2 2 9" xfId="10792" xr:uid="{00000000-0005-0000-0000-0000278D0000}"/>
    <cellStyle name="Style 135 2 3" xfId="5504" xr:uid="{00000000-0005-0000-0000-0000288D0000}"/>
    <cellStyle name="Style 135 2 3 2" xfId="6591" xr:uid="{00000000-0005-0000-0000-0000298D0000}"/>
    <cellStyle name="Style 135 2 3 2 2" xfId="19941" xr:uid="{00000000-0005-0000-0000-00002A8D0000}"/>
    <cellStyle name="Style 135 2 3 2 2 2" xfId="25711" xr:uid="{00000000-0005-0000-0000-00002B8D0000}"/>
    <cellStyle name="Style 135 2 3 2 2 3" xfId="33414" xr:uid="{00000000-0005-0000-0000-00002C8D0000}"/>
    <cellStyle name="Style 135 2 3 2 3" xfId="20721" xr:uid="{00000000-0005-0000-0000-00002D8D0000}"/>
    <cellStyle name="Style 135 2 3 2 3 2" xfId="26484" xr:uid="{00000000-0005-0000-0000-00002E8D0000}"/>
    <cellStyle name="Style 135 2 3 2 3 3" xfId="34189" xr:uid="{00000000-0005-0000-0000-00002F8D0000}"/>
    <cellStyle name="Style 135 2 3 2 4" xfId="16420" xr:uid="{00000000-0005-0000-0000-0000308D0000}"/>
    <cellStyle name="Style 135 2 3 2 4 2" xfId="30046" xr:uid="{00000000-0005-0000-0000-0000318D0000}"/>
    <cellStyle name="Style 135 2 3 2 5" xfId="22368" xr:uid="{00000000-0005-0000-0000-0000328D0000}"/>
    <cellStyle name="Style 135 2 3 2 5 2" xfId="35831" xr:uid="{00000000-0005-0000-0000-0000338D0000}"/>
    <cellStyle name="Style 135 2 3 2 6" xfId="28120" xr:uid="{00000000-0005-0000-0000-0000348D0000}"/>
    <cellStyle name="Style 135 2 3 2 7" xfId="11620" xr:uid="{00000000-0005-0000-0000-0000358D0000}"/>
    <cellStyle name="Style 135 2 3 3" xfId="18990" xr:uid="{00000000-0005-0000-0000-0000368D0000}"/>
    <cellStyle name="Style 135 2 3 3 2" xfId="24762" xr:uid="{00000000-0005-0000-0000-0000378D0000}"/>
    <cellStyle name="Style 135 2 3 3 3" xfId="32464" xr:uid="{00000000-0005-0000-0000-0000388D0000}"/>
    <cellStyle name="Style 135 2 3 4" xfId="17535" xr:uid="{00000000-0005-0000-0000-0000398D0000}"/>
    <cellStyle name="Style 135 2 3 4 2" xfId="23356" xr:uid="{00000000-0005-0000-0000-00003A8D0000}"/>
    <cellStyle name="Style 135 2 3 4 2 2" xfId="36819" xr:uid="{00000000-0005-0000-0000-00003B8D0000}"/>
    <cellStyle name="Style 135 2 3 4 3" xfId="31044" xr:uid="{00000000-0005-0000-0000-00003C8D0000}"/>
    <cellStyle name="Style 135 2 3 5" xfId="15334" xr:uid="{00000000-0005-0000-0000-00003D8D0000}"/>
    <cellStyle name="Style 135 2 3 5 2" xfId="29148" xr:uid="{00000000-0005-0000-0000-00003E8D0000}"/>
    <cellStyle name="Style 135 2 3 6" xfId="21469" xr:uid="{00000000-0005-0000-0000-00003F8D0000}"/>
    <cellStyle name="Style 135 2 3 6 2" xfId="34932" xr:uid="{00000000-0005-0000-0000-0000408D0000}"/>
    <cellStyle name="Style 135 2 3 7" xfId="27221" xr:uid="{00000000-0005-0000-0000-0000418D0000}"/>
    <cellStyle name="Style 135 2 3 8" xfId="10959" xr:uid="{00000000-0005-0000-0000-0000428D0000}"/>
    <cellStyle name="Style 135 2 4" xfId="6082" xr:uid="{00000000-0005-0000-0000-0000438D0000}"/>
    <cellStyle name="Style 135 2 4 2" xfId="19489" xr:uid="{00000000-0005-0000-0000-0000448D0000}"/>
    <cellStyle name="Style 135 2 4 2 2" xfId="25259" xr:uid="{00000000-0005-0000-0000-0000458D0000}"/>
    <cellStyle name="Style 135 2 4 2 3" xfId="32962" xr:uid="{00000000-0005-0000-0000-0000468D0000}"/>
    <cellStyle name="Style 135 2 4 3" xfId="17265" xr:uid="{00000000-0005-0000-0000-0000478D0000}"/>
    <cellStyle name="Style 135 2 4 3 2" xfId="23097" xr:uid="{00000000-0005-0000-0000-0000488D0000}"/>
    <cellStyle name="Style 135 2 4 3 2 2" xfId="36560" xr:uid="{00000000-0005-0000-0000-0000498D0000}"/>
    <cellStyle name="Style 135 2 4 3 3" xfId="30782" xr:uid="{00000000-0005-0000-0000-00004A8D0000}"/>
    <cellStyle name="Style 135 2 4 4" xfId="15911" xr:uid="{00000000-0005-0000-0000-00004B8D0000}"/>
    <cellStyle name="Style 135 2 4 4 2" xfId="29614" xr:uid="{00000000-0005-0000-0000-00004C8D0000}"/>
    <cellStyle name="Style 135 2 4 5" xfId="21936" xr:uid="{00000000-0005-0000-0000-00004D8D0000}"/>
    <cellStyle name="Style 135 2 4 5 2" xfId="35399" xr:uid="{00000000-0005-0000-0000-00004E8D0000}"/>
    <cellStyle name="Style 135 2 4 6" xfId="27688" xr:uid="{00000000-0005-0000-0000-00004F8D0000}"/>
    <cellStyle name="Style 135 2 4 7" xfId="11311" xr:uid="{00000000-0005-0000-0000-0000508D0000}"/>
    <cellStyle name="Style 135 2 5" xfId="18451" xr:uid="{00000000-0005-0000-0000-0000518D0000}"/>
    <cellStyle name="Style 135 2 5 2" xfId="24226" xr:uid="{00000000-0005-0000-0000-0000528D0000}"/>
    <cellStyle name="Style 135 2 5 3" xfId="31927" xr:uid="{00000000-0005-0000-0000-0000538D0000}"/>
    <cellStyle name="Style 135 2 6" xfId="20542" xr:uid="{00000000-0005-0000-0000-0000548D0000}"/>
    <cellStyle name="Style 135 2 6 2" xfId="26307" xr:uid="{00000000-0005-0000-0000-0000558D0000}"/>
    <cellStyle name="Style 135 2 6 3" xfId="34011" xr:uid="{00000000-0005-0000-0000-0000568D0000}"/>
    <cellStyle name="Style 135 2 7" xfId="14783" xr:uid="{00000000-0005-0000-0000-0000578D0000}"/>
    <cellStyle name="Style 135 2 7 2" xfId="28694" xr:uid="{00000000-0005-0000-0000-0000588D0000}"/>
    <cellStyle name="Style 135 2 8" xfId="21036" xr:uid="{00000000-0005-0000-0000-0000598D0000}"/>
    <cellStyle name="Style 135 2 8 2" xfId="34499" xr:uid="{00000000-0005-0000-0000-00005A8D0000}"/>
    <cellStyle name="Style 135 2 9" xfId="26790" xr:uid="{00000000-0005-0000-0000-00005B8D0000}"/>
    <cellStyle name="Style 135 3" xfId="14267" xr:uid="{00000000-0005-0000-0000-00005C8D0000}"/>
    <cellStyle name="Style 135 4" xfId="10088" xr:uid="{00000000-0005-0000-0000-00005D8D0000}"/>
    <cellStyle name="Style 136" xfId="4097" xr:uid="{00000000-0005-0000-0000-00005E8D0000}"/>
    <cellStyle name="Style 136 2" xfId="5327" xr:uid="{00000000-0005-0000-0000-00005F8D0000}"/>
    <cellStyle name="Style 136 2 2" xfId="6414" xr:uid="{00000000-0005-0000-0000-0000608D0000}"/>
    <cellStyle name="Style 136 2 2 10" xfId="27964" xr:uid="{00000000-0005-0000-0000-0000618D0000}"/>
    <cellStyle name="Style 136 2 2 11" xfId="11526" xr:uid="{00000000-0005-0000-0000-0000628D0000}"/>
    <cellStyle name="Style 136 2 2 2" xfId="19780" xr:uid="{00000000-0005-0000-0000-0000638D0000}"/>
    <cellStyle name="Style 136 2 2 2 2" xfId="25550" xr:uid="{00000000-0005-0000-0000-0000648D0000}"/>
    <cellStyle name="Style 136 2 2 2 3" xfId="33253" xr:uid="{00000000-0005-0000-0000-0000658D0000}"/>
    <cellStyle name="Style 136 2 2 3" xfId="20697" xr:uid="{00000000-0005-0000-0000-0000668D0000}"/>
    <cellStyle name="Style 136 2 2 3 2" xfId="26460" xr:uid="{00000000-0005-0000-0000-0000678D0000}"/>
    <cellStyle name="Style 136 2 2 3 3" xfId="34165" xr:uid="{00000000-0005-0000-0000-0000688D0000}"/>
    <cellStyle name="Style 136 2 2 4" xfId="17636" xr:uid="{00000000-0005-0000-0000-0000698D0000}"/>
    <cellStyle name="Style 136 2 2 4 2" xfId="23454" xr:uid="{00000000-0005-0000-0000-00006A8D0000}"/>
    <cellStyle name="Style 136 2 2 4 2 2" xfId="36917" xr:uid="{00000000-0005-0000-0000-00006B8D0000}"/>
    <cellStyle name="Style 136 2 2 4 3" xfId="31144" xr:uid="{00000000-0005-0000-0000-00006C8D0000}"/>
    <cellStyle name="Style 136 2 2 5" xfId="17685" xr:uid="{00000000-0005-0000-0000-00006D8D0000}"/>
    <cellStyle name="Style 136 2 2 5 2" xfId="23500" xr:uid="{00000000-0005-0000-0000-00006E8D0000}"/>
    <cellStyle name="Style 136 2 2 5 2 2" xfId="36963" xr:uid="{00000000-0005-0000-0000-00006F8D0000}"/>
    <cellStyle name="Style 136 2 2 5 3" xfId="31191" xr:uid="{00000000-0005-0000-0000-0000708D0000}"/>
    <cellStyle name="Style 136 2 2 6" xfId="20413" xr:uid="{00000000-0005-0000-0000-0000718D0000}"/>
    <cellStyle name="Style 136 2 2 6 2" xfId="26181" xr:uid="{00000000-0005-0000-0000-0000728D0000}"/>
    <cellStyle name="Style 136 2 2 6 3" xfId="33885" xr:uid="{00000000-0005-0000-0000-0000738D0000}"/>
    <cellStyle name="Style 136 2 2 7" xfId="16935" xr:uid="{00000000-0005-0000-0000-0000748D0000}"/>
    <cellStyle name="Style 136 2 2 7 2" xfId="22786" xr:uid="{00000000-0005-0000-0000-0000758D0000}"/>
    <cellStyle name="Style 136 2 2 7 2 2" xfId="36249" xr:uid="{00000000-0005-0000-0000-0000768D0000}"/>
    <cellStyle name="Style 136 2 2 7 3" xfId="30464" xr:uid="{00000000-0005-0000-0000-0000778D0000}"/>
    <cellStyle name="Style 136 2 2 8" xfId="16243" xr:uid="{00000000-0005-0000-0000-0000788D0000}"/>
    <cellStyle name="Style 136 2 2 8 2" xfId="29890" xr:uid="{00000000-0005-0000-0000-0000798D0000}"/>
    <cellStyle name="Style 136 2 2 9" xfId="22212" xr:uid="{00000000-0005-0000-0000-00007A8D0000}"/>
    <cellStyle name="Style 136 2 2 9 2" xfId="35675" xr:uid="{00000000-0005-0000-0000-00007B8D0000}"/>
    <cellStyle name="Style 136 2 3" xfId="18828" xr:uid="{00000000-0005-0000-0000-00007C8D0000}"/>
    <cellStyle name="Style 136 2 3 2" xfId="24600" xr:uid="{00000000-0005-0000-0000-00007D8D0000}"/>
    <cellStyle name="Style 136 2 3 3" xfId="32302" xr:uid="{00000000-0005-0000-0000-00007E8D0000}"/>
    <cellStyle name="Style 136 2 4" xfId="18371" xr:uid="{00000000-0005-0000-0000-00007F8D0000}"/>
    <cellStyle name="Style 136 2 4 2" xfId="24150" xr:uid="{00000000-0005-0000-0000-0000808D0000}"/>
    <cellStyle name="Style 136 2 4 3" xfId="31851" xr:uid="{00000000-0005-0000-0000-0000818D0000}"/>
    <cellStyle name="Style 136 2 5" xfId="20622" xr:uid="{00000000-0005-0000-0000-0000828D0000}"/>
    <cellStyle name="Style 136 2 5 2" xfId="26386" xr:uid="{00000000-0005-0000-0000-0000838D0000}"/>
    <cellStyle name="Style 136 2 5 3" xfId="34091" xr:uid="{00000000-0005-0000-0000-0000848D0000}"/>
    <cellStyle name="Style 136 2 6" xfId="15157" xr:uid="{00000000-0005-0000-0000-0000858D0000}"/>
    <cellStyle name="Style 136 2 6 2" xfId="28992" xr:uid="{00000000-0005-0000-0000-0000868D0000}"/>
    <cellStyle name="Style 136 2 7" xfId="21313" xr:uid="{00000000-0005-0000-0000-0000878D0000}"/>
    <cellStyle name="Style 136 2 7 2" xfId="34776" xr:uid="{00000000-0005-0000-0000-0000888D0000}"/>
    <cellStyle name="Style 136 2 8" xfId="27065" xr:uid="{00000000-0005-0000-0000-0000898D0000}"/>
    <cellStyle name="Style 136 2 9" xfId="10865" xr:uid="{00000000-0005-0000-0000-00008A8D0000}"/>
    <cellStyle name="Style 136 3" xfId="14268" xr:uid="{00000000-0005-0000-0000-00008B8D0000}"/>
    <cellStyle name="Style 136 3 2" xfId="28648" xr:uid="{00000000-0005-0000-0000-00008C8D0000}"/>
    <cellStyle name="Style 136 4" xfId="10089" xr:uid="{00000000-0005-0000-0000-00008D8D0000}"/>
    <cellStyle name="Style 138" xfId="4098" xr:uid="{00000000-0005-0000-0000-00008E8D0000}"/>
    <cellStyle name="Style 138 2" xfId="10090" xr:uid="{00000000-0005-0000-0000-00008F8D0000}"/>
    <cellStyle name="Style 141" xfId="4099" xr:uid="{00000000-0005-0000-0000-0000908D0000}"/>
    <cellStyle name="Style 141 10" xfId="26750" xr:uid="{00000000-0005-0000-0000-0000918D0000}"/>
    <cellStyle name="Style 141 11" xfId="10091" xr:uid="{00000000-0005-0000-0000-0000928D0000}"/>
    <cellStyle name="Style 141 2" xfId="4742" xr:uid="{00000000-0005-0000-0000-0000938D0000}"/>
    <cellStyle name="Style 141 2 2" xfId="5255" xr:uid="{00000000-0005-0000-0000-0000948D0000}"/>
    <cellStyle name="Style 141 2 2 10" xfId="10796" xr:uid="{00000000-0005-0000-0000-0000958D0000}"/>
    <cellStyle name="Style 141 2 2 2" xfId="5977" xr:uid="{00000000-0005-0000-0000-0000968D0000}"/>
    <cellStyle name="Style 141 2 2 2 2" xfId="7064" xr:uid="{00000000-0005-0000-0000-0000978D0000}"/>
    <cellStyle name="Style 141 2 2 2 2 2" xfId="20360" xr:uid="{00000000-0005-0000-0000-0000988D0000}"/>
    <cellStyle name="Style 141 2 2 2 2 2 2" xfId="26130" xr:uid="{00000000-0005-0000-0000-0000998D0000}"/>
    <cellStyle name="Style 141 2 2 2 2 2 3" xfId="33833" xr:uid="{00000000-0005-0000-0000-00009A8D0000}"/>
    <cellStyle name="Style 141 2 2 2 2 3" xfId="20959" xr:uid="{00000000-0005-0000-0000-00009B8D0000}"/>
    <cellStyle name="Style 141 2 2 2 2 3 2" xfId="26717" xr:uid="{00000000-0005-0000-0000-00009C8D0000}"/>
    <cellStyle name="Style 141 2 2 2 2 3 3" xfId="34422" xr:uid="{00000000-0005-0000-0000-00009D8D0000}"/>
    <cellStyle name="Style 141 2 2 2 2 4" xfId="16892" xr:uid="{00000000-0005-0000-0000-00009E8D0000}"/>
    <cellStyle name="Style 141 2 2 2 2 4 2" xfId="30445" xr:uid="{00000000-0005-0000-0000-00009F8D0000}"/>
    <cellStyle name="Style 141 2 2 2 2 5" xfId="22768" xr:uid="{00000000-0005-0000-0000-0000A08D0000}"/>
    <cellStyle name="Style 141 2 2 2 2 5 2" xfId="36231" xr:uid="{00000000-0005-0000-0000-0000A18D0000}"/>
    <cellStyle name="Style 141 2 2 2 2 6" xfId="28520" xr:uid="{00000000-0005-0000-0000-0000A28D0000}"/>
    <cellStyle name="Style 141 2 2 2 2 7" xfId="11911" xr:uid="{00000000-0005-0000-0000-0000A38D0000}"/>
    <cellStyle name="Style 141 2 2 2 3" xfId="19411" xr:uid="{00000000-0005-0000-0000-0000A48D0000}"/>
    <cellStyle name="Style 141 2 2 2 3 2" xfId="25182" xr:uid="{00000000-0005-0000-0000-0000A58D0000}"/>
    <cellStyle name="Style 141 2 2 2 3 3" xfId="32884" xr:uid="{00000000-0005-0000-0000-0000A68D0000}"/>
    <cellStyle name="Style 141 2 2 2 4" xfId="17854" xr:uid="{00000000-0005-0000-0000-0000A78D0000}"/>
    <cellStyle name="Style 141 2 2 2 4 2" xfId="23666" xr:uid="{00000000-0005-0000-0000-0000A88D0000}"/>
    <cellStyle name="Style 141 2 2 2 4 2 2" xfId="37129" xr:uid="{00000000-0005-0000-0000-0000A98D0000}"/>
    <cellStyle name="Style 141 2 2 2 4 3" xfId="31358" xr:uid="{00000000-0005-0000-0000-0000AA8D0000}"/>
    <cellStyle name="Style 141 2 2 2 5" xfId="15806" xr:uid="{00000000-0005-0000-0000-0000AB8D0000}"/>
    <cellStyle name="Style 141 2 2 2 5 2" xfId="29547" xr:uid="{00000000-0005-0000-0000-0000AC8D0000}"/>
    <cellStyle name="Style 141 2 2 2 6" xfId="21869" xr:uid="{00000000-0005-0000-0000-0000AD8D0000}"/>
    <cellStyle name="Style 141 2 2 2 6 2" xfId="35332" xr:uid="{00000000-0005-0000-0000-0000AE8D0000}"/>
    <cellStyle name="Style 141 2 2 2 7" xfId="27621" xr:uid="{00000000-0005-0000-0000-0000AF8D0000}"/>
    <cellStyle name="Style 141 2 2 2 8" xfId="11250" xr:uid="{00000000-0005-0000-0000-0000B08D0000}"/>
    <cellStyle name="Style 141 2 2 3" xfId="6342" xr:uid="{00000000-0005-0000-0000-0000B18D0000}"/>
    <cellStyle name="Style 141 2 2 3 2" xfId="19709" xr:uid="{00000000-0005-0000-0000-0000B28D0000}"/>
    <cellStyle name="Style 141 2 2 3 2 2" xfId="25479" xr:uid="{00000000-0005-0000-0000-0000B38D0000}"/>
    <cellStyle name="Style 141 2 2 3 2 3" xfId="33182" xr:uid="{00000000-0005-0000-0000-0000B48D0000}"/>
    <cellStyle name="Style 141 2 2 3 3" xfId="17342" xr:uid="{00000000-0005-0000-0000-0000B58D0000}"/>
    <cellStyle name="Style 141 2 2 3 3 2" xfId="23171" xr:uid="{00000000-0005-0000-0000-0000B68D0000}"/>
    <cellStyle name="Style 141 2 2 3 3 2 2" xfId="36634" xr:uid="{00000000-0005-0000-0000-0000B78D0000}"/>
    <cellStyle name="Style 141 2 2 3 3 3" xfId="30858" xr:uid="{00000000-0005-0000-0000-0000B88D0000}"/>
    <cellStyle name="Style 141 2 2 3 4" xfId="16171" xr:uid="{00000000-0005-0000-0000-0000B98D0000}"/>
    <cellStyle name="Style 141 2 2 3 4 2" xfId="29820" xr:uid="{00000000-0005-0000-0000-0000BA8D0000}"/>
    <cellStyle name="Style 141 2 2 3 5" xfId="22142" xr:uid="{00000000-0005-0000-0000-0000BB8D0000}"/>
    <cellStyle name="Style 141 2 2 3 5 2" xfId="35605" xr:uid="{00000000-0005-0000-0000-0000BC8D0000}"/>
    <cellStyle name="Style 141 2 2 3 6" xfId="27894" xr:uid="{00000000-0005-0000-0000-0000BD8D0000}"/>
    <cellStyle name="Style 141 2 2 3 7" xfId="11457" xr:uid="{00000000-0005-0000-0000-0000BE8D0000}"/>
    <cellStyle name="Style 141 2 2 4" xfId="18758" xr:uid="{00000000-0005-0000-0000-0000BF8D0000}"/>
    <cellStyle name="Style 141 2 2 4 2" xfId="24530" xr:uid="{00000000-0005-0000-0000-0000C08D0000}"/>
    <cellStyle name="Style 141 2 2 4 3" xfId="32232" xr:uid="{00000000-0005-0000-0000-0000C18D0000}"/>
    <cellStyle name="Style 141 2 2 5" xfId="18131" xr:uid="{00000000-0005-0000-0000-0000C28D0000}"/>
    <cellStyle name="Style 141 2 2 5 2" xfId="23932" xr:uid="{00000000-0005-0000-0000-0000C38D0000}"/>
    <cellStyle name="Style 141 2 2 5 3" xfId="31629" xr:uid="{00000000-0005-0000-0000-0000C48D0000}"/>
    <cellStyle name="Style 141 2 2 6" xfId="16964" xr:uid="{00000000-0005-0000-0000-0000C58D0000}"/>
    <cellStyle name="Style 141 2 2 6 2" xfId="22814" xr:uid="{00000000-0005-0000-0000-0000C68D0000}"/>
    <cellStyle name="Style 141 2 2 6 2 2" xfId="36277" xr:uid="{00000000-0005-0000-0000-0000C78D0000}"/>
    <cellStyle name="Style 141 2 2 6 3" xfId="30492" xr:uid="{00000000-0005-0000-0000-0000C88D0000}"/>
    <cellStyle name="Style 141 2 2 7" xfId="15085" xr:uid="{00000000-0005-0000-0000-0000C98D0000}"/>
    <cellStyle name="Style 141 2 2 7 2" xfId="28922" xr:uid="{00000000-0005-0000-0000-0000CA8D0000}"/>
    <cellStyle name="Style 141 2 2 8" xfId="21243" xr:uid="{00000000-0005-0000-0000-0000CB8D0000}"/>
    <cellStyle name="Style 141 2 2 8 2" xfId="34706" xr:uid="{00000000-0005-0000-0000-0000CC8D0000}"/>
    <cellStyle name="Style 141 2 2 9" xfId="26995" xr:uid="{00000000-0005-0000-0000-0000CD8D0000}"/>
    <cellStyle name="Style 141 2 3" xfId="6086" xr:uid="{00000000-0005-0000-0000-0000CE8D0000}"/>
    <cellStyle name="Style 141 2 3 2" xfId="19493" xr:uid="{00000000-0005-0000-0000-0000CF8D0000}"/>
    <cellStyle name="Style 141 2 3 2 2" xfId="25263" xr:uid="{00000000-0005-0000-0000-0000D08D0000}"/>
    <cellStyle name="Style 141 2 3 2 3" xfId="32966" xr:uid="{00000000-0005-0000-0000-0000D18D0000}"/>
    <cellStyle name="Style 141 2 3 3" xfId="17727" xr:uid="{00000000-0005-0000-0000-0000D28D0000}"/>
    <cellStyle name="Style 141 2 3 3 2" xfId="23542" xr:uid="{00000000-0005-0000-0000-0000D38D0000}"/>
    <cellStyle name="Style 141 2 3 3 2 2" xfId="37005" xr:uid="{00000000-0005-0000-0000-0000D48D0000}"/>
    <cellStyle name="Style 141 2 3 3 3" xfId="31233" xr:uid="{00000000-0005-0000-0000-0000D58D0000}"/>
    <cellStyle name="Style 141 2 3 4" xfId="15915" xr:uid="{00000000-0005-0000-0000-0000D68D0000}"/>
    <cellStyle name="Style 141 2 3 4 2" xfId="29618" xr:uid="{00000000-0005-0000-0000-0000D78D0000}"/>
    <cellStyle name="Style 141 2 3 5" xfId="21940" xr:uid="{00000000-0005-0000-0000-0000D88D0000}"/>
    <cellStyle name="Style 141 2 3 5 2" xfId="35403" xr:uid="{00000000-0005-0000-0000-0000D98D0000}"/>
    <cellStyle name="Style 141 2 3 6" xfId="27692" xr:uid="{00000000-0005-0000-0000-0000DA8D0000}"/>
    <cellStyle name="Style 141 2 3 7" xfId="11315" xr:uid="{00000000-0005-0000-0000-0000DB8D0000}"/>
    <cellStyle name="Style 141 2 4" xfId="18455" xr:uid="{00000000-0005-0000-0000-0000DC8D0000}"/>
    <cellStyle name="Style 141 2 4 2" xfId="24230" xr:uid="{00000000-0005-0000-0000-0000DD8D0000}"/>
    <cellStyle name="Style 141 2 4 3" xfId="31931" xr:uid="{00000000-0005-0000-0000-0000DE8D0000}"/>
    <cellStyle name="Style 141 2 5" xfId="14787" xr:uid="{00000000-0005-0000-0000-0000DF8D0000}"/>
    <cellStyle name="Style 141 2 5 2" xfId="28698" xr:uid="{00000000-0005-0000-0000-0000E08D0000}"/>
    <cellStyle name="Style 141 2 6" xfId="21040" xr:uid="{00000000-0005-0000-0000-0000E18D0000}"/>
    <cellStyle name="Style 141 2 6 2" xfId="34503" xr:uid="{00000000-0005-0000-0000-0000E28D0000}"/>
    <cellStyle name="Style 141 2 7" xfId="26794" xr:uid="{00000000-0005-0000-0000-0000E38D0000}"/>
    <cellStyle name="Style 141 2 8" xfId="10615" xr:uid="{00000000-0005-0000-0000-0000E48D0000}"/>
    <cellStyle name="Style 141 3" xfId="5458" xr:uid="{00000000-0005-0000-0000-0000E58D0000}"/>
    <cellStyle name="Style 141 3 2" xfId="6545" xr:uid="{00000000-0005-0000-0000-0000E68D0000}"/>
    <cellStyle name="Style 141 3 2 2" xfId="19903" xr:uid="{00000000-0005-0000-0000-0000E78D0000}"/>
    <cellStyle name="Style 141 3 2 2 2" xfId="25673" xr:uid="{00000000-0005-0000-0000-0000E88D0000}"/>
    <cellStyle name="Style 141 3 2 2 3" xfId="33376" xr:uid="{00000000-0005-0000-0000-0000E98D0000}"/>
    <cellStyle name="Style 141 3 2 3" xfId="18431" xr:uid="{00000000-0005-0000-0000-0000EA8D0000}"/>
    <cellStyle name="Style 141 3 2 3 2" xfId="24206" xr:uid="{00000000-0005-0000-0000-0000EB8D0000}"/>
    <cellStyle name="Style 141 3 2 3 3" xfId="31907" xr:uid="{00000000-0005-0000-0000-0000EC8D0000}"/>
    <cellStyle name="Style 141 3 2 4" xfId="16374" xr:uid="{00000000-0005-0000-0000-0000ED8D0000}"/>
    <cellStyle name="Style 141 3 2 4 2" xfId="30010" xr:uid="{00000000-0005-0000-0000-0000EE8D0000}"/>
    <cellStyle name="Style 141 3 2 5" xfId="22332" xr:uid="{00000000-0005-0000-0000-0000EF8D0000}"/>
    <cellStyle name="Style 141 3 2 5 2" xfId="35795" xr:uid="{00000000-0005-0000-0000-0000F08D0000}"/>
    <cellStyle name="Style 141 3 2 6" xfId="28084" xr:uid="{00000000-0005-0000-0000-0000F18D0000}"/>
    <cellStyle name="Style 141 3 2 7" xfId="11594" xr:uid="{00000000-0005-0000-0000-0000F28D0000}"/>
    <cellStyle name="Style 141 3 3" xfId="18952" xr:uid="{00000000-0005-0000-0000-0000F38D0000}"/>
    <cellStyle name="Style 141 3 3 2" xfId="24724" xr:uid="{00000000-0005-0000-0000-0000F48D0000}"/>
    <cellStyle name="Style 141 3 3 3" xfId="32426" xr:uid="{00000000-0005-0000-0000-0000F58D0000}"/>
    <cellStyle name="Style 141 3 4" xfId="20854" xr:uid="{00000000-0005-0000-0000-0000F68D0000}"/>
    <cellStyle name="Style 141 3 4 2" xfId="26614" xr:uid="{00000000-0005-0000-0000-0000F78D0000}"/>
    <cellStyle name="Style 141 3 4 3" xfId="34319" xr:uid="{00000000-0005-0000-0000-0000F88D0000}"/>
    <cellStyle name="Style 141 3 5" xfId="15288" xr:uid="{00000000-0005-0000-0000-0000F98D0000}"/>
    <cellStyle name="Style 141 3 5 2" xfId="29112" xr:uid="{00000000-0005-0000-0000-0000FA8D0000}"/>
    <cellStyle name="Style 141 3 6" xfId="21433" xr:uid="{00000000-0005-0000-0000-0000FB8D0000}"/>
    <cellStyle name="Style 141 3 6 2" xfId="34896" xr:uid="{00000000-0005-0000-0000-0000FC8D0000}"/>
    <cellStyle name="Style 141 3 7" xfId="27185" xr:uid="{00000000-0005-0000-0000-0000FD8D0000}"/>
    <cellStyle name="Style 141 3 8" xfId="10933" xr:uid="{00000000-0005-0000-0000-0000FE8D0000}"/>
    <cellStyle name="Style 141 4" xfId="6029" xr:uid="{00000000-0005-0000-0000-0000FF8D0000}"/>
    <cellStyle name="Style 141 4 2" xfId="19442" xr:uid="{00000000-0005-0000-0000-0000008E0000}"/>
    <cellStyle name="Style 141 4 2 2" xfId="25212" xr:uid="{00000000-0005-0000-0000-0000018E0000}"/>
    <cellStyle name="Style 141 4 2 3" xfId="32915" xr:uid="{00000000-0005-0000-0000-0000028E0000}"/>
    <cellStyle name="Style 141 4 3" xfId="17709" xr:uid="{00000000-0005-0000-0000-0000038E0000}"/>
    <cellStyle name="Style 141 4 3 2" xfId="23524" xr:uid="{00000000-0005-0000-0000-0000048E0000}"/>
    <cellStyle name="Style 141 4 3 2 2" xfId="36987" xr:uid="{00000000-0005-0000-0000-0000058E0000}"/>
    <cellStyle name="Style 141 4 3 3" xfId="31215" xr:uid="{00000000-0005-0000-0000-0000068E0000}"/>
    <cellStyle name="Style 141 4 4" xfId="15858" xr:uid="{00000000-0005-0000-0000-0000078E0000}"/>
    <cellStyle name="Style 141 4 4 2" xfId="29570" xr:uid="{00000000-0005-0000-0000-0000088E0000}"/>
    <cellStyle name="Style 141 4 5" xfId="21892" xr:uid="{00000000-0005-0000-0000-0000098E0000}"/>
    <cellStyle name="Style 141 4 5 2" xfId="35355" xr:uid="{00000000-0005-0000-0000-00000A8E0000}"/>
    <cellStyle name="Style 141 4 6" xfId="27644" xr:uid="{00000000-0005-0000-0000-00000B8E0000}"/>
    <cellStyle name="Style 141 4 7" xfId="11272" xr:uid="{00000000-0005-0000-0000-00000C8E0000}"/>
    <cellStyle name="Style 141 5" xfId="18243" xr:uid="{00000000-0005-0000-0000-00000D8E0000}"/>
    <cellStyle name="Style 141 5 2" xfId="24032" xr:uid="{00000000-0005-0000-0000-00000E8E0000}"/>
    <cellStyle name="Style 141 5 3" xfId="31732" xr:uid="{00000000-0005-0000-0000-00000F8E0000}"/>
    <cellStyle name="Style 141 6" xfId="18007" xr:uid="{00000000-0005-0000-0000-0000108E0000}"/>
    <cellStyle name="Style 141 6 2" xfId="23813" xr:uid="{00000000-0005-0000-0000-0000118E0000}"/>
    <cellStyle name="Style 141 6 3" xfId="31510" xr:uid="{00000000-0005-0000-0000-0000128E0000}"/>
    <cellStyle name="Style 141 7" xfId="20793" xr:uid="{00000000-0005-0000-0000-0000138E0000}"/>
    <cellStyle name="Style 141 7 2" xfId="26554" xr:uid="{00000000-0005-0000-0000-0000148E0000}"/>
    <cellStyle name="Style 141 7 3" xfId="34259" xr:uid="{00000000-0005-0000-0000-0000158E0000}"/>
    <cellStyle name="Style 141 8" xfId="14269" xr:uid="{00000000-0005-0000-0000-0000168E0000}"/>
    <cellStyle name="Style 141 8 2" xfId="28649" xr:uid="{00000000-0005-0000-0000-0000178E0000}"/>
    <cellStyle name="Style 141 9" xfId="20993" xr:uid="{00000000-0005-0000-0000-0000188E0000}"/>
    <cellStyle name="Style 141 9 2" xfId="34456" xr:uid="{00000000-0005-0000-0000-0000198E0000}"/>
    <cellStyle name="Style 142" xfId="4100" xr:uid="{00000000-0005-0000-0000-00001A8E0000}"/>
    <cellStyle name="Style 142 2" xfId="5541" xr:uid="{00000000-0005-0000-0000-00001B8E0000}"/>
    <cellStyle name="Style 142 2 2" xfId="6628" xr:uid="{00000000-0005-0000-0000-00001C8E0000}"/>
    <cellStyle name="Style 142 2 2 10" xfId="28148" xr:uid="{00000000-0005-0000-0000-00001D8E0000}"/>
    <cellStyle name="Style 142 2 2 11" xfId="11643" xr:uid="{00000000-0005-0000-0000-00001E8E0000}"/>
    <cellStyle name="Style 142 2 2 2" xfId="19970" xr:uid="{00000000-0005-0000-0000-00001F8E0000}"/>
    <cellStyle name="Style 142 2 2 2 2" xfId="25740" xr:uid="{00000000-0005-0000-0000-0000208E0000}"/>
    <cellStyle name="Style 142 2 2 2 3" xfId="33443" xr:uid="{00000000-0005-0000-0000-0000218E0000}"/>
    <cellStyle name="Style 142 2 2 3" xfId="20756" xr:uid="{00000000-0005-0000-0000-0000228E0000}"/>
    <cellStyle name="Style 142 2 2 3 2" xfId="26519" xr:uid="{00000000-0005-0000-0000-0000238E0000}"/>
    <cellStyle name="Style 142 2 2 3 3" xfId="34224" xr:uid="{00000000-0005-0000-0000-0000248E0000}"/>
    <cellStyle name="Style 142 2 2 4" xfId="18298" xr:uid="{00000000-0005-0000-0000-0000258E0000}"/>
    <cellStyle name="Style 142 2 2 4 2" xfId="24080" xr:uid="{00000000-0005-0000-0000-0000268E0000}"/>
    <cellStyle name="Style 142 2 2 4 3" xfId="31781" xr:uid="{00000000-0005-0000-0000-0000278E0000}"/>
    <cellStyle name="Style 142 2 2 5" xfId="20431" xr:uid="{00000000-0005-0000-0000-0000288E0000}"/>
    <cellStyle name="Style 142 2 2 5 2" xfId="26199" xr:uid="{00000000-0005-0000-0000-0000298E0000}"/>
    <cellStyle name="Style 142 2 2 5 3" xfId="33903" xr:uid="{00000000-0005-0000-0000-00002A8E0000}"/>
    <cellStyle name="Style 142 2 2 6" xfId="17896" xr:uid="{00000000-0005-0000-0000-00002B8E0000}"/>
    <cellStyle name="Style 142 2 2 6 2" xfId="23706" xr:uid="{00000000-0005-0000-0000-00002C8E0000}"/>
    <cellStyle name="Style 142 2 2 6 2 2" xfId="37169" xr:uid="{00000000-0005-0000-0000-00002D8E0000}"/>
    <cellStyle name="Style 142 2 2 6 3" xfId="31400" xr:uid="{00000000-0005-0000-0000-00002E8E0000}"/>
    <cellStyle name="Style 142 2 2 7" xfId="20501" xr:uid="{00000000-0005-0000-0000-00002F8E0000}"/>
    <cellStyle name="Style 142 2 2 7 2" xfId="26268" xr:uid="{00000000-0005-0000-0000-0000308E0000}"/>
    <cellStyle name="Style 142 2 2 7 3" xfId="33972" xr:uid="{00000000-0005-0000-0000-0000318E0000}"/>
    <cellStyle name="Style 142 2 2 8" xfId="16456" xr:uid="{00000000-0005-0000-0000-0000328E0000}"/>
    <cellStyle name="Style 142 2 2 8 2" xfId="30073" xr:uid="{00000000-0005-0000-0000-0000338E0000}"/>
    <cellStyle name="Style 142 2 2 9" xfId="22396" xr:uid="{00000000-0005-0000-0000-0000348E0000}"/>
    <cellStyle name="Style 142 2 2 9 2" xfId="35859" xr:uid="{00000000-0005-0000-0000-0000358E0000}"/>
    <cellStyle name="Style 142 2 3" xfId="19021" xr:uid="{00000000-0005-0000-0000-0000368E0000}"/>
    <cellStyle name="Style 142 2 3 2" xfId="24793" xr:uid="{00000000-0005-0000-0000-0000378E0000}"/>
    <cellStyle name="Style 142 2 3 3" xfId="32495" xr:uid="{00000000-0005-0000-0000-0000388E0000}"/>
    <cellStyle name="Style 142 2 4" xfId="17734" xr:uid="{00000000-0005-0000-0000-0000398E0000}"/>
    <cellStyle name="Style 142 2 4 2" xfId="23549" xr:uid="{00000000-0005-0000-0000-00003A8E0000}"/>
    <cellStyle name="Style 142 2 4 2 2" xfId="37012" xr:uid="{00000000-0005-0000-0000-00003B8E0000}"/>
    <cellStyle name="Style 142 2 4 3" xfId="31240" xr:uid="{00000000-0005-0000-0000-00003C8E0000}"/>
    <cellStyle name="Style 142 2 5" xfId="18163" xr:uid="{00000000-0005-0000-0000-00003D8E0000}"/>
    <cellStyle name="Style 142 2 5 2" xfId="23961" xr:uid="{00000000-0005-0000-0000-00003E8E0000}"/>
    <cellStyle name="Style 142 2 5 3" xfId="31659" xr:uid="{00000000-0005-0000-0000-00003F8E0000}"/>
    <cellStyle name="Style 142 2 6" xfId="15370" xr:uid="{00000000-0005-0000-0000-0000408E0000}"/>
    <cellStyle name="Style 142 2 6 2" xfId="29175" xr:uid="{00000000-0005-0000-0000-0000418E0000}"/>
    <cellStyle name="Style 142 2 7" xfId="21497" xr:uid="{00000000-0005-0000-0000-0000428E0000}"/>
    <cellStyle name="Style 142 2 7 2" xfId="34960" xr:uid="{00000000-0005-0000-0000-0000438E0000}"/>
    <cellStyle name="Style 142 2 8" xfId="27249" xr:uid="{00000000-0005-0000-0000-0000448E0000}"/>
    <cellStyle name="Style 142 2 9" xfId="10982" xr:uid="{00000000-0005-0000-0000-0000458E0000}"/>
    <cellStyle name="Style 142 3" xfId="6030" xr:uid="{00000000-0005-0000-0000-0000468E0000}"/>
    <cellStyle name="Style 142 3 10" xfId="27645" xr:uid="{00000000-0005-0000-0000-0000478E0000}"/>
    <cellStyle name="Style 142 3 11" xfId="11273" xr:uid="{00000000-0005-0000-0000-0000488E0000}"/>
    <cellStyle name="Style 142 3 2" xfId="19443" xr:uid="{00000000-0005-0000-0000-0000498E0000}"/>
    <cellStyle name="Style 142 3 2 2" xfId="25213" xr:uid="{00000000-0005-0000-0000-00004A8E0000}"/>
    <cellStyle name="Style 142 3 2 3" xfId="32916" xr:uid="{00000000-0005-0000-0000-00004B8E0000}"/>
    <cellStyle name="Style 142 3 3" xfId="20602" xr:uid="{00000000-0005-0000-0000-00004C8E0000}"/>
    <cellStyle name="Style 142 3 3 2" xfId="26366" xr:uid="{00000000-0005-0000-0000-00004D8E0000}"/>
    <cellStyle name="Style 142 3 3 3" xfId="34071" xr:uid="{00000000-0005-0000-0000-00004E8E0000}"/>
    <cellStyle name="Style 142 3 4" xfId="17474" xr:uid="{00000000-0005-0000-0000-00004F8E0000}"/>
    <cellStyle name="Style 142 3 4 2" xfId="23298" xr:uid="{00000000-0005-0000-0000-0000508E0000}"/>
    <cellStyle name="Style 142 3 4 2 2" xfId="36761" xr:uid="{00000000-0005-0000-0000-0000518E0000}"/>
    <cellStyle name="Style 142 3 4 3" xfId="30986" xr:uid="{00000000-0005-0000-0000-0000528E0000}"/>
    <cellStyle name="Style 142 3 5" xfId="18321" xr:uid="{00000000-0005-0000-0000-0000538E0000}"/>
    <cellStyle name="Style 142 3 5 2" xfId="24101" xr:uid="{00000000-0005-0000-0000-0000548E0000}"/>
    <cellStyle name="Style 142 3 5 3" xfId="31802" xr:uid="{00000000-0005-0000-0000-0000558E0000}"/>
    <cellStyle name="Style 142 3 6" xfId="18589" xr:uid="{00000000-0005-0000-0000-0000568E0000}"/>
    <cellStyle name="Style 142 3 6 2" xfId="24361" xr:uid="{00000000-0005-0000-0000-0000578E0000}"/>
    <cellStyle name="Style 142 3 6 3" xfId="32063" xr:uid="{00000000-0005-0000-0000-0000588E0000}"/>
    <cellStyle name="Style 142 3 7" xfId="17730" xr:uid="{00000000-0005-0000-0000-0000598E0000}"/>
    <cellStyle name="Style 142 3 7 2" xfId="23545" xr:uid="{00000000-0005-0000-0000-00005A8E0000}"/>
    <cellStyle name="Style 142 3 7 2 2" xfId="37008" xr:uid="{00000000-0005-0000-0000-00005B8E0000}"/>
    <cellStyle name="Style 142 3 7 3" xfId="31236" xr:uid="{00000000-0005-0000-0000-00005C8E0000}"/>
    <cellStyle name="Style 142 3 8" xfId="15859" xr:uid="{00000000-0005-0000-0000-00005D8E0000}"/>
    <cellStyle name="Style 142 3 8 2" xfId="29571" xr:uid="{00000000-0005-0000-0000-00005E8E0000}"/>
    <cellStyle name="Style 142 3 9" xfId="21893" xr:uid="{00000000-0005-0000-0000-00005F8E0000}"/>
    <cellStyle name="Style 142 3 9 2" xfId="35356" xr:uid="{00000000-0005-0000-0000-0000608E0000}"/>
    <cellStyle name="Style 142 4" xfId="10092" xr:uid="{00000000-0005-0000-0000-0000618E0000}"/>
    <cellStyle name="Style 156" xfId="4101" xr:uid="{00000000-0005-0000-0000-0000628E0000}"/>
    <cellStyle name="Style 156 2" xfId="18244" xr:uid="{00000000-0005-0000-0000-0000638E0000}"/>
    <cellStyle name="Style 156 2 2" xfId="31733" xr:uid="{00000000-0005-0000-0000-0000648E0000}"/>
    <cellStyle name="Style 156 3" xfId="17563" xr:uid="{00000000-0005-0000-0000-0000658E0000}"/>
    <cellStyle name="Style 156 3 2" xfId="31072" xr:uid="{00000000-0005-0000-0000-0000668E0000}"/>
    <cellStyle name="Style 156 4" xfId="17863" xr:uid="{00000000-0005-0000-0000-0000678E0000}"/>
    <cellStyle name="Style 156 4 2" xfId="31367" xr:uid="{00000000-0005-0000-0000-0000688E0000}"/>
    <cellStyle name="Style 156 5" xfId="14270" xr:uid="{00000000-0005-0000-0000-0000698E0000}"/>
    <cellStyle name="Style 156 5 2" xfId="28650" xr:uid="{00000000-0005-0000-0000-00006A8E0000}"/>
    <cellStyle name="Style 156 6" xfId="10093" xr:uid="{00000000-0005-0000-0000-00006B8E0000}"/>
    <cellStyle name="Style 2" xfId="4102" xr:uid="{00000000-0005-0000-0000-00006C8E0000}"/>
    <cellStyle name="Style 21" xfId="4103" xr:uid="{00000000-0005-0000-0000-00006D8E0000}"/>
    <cellStyle name="Style 21 2" xfId="5002" xr:uid="{00000000-0005-0000-0000-00006E8E0000}"/>
    <cellStyle name="Style 21 2 2" xfId="10638" xr:uid="{00000000-0005-0000-0000-00006F8E0000}"/>
    <cellStyle name="Style 21 3" xfId="5001" xr:uid="{00000000-0005-0000-0000-0000708E0000}"/>
    <cellStyle name="Style 21 3 2" xfId="10637" xr:uid="{00000000-0005-0000-0000-0000718E0000}"/>
    <cellStyle name="Style 22" xfId="5003" xr:uid="{00000000-0005-0000-0000-0000728E0000}"/>
    <cellStyle name="Style 22 2" xfId="5004" xr:uid="{00000000-0005-0000-0000-0000738E0000}"/>
    <cellStyle name="Style 22 2 2" xfId="10640" xr:uid="{00000000-0005-0000-0000-0000748E0000}"/>
    <cellStyle name="Style 22 3" xfId="10639" xr:uid="{00000000-0005-0000-0000-0000758E0000}"/>
    <cellStyle name="Style 23" xfId="5005" xr:uid="{00000000-0005-0000-0000-0000768E0000}"/>
    <cellStyle name="Style 23 2" xfId="5006" xr:uid="{00000000-0005-0000-0000-0000778E0000}"/>
    <cellStyle name="Style 23 2 2" xfId="10642" xr:uid="{00000000-0005-0000-0000-0000788E0000}"/>
    <cellStyle name="Style 23 3" xfId="10641" xr:uid="{00000000-0005-0000-0000-0000798E0000}"/>
    <cellStyle name="Style 24" xfId="5007" xr:uid="{00000000-0005-0000-0000-00007A8E0000}"/>
    <cellStyle name="Style 24 2" xfId="5008" xr:uid="{00000000-0005-0000-0000-00007B8E0000}"/>
    <cellStyle name="Style 257" xfId="4104" xr:uid="{00000000-0005-0000-0000-00007C8E0000}"/>
    <cellStyle name="Style 257 2" xfId="10094" xr:uid="{00000000-0005-0000-0000-00007D8E0000}"/>
    <cellStyle name="Style 262" xfId="4105" xr:uid="{00000000-0005-0000-0000-00007E8E0000}"/>
    <cellStyle name="Style 262 2" xfId="10095" xr:uid="{00000000-0005-0000-0000-00007F8E0000}"/>
    <cellStyle name="Style 29" xfId="5009" xr:uid="{00000000-0005-0000-0000-0000808E0000}"/>
    <cellStyle name="Style 29 2" xfId="5010" xr:uid="{00000000-0005-0000-0000-0000818E0000}"/>
    <cellStyle name="Style 29 2 2" xfId="10644" xr:uid="{00000000-0005-0000-0000-0000828E0000}"/>
    <cellStyle name="Style 29 3" xfId="10643" xr:uid="{00000000-0005-0000-0000-0000838E0000}"/>
    <cellStyle name="Style 30" xfId="5011" xr:uid="{00000000-0005-0000-0000-0000848E0000}"/>
    <cellStyle name="Style 30 2" xfId="5012" xr:uid="{00000000-0005-0000-0000-0000858E0000}"/>
    <cellStyle name="Style 30 2 2" xfId="10646" xr:uid="{00000000-0005-0000-0000-0000868E0000}"/>
    <cellStyle name="Style 30 3" xfId="10645" xr:uid="{00000000-0005-0000-0000-0000878E0000}"/>
    <cellStyle name="Style 308" xfId="4106" xr:uid="{00000000-0005-0000-0000-0000888E0000}"/>
    <cellStyle name="Style 31" xfId="5013" xr:uid="{00000000-0005-0000-0000-0000898E0000}"/>
    <cellStyle name="Style 31 2" xfId="5014" xr:uid="{00000000-0005-0000-0000-00008A8E0000}"/>
    <cellStyle name="Style 31 2 2" xfId="10648" xr:uid="{00000000-0005-0000-0000-00008B8E0000}"/>
    <cellStyle name="Style 31 3" xfId="10647" xr:uid="{00000000-0005-0000-0000-00008C8E0000}"/>
    <cellStyle name="Style 313" xfId="4107" xr:uid="{00000000-0005-0000-0000-00008D8E0000}"/>
    <cellStyle name="Style 32" xfId="5015" xr:uid="{00000000-0005-0000-0000-00008E8E0000}"/>
    <cellStyle name="Style 32 2" xfId="5016" xr:uid="{00000000-0005-0000-0000-00008F8E0000}"/>
    <cellStyle name="Style 393" xfId="4108" xr:uid="{00000000-0005-0000-0000-0000908E0000}"/>
    <cellStyle name="Style 398" xfId="4109" xr:uid="{00000000-0005-0000-0000-0000918E0000}"/>
    <cellStyle name="Style 96" xfId="4110" xr:uid="{00000000-0005-0000-0000-0000928E0000}"/>
    <cellStyle name="Style 96 2" xfId="18246" xr:uid="{00000000-0005-0000-0000-0000938E0000}"/>
    <cellStyle name="Style 96 3" xfId="17094" xr:uid="{00000000-0005-0000-0000-0000948E0000}"/>
    <cellStyle name="Style 96 4" xfId="18149" xr:uid="{00000000-0005-0000-0000-0000958E0000}"/>
    <cellStyle name="Style 96 5" xfId="14271" xr:uid="{00000000-0005-0000-0000-0000968E0000}"/>
    <cellStyle name="Style 96 6" xfId="10096" xr:uid="{00000000-0005-0000-0000-0000978E0000}"/>
    <cellStyle name="Style 98" xfId="4111" xr:uid="{00000000-0005-0000-0000-0000988E0000}"/>
    <cellStyle name="Style 98 2" xfId="5542" xr:uid="{00000000-0005-0000-0000-0000998E0000}"/>
    <cellStyle name="Style 98 2 2" xfId="6629" xr:uid="{00000000-0005-0000-0000-00009A8E0000}"/>
    <cellStyle name="Style 98 2 2 10" xfId="28149" xr:uid="{00000000-0005-0000-0000-00009B8E0000}"/>
    <cellStyle name="Style 98 2 2 11" xfId="11644" xr:uid="{00000000-0005-0000-0000-00009C8E0000}"/>
    <cellStyle name="Style 98 2 2 2" xfId="19971" xr:uid="{00000000-0005-0000-0000-00009D8E0000}"/>
    <cellStyle name="Style 98 2 2 2 2" xfId="25741" xr:uid="{00000000-0005-0000-0000-00009E8E0000}"/>
    <cellStyle name="Style 98 2 2 2 3" xfId="33444" xr:uid="{00000000-0005-0000-0000-00009F8E0000}"/>
    <cellStyle name="Style 98 2 2 3" xfId="20757" xr:uid="{00000000-0005-0000-0000-0000A08E0000}"/>
    <cellStyle name="Style 98 2 2 3 2" xfId="26520" xr:uid="{00000000-0005-0000-0000-0000A18E0000}"/>
    <cellStyle name="Style 98 2 2 3 3" xfId="34225" xr:uid="{00000000-0005-0000-0000-0000A28E0000}"/>
    <cellStyle name="Style 98 2 2 4" xfId="16975" xr:uid="{00000000-0005-0000-0000-0000A38E0000}"/>
    <cellStyle name="Style 98 2 2 4 2" xfId="22825" xr:uid="{00000000-0005-0000-0000-0000A48E0000}"/>
    <cellStyle name="Style 98 2 2 4 2 2" xfId="36288" xr:uid="{00000000-0005-0000-0000-0000A58E0000}"/>
    <cellStyle name="Style 98 2 2 4 3" xfId="30503" xr:uid="{00000000-0005-0000-0000-0000A68E0000}"/>
    <cellStyle name="Style 98 2 2 5" xfId="20747" xr:uid="{00000000-0005-0000-0000-0000A78E0000}"/>
    <cellStyle name="Style 98 2 2 5 2" xfId="26510" xr:uid="{00000000-0005-0000-0000-0000A88E0000}"/>
    <cellStyle name="Style 98 2 2 5 3" xfId="34215" xr:uid="{00000000-0005-0000-0000-0000A98E0000}"/>
    <cellStyle name="Style 98 2 2 6" xfId="20424" xr:uid="{00000000-0005-0000-0000-0000AA8E0000}"/>
    <cellStyle name="Style 98 2 2 6 2" xfId="26192" xr:uid="{00000000-0005-0000-0000-0000AB8E0000}"/>
    <cellStyle name="Style 98 2 2 6 3" xfId="33896" xr:uid="{00000000-0005-0000-0000-0000AC8E0000}"/>
    <cellStyle name="Style 98 2 2 7" xfId="17530" xr:uid="{00000000-0005-0000-0000-0000AD8E0000}"/>
    <cellStyle name="Style 98 2 2 7 2" xfId="23351" xr:uid="{00000000-0005-0000-0000-0000AE8E0000}"/>
    <cellStyle name="Style 98 2 2 7 2 2" xfId="36814" xr:uid="{00000000-0005-0000-0000-0000AF8E0000}"/>
    <cellStyle name="Style 98 2 2 7 3" xfId="31039" xr:uid="{00000000-0005-0000-0000-0000B08E0000}"/>
    <cellStyle name="Style 98 2 2 8" xfId="16457" xr:uid="{00000000-0005-0000-0000-0000B18E0000}"/>
    <cellStyle name="Style 98 2 2 8 2" xfId="30074" xr:uid="{00000000-0005-0000-0000-0000B28E0000}"/>
    <cellStyle name="Style 98 2 2 9" xfId="22397" xr:uid="{00000000-0005-0000-0000-0000B38E0000}"/>
    <cellStyle name="Style 98 2 2 9 2" xfId="35860" xr:uid="{00000000-0005-0000-0000-0000B48E0000}"/>
    <cellStyle name="Style 98 2 3" xfId="19022" xr:uid="{00000000-0005-0000-0000-0000B58E0000}"/>
    <cellStyle name="Style 98 2 3 2" xfId="24794" xr:uid="{00000000-0005-0000-0000-0000B68E0000}"/>
    <cellStyle name="Style 98 2 3 3" xfId="32496" xr:uid="{00000000-0005-0000-0000-0000B78E0000}"/>
    <cellStyle name="Style 98 2 4" xfId="19923" xr:uid="{00000000-0005-0000-0000-0000B88E0000}"/>
    <cellStyle name="Style 98 2 4 2" xfId="25693" xr:uid="{00000000-0005-0000-0000-0000B98E0000}"/>
    <cellStyle name="Style 98 2 4 3" xfId="33396" xr:uid="{00000000-0005-0000-0000-0000BA8E0000}"/>
    <cellStyle name="Style 98 2 5" xfId="18402" xr:uid="{00000000-0005-0000-0000-0000BB8E0000}"/>
    <cellStyle name="Style 98 2 5 2" xfId="24181" xr:uid="{00000000-0005-0000-0000-0000BC8E0000}"/>
    <cellStyle name="Style 98 2 5 3" xfId="31882" xr:uid="{00000000-0005-0000-0000-0000BD8E0000}"/>
    <cellStyle name="Style 98 2 6" xfId="15371" xr:uid="{00000000-0005-0000-0000-0000BE8E0000}"/>
    <cellStyle name="Style 98 2 6 2" xfId="29176" xr:uid="{00000000-0005-0000-0000-0000BF8E0000}"/>
    <cellStyle name="Style 98 2 7" xfId="21498" xr:uid="{00000000-0005-0000-0000-0000C08E0000}"/>
    <cellStyle name="Style 98 2 7 2" xfId="34961" xr:uid="{00000000-0005-0000-0000-0000C18E0000}"/>
    <cellStyle name="Style 98 2 8" xfId="27250" xr:uid="{00000000-0005-0000-0000-0000C28E0000}"/>
    <cellStyle name="Style 98 2 9" xfId="10983" xr:uid="{00000000-0005-0000-0000-0000C38E0000}"/>
    <cellStyle name="Style 98 3" xfId="6031" xr:uid="{00000000-0005-0000-0000-0000C48E0000}"/>
    <cellStyle name="Style 98 3 10" xfId="27646" xr:uid="{00000000-0005-0000-0000-0000C58E0000}"/>
    <cellStyle name="Style 98 3 11" xfId="11274" xr:uid="{00000000-0005-0000-0000-0000C68E0000}"/>
    <cellStyle name="Style 98 3 2" xfId="19444" xr:uid="{00000000-0005-0000-0000-0000C78E0000}"/>
    <cellStyle name="Style 98 3 2 2" xfId="25214" xr:uid="{00000000-0005-0000-0000-0000C88E0000}"/>
    <cellStyle name="Style 98 3 2 3" xfId="32917" xr:uid="{00000000-0005-0000-0000-0000C98E0000}"/>
    <cellStyle name="Style 98 3 3" xfId="20603" xr:uid="{00000000-0005-0000-0000-0000CA8E0000}"/>
    <cellStyle name="Style 98 3 3 2" xfId="26367" xr:uid="{00000000-0005-0000-0000-0000CB8E0000}"/>
    <cellStyle name="Style 98 3 3 3" xfId="34072" xr:uid="{00000000-0005-0000-0000-0000CC8E0000}"/>
    <cellStyle name="Style 98 3 4" xfId="17910" xr:uid="{00000000-0005-0000-0000-0000CD8E0000}"/>
    <cellStyle name="Style 98 3 4 2" xfId="23720" xr:uid="{00000000-0005-0000-0000-0000CE8E0000}"/>
    <cellStyle name="Style 98 3 4 2 2" xfId="37183" xr:uid="{00000000-0005-0000-0000-0000CF8E0000}"/>
    <cellStyle name="Style 98 3 4 3" xfId="31414" xr:uid="{00000000-0005-0000-0000-0000D08E0000}"/>
    <cellStyle name="Style 98 3 5" xfId="19437" xr:uid="{00000000-0005-0000-0000-0000D18E0000}"/>
    <cellStyle name="Style 98 3 5 2" xfId="25207" xr:uid="{00000000-0005-0000-0000-0000D28E0000}"/>
    <cellStyle name="Style 98 3 5 3" xfId="32910" xr:uid="{00000000-0005-0000-0000-0000D38E0000}"/>
    <cellStyle name="Style 98 3 6" xfId="17386" xr:uid="{00000000-0005-0000-0000-0000D48E0000}"/>
    <cellStyle name="Style 98 3 6 2" xfId="23213" xr:uid="{00000000-0005-0000-0000-0000D58E0000}"/>
    <cellStyle name="Style 98 3 6 2 2" xfId="36676" xr:uid="{00000000-0005-0000-0000-0000D68E0000}"/>
    <cellStyle name="Style 98 3 6 3" xfId="30901" xr:uid="{00000000-0005-0000-0000-0000D78E0000}"/>
    <cellStyle name="Style 98 3 7" xfId="17679" xr:uid="{00000000-0005-0000-0000-0000D88E0000}"/>
    <cellStyle name="Style 98 3 7 2" xfId="23494" xr:uid="{00000000-0005-0000-0000-0000D98E0000}"/>
    <cellStyle name="Style 98 3 7 2 2" xfId="36957" xr:uid="{00000000-0005-0000-0000-0000DA8E0000}"/>
    <cellStyle name="Style 98 3 7 3" xfId="31185" xr:uid="{00000000-0005-0000-0000-0000DB8E0000}"/>
    <cellStyle name="Style 98 3 8" xfId="15860" xr:uid="{00000000-0005-0000-0000-0000DC8E0000}"/>
    <cellStyle name="Style 98 3 8 2" xfId="29572" xr:uid="{00000000-0005-0000-0000-0000DD8E0000}"/>
    <cellStyle name="Style 98 3 9" xfId="21894" xr:uid="{00000000-0005-0000-0000-0000DE8E0000}"/>
    <cellStyle name="Style 98 3 9 2" xfId="35357" xr:uid="{00000000-0005-0000-0000-0000DF8E0000}"/>
    <cellStyle name="Style 98 4" xfId="10097" xr:uid="{00000000-0005-0000-0000-0000E08E0000}"/>
    <cellStyle name="STYLE1 - Style1" xfId="433" xr:uid="{00000000-0005-0000-0000-0000E18E0000}"/>
    <cellStyle name="STYLE1 - Style1 2" xfId="919" xr:uid="{00000000-0005-0000-0000-0000E28E0000}"/>
    <cellStyle name="STYLE1 - Style1 2 2" xfId="7668" xr:uid="{00000000-0005-0000-0000-0000E38E0000}"/>
    <cellStyle name="STYLE1 - Style1 3" xfId="7306" xr:uid="{00000000-0005-0000-0000-0000E48E0000}"/>
    <cellStyle name="STYLE2 - Style2" xfId="434" xr:uid="{00000000-0005-0000-0000-0000E58E0000}"/>
    <cellStyle name="STYLE2 - Style2 2" xfId="920" xr:uid="{00000000-0005-0000-0000-0000E68E0000}"/>
    <cellStyle name="STYLE2 - Style2 2 2" xfId="7669" xr:uid="{00000000-0005-0000-0000-0000E78E0000}"/>
    <cellStyle name="STYLE2 - Style2 3" xfId="7307" xr:uid="{00000000-0005-0000-0000-0000E88E0000}"/>
    <cellStyle name="STYLE3 - Style3" xfId="435" xr:uid="{00000000-0005-0000-0000-0000E98E0000}"/>
    <cellStyle name="STYLE3 - Style3 2" xfId="921" xr:uid="{00000000-0005-0000-0000-0000EA8E0000}"/>
    <cellStyle name="STYLE3 - Style3 2 2" xfId="7670" xr:uid="{00000000-0005-0000-0000-0000EB8E0000}"/>
    <cellStyle name="STYLE3 - Style3 3" xfId="7308" xr:uid="{00000000-0005-0000-0000-0000EC8E0000}"/>
    <cellStyle name="STYLE4 - Style4" xfId="436" xr:uid="{00000000-0005-0000-0000-0000ED8E0000}"/>
    <cellStyle name="STYLE4 - Style4 2" xfId="922" xr:uid="{00000000-0005-0000-0000-0000EE8E0000}"/>
    <cellStyle name="STYLE4 - Style4 2 2" xfId="7671" xr:uid="{00000000-0005-0000-0000-0000EF8E0000}"/>
    <cellStyle name="STYLE4 - Style4 3" xfId="7309" xr:uid="{00000000-0005-0000-0000-0000F08E0000}"/>
    <cellStyle name="SubHead1" xfId="437" xr:uid="{00000000-0005-0000-0000-0000F18E0000}"/>
    <cellStyle name="SubHead1 2" xfId="4112" xr:uid="{00000000-0005-0000-0000-0000F28E0000}"/>
    <cellStyle name="SubHead1 2 2" xfId="10098" xr:uid="{00000000-0005-0000-0000-0000F38E0000}"/>
    <cellStyle name="SubHead1 3" xfId="7310" xr:uid="{00000000-0005-0000-0000-0000F48E0000}"/>
    <cellStyle name="SubHead2" xfId="438" xr:uid="{00000000-0005-0000-0000-0000F58E0000}"/>
    <cellStyle name="SubHead2 2" xfId="4113" xr:uid="{00000000-0005-0000-0000-0000F68E0000}"/>
    <cellStyle name="SubHeading" xfId="4114" xr:uid="{00000000-0005-0000-0000-0000F78E0000}"/>
    <cellStyle name="SubTotal" xfId="439" xr:uid="{00000000-0005-0000-0000-0000F88E0000}"/>
    <cellStyle name="SubTotal 2" xfId="4115" xr:uid="{00000000-0005-0000-0000-0000F98E0000}"/>
    <cellStyle name="SubTotal 2 2" xfId="5200" xr:uid="{00000000-0005-0000-0000-0000FA8E0000}"/>
    <cellStyle name="SubTotal 2 2 10" xfId="10754" xr:uid="{00000000-0005-0000-0000-0000FB8E0000}"/>
    <cellStyle name="SubTotal 2 2 2" xfId="5766" xr:uid="{00000000-0005-0000-0000-0000FC8E0000}"/>
    <cellStyle name="SubTotal 2 2 2 2" xfId="6853" xr:uid="{00000000-0005-0000-0000-0000FD8E0000}"/>
    <cellStyle name="SubTotal 2 2 2 2 2" xfId="20156" xr:uid="{00000000-0005-0000-0000-0000FE8E0000}"/>
    <cellStyle name="SubTotal 2 2 2 2 2 2" xfId="25926" xr:uid="{00000000-0005-0000-0000-0000FF8E0000}"/>
    <cellStyle name="SubTotal 2 2 2 2 2 3" xfId="33629" xr:uid="{00000000-0005-0000-0000-0000008F0000}"/>
    <cellStyle name="SubTotal 2 2 2 2 3" xfId="20720" xr:uid="{00000000-0005-0000-0000-0000018F0000}"/>
    <cellStyle name="SubTotal 2 2 2 2 3 2" xfId="26483" xr:uid="{00000000-0005-0000-0000-0000028F0000}"/>
    <cellStyle name="SubTotal 2 2 2 2 3 3" xfId="34188" xr:uid="{00000000-0005-0000-0000-0000038F0000}"/>
    <cellStyle name="SubTotal 2 2 2 2 4" xfId="16681" xr:uid="{00000000-0005-0000-0000-0000048F0000}"/>
    <cellStyle name="SubTotal 2 2 2 2 4 2" xfId="30243" xr:uid="{00000000-0005-0000-0000-0000058F0000}"/>
    <cellStyle name="SubTotal 2 2 2 2 5" xfId="22566" xr:uid="{00000000-0005-0000-0000-0000068F0000}"/>
    <cellStyle name="SubTotal 2 2 2 2 5 2" xfId="36029" xr:uid="{00000000-0005-0000-0000-0000078F0000}"/>
    <cellStyle name="SubTotal 2 2 2 2 6" xfId="28318" xr:uid="{00000000-0005-0000-0000-0000088F0000}"/>
    <cellStyle name="SubTotal 2 2 2 2 7" xfId="11760" xr:uid="{00000000-0005-0000-0000-0000098F0000}"/>
    <cellStyle name="SubTotal 2 2 2 3" xfId="19207" xr:uid="{00000000-0005-0000-0000-00000A8F0000}"/>
    <cellStyle name="SubTotal 2 2 2 3 2" xfId="24978" xr:uid="{00000000-0005-0000-0000-00000B8F0000}"/>
    <cellStyle name="SubTotal 2 2 2 3 3" xfId="32680" xr:uid="{00000000-0005-0000-0000-00000C8F0000}"/>
    <cellStyle name="SubTotal 2 2 2 4" xfId="18338" xr:uid="{00000000-0005-0000-0000-00000D8F0000}"/>
    <cellStyle name="SubTotal 2 2 2 4 2" xfId="24118" xr:uid="{00000000-0005-0000-0000-00000E8F0000}"/>
    <cellStyle name="SubTotal 2 2 2 4 3" xfId="31819" xr:uid="{00000000-0005-0000-0000-00000F8F0000}"/>
    <cellStyle name="SubTotal 2 2 2 5" xfId="15595" xr:uid="{00000000-0005-0000-0000-0000108F0000}"/>
    <cellStyle name="SubTotal 2 2 2 5 2" xfId="29345" xr:uid="{00000000-0005-0000-0000-0000118F0000}"/>
    <cellStyle name="SubTotal 2 2 2 6" xfId="21667" xr:uid="{00000000-0005-0000-0000-0000128F0000}"/>
    <cellStyle name="SubTotal 2 2 2 6 2" xfId="35130" xr:uid="{00000000-0005-0000-0000-0000138F0000}"/>
    <cellStyle name="SubTotal 2 2 2 7" xfId="27419" xr:uid="{00000000-0005-0000-0000-0000148F0000}"/>
    <cellStyle name="SubTotal 2 2 2 8" xfId="11099" xr:uid="{00000000-0005-0000-0000-0000158F0000}"/>
    <cellStyle name="SubTotal 2 2 3" xfId="5932" xr:uid="{00000000-0005-0000-0000-0000168F0000}"/>
    <cellStyle name="SubTotal 2 2 3 2" xfId="7019" xr:uid="{00000000-0005-0000-0000-0000178F0000}"/>
    <cellStyle name="SubTotal 2 2 3 2 2" xfId="20315" xr:uid="{00000000-0005-0000-0000-0000188F0000}"/>
    <cellStyle name="SubTotal 2 2 3 2 2 2" xfId="26085" xr:uid="{00000000-0005-0000-0000-0000198F0000}"/>
    <cellStyle name="SubTotal 2 2 3 2 2 3" xfId="33788" xr:uid="{00000000-0005-0000-0000-00001A8F0000}"/>
    <cellStyle name="SubTotal 2 2 3 2 3" xfId="17497" xr:uid="{00000000-0005-0000-0000-00001B8F0000}"/>
    <cellStyle name="SubTotal 2 2 3 2 3 2" xfId="23320" xr:uid="{00000000-0005-0000-0000-00001C8F0000}"/>
    <cellStyle name="SubTotal 2 2 3 2 3 2 2" xfId="36783" xr:uid="{00000000-0005-0000-0000-00001D8F0000}"/>
    <cellStyle name="SubTotal 2 2 3 2 3 3" xfId="31008" xr:uid="{00000000-0005-0000-0000-00001E8F0000}"/>
    <cellStyle name="SubTotal 2 2 3 2 4" xfId="16847" xr:uid="{00000000-0005-0000-0000-00001F8F0000}"/>
    <cellStyle name="SubTotal 2 2 3 2 4 2" xfId="30400" xr:uid="{00000000-0005-0000-0000-0000208F0000}"/>
    <cellStyle name="SubTotal 2 2 3 2 5" xfId="22723" xr:uid="{00000000-0005-0000-0000-0000218F0000}"/>
    <cellStyle name="SubTotal 2 2 3 2 5 2" xfId="36186" xr:uid="{00000000-0005-0000-0000-0000228F0000}"/>
    <cellStyle name="SubTotal 2 2 3 2 6" xfId="28475" xr:uid="{00000000-0005-0000-0000-0000238F0000}"/>
    <cellStyle name="SubTotal 2 2 3 2 7" xfId="11873" xr:uid="{00000000-0005-0000-0000-0000248F0000}"/>
    <cellStyle name="SubTotal 2 2 3 3" xfId="19366" xr:uid="{00000000-0005-0000-0000-0000258F0000}"/>
    <cellStyle name="SubTotal 2 2 3 3 2" xfId="25137" xr:uid="{00000000-0005-0000-0000-0000268F0000}"/>
    <cellStyle name="SubTotal 2 2 3 3 3" xfId="32839" xr:uid="{00000000-0005-0000-0000-0000278F0000}"/>
    <cellStyle name="SubTotal 2 2 3 4" xfId="17941" xr:uid="{00000000-0005-0000-0000-0000288F0000}"/>
    <cellStyle name="SubTotal 2 2 3 4 2" xfId="23750" xr:uid="{00000000-0005-0000-0000-0000298F0000}"/>
    <cellStyle name="SubTotal 2 2 3 4 2 2" xfId="37213" xr:uid="{00000000-0005-0000-0000-00002A8F0000}"/>
    <cellStyle name="SubTotal 2 2 3 4 3" xfId="31445" xr:uid="{00000000-0005-0000-0000-00002B8F0000}"/>
    <cellStyle name="SubTotal 2 2 3 5" xfId="15761" xr:uid="{00000000-0005-0000-0000-00002C8F0000}"/>
    <cellStyle name="SubTotal 2 2 3 5 2" xfId="29502" xr:uid="{00000000-0005-0000-0000-00002D8F0000}"/>
    <cellStyle name="SubTotal 2 2 3 6" xfId="21824" xr:uid="{00000000-0005-0000-0000-00002E8F0000}"/>
    <cellStyle name="SubTotal 2 2 3 6 2" xfId="35287" xr:uid="{00000000-0005-0000-0000-00002F8F0000}"/>
    <cellStyle name="SubTotal 2 2 3 7" xfId="27576" xr:uid="{00000000-0005-0000-0000-0000308F0000}"/>
    <cellStyle name="SubTotal 2 2 3 8" xfId="11212" xr:uid="{00000000-0005-0000-0000-0000318F0000}"/>
    <cellStyle name="SubTotal 2 2 4" xfId="6289" xr:uid="{00000000-0005-0000-0000-0000328F0000}"/>
    <cellStyle name="SubTotal 2 2 4 2" xfId="19660" xr:uid="{00000000-0005-0000-0000-0000338F0000}"/>
    <cellStyle name="SubTotal 2 2 4 2 2" xfId="25430" xr:uid="{00000000-0005-0000-0000-0000348F0000}"/>
    <cellStyle name="SubTotal 2 2 4 2 3" xfId="33133" xr:uid="{00000000-0005-0000-0000-0000358F0000}"/>
    <cellStyle name="SubTotal 2 2 4 3" xfId="17160" xr:uid="{00000000-0005-0000-0000-0000368F0000}"/>
    <cellStyle name="SubTotal 2 2 4 3 2" xfId="23001" xr:uid="{00000000-0005-0000-0000-0000378F0000}"/>
    <cellStyle name="SubTotal 2 2 4 3 2 2" xfId="36464" xr:uid="{00000000-0005-0000-0000-0000388F0000}"/>
    <cellStyle name="SubTotal 2 2 4 3 3" xfId="30682" xr:uid="{00000000-0005-0000-0000-0000398F0000}"/>
    <cellStyle name="SubTotal 2 2 4 4" xfId="16118" xr:uid="{00000000-0005-0000-0000-00003A8F0000}"/>
    <cellStyle name="SubTotal 2 2 4 4 2" xfId="29775" xr:uid="{00000000-0005-0000-0000-00003B8F0000}"/>
    <cellStyle name="SubTotal 2 2 4 5" xfId="22097" xr:uid="{00000000-0005-0000-0000-00003C8F0000}"/>
    <cellStyle name="SubTotal 2 2 4 5 2" xfId="35560" xr:uid="{00000000-0005-0000-0000-00003D8F0000}"/>
    <cellStyle name="SubTotal 2 2 4 6" xfId="27849" xr:uid="{00000000-0005-0000-0000-00003E8F0000}"/>
    <cellStyle name="SubTotal 2 2 4 7" xfId="11417" xr:uid="{00000000-0005-0000-0000-00003F8F0000}"/>
    <cellStyle name="SubTotal 2 2 5" xfId="18707" xr:uid="{00000000-0005-0000-0000-0000408F0000}"/>
    <cellStyle name="SubTotal 2 2 5 2" xfId="24479" xr:uid="{00000000-0005-0000-0000-0000418F0000}"/>
    <cellStyle name="SubTotal 2 2 5 3" xfId="32181" xr:uid="{00000000-0005-0000-0000-0000428F0000}"/>
    <cellStyle name="SubTotal 2 2 6" xfId="20739" xr:uid="{00000000-0005-0000-0000-0000438F0000}"/>
    <cellStyle name="SubTotal 2 2 6 2" xfId="26502" xr:uid="{00000000-0005-0000-0000-0000448F0000}"/>
    <cellStyle name="SubTotal 2 2 6 3" xfId="34207" xr:uid="{00000000-0005-0000-0000-0000458F0000}"/>
    <cellStyle name="SubTotal 2 2 7" xfId="15030" xr:uid="{00000000-0005-0000-0000-0000468F0000}"/>
    <cellStyle name="SubTotal 2 2 7 2" xfId="28875" xr:uid="{00000000-0005-0000-0000-0000478F0000}"/>
    <cellStyle name="SubTotal 2 2 8" xfId="21196" xr:uid="{00000000-0005-0000-0000-0000488F0000}"/>
    <cellStyle name="SubTotal 2 2 8 2" xfId="34659" xr:uid="{00000000-0005-0000-0000-0000498F0000}"/>
    <cellStyle name="SubTotal 2 2 9" xfId="26950" xr:uid="{00000000-0005-0000-0000-00004A8F0000}"/>
    <cellStyle name="SubTotal 2 3" xfId="5543" xr:uid="{00000000-0005-0000-0000-00004B8F0000}"/>
    <cellStyle name="SubTotal 2 3 2" xfId="6630" xr:uid="{00000000-0005-0000-0000-00004C8F0000}"/>
    <cellStyle name="SubTotal 2 3 2 2" xfId="19972" xr:uid="{00000000-0005-0000-0000-00004D8F0000}"/>
    <cellStyle name="SubTotal 2 3 2 2 2" xfId="25742" xr:uid="{00000000-0005-0000-0000-00004E8F0000}"/>
    <cellStyle name="SubTotal 2 3 2 2 3" xfId="33445" xr:uid="{00000000-0005-0000-0000-00004F8F0000}"/>
    <cellStyle name="SubTotal 2 3 2 3" xfId="18320" xr:uid="{00000000-0005-0000-0000-0000508F0000}"/>
    <cellStyle name="SubTotal 2 3 2 3 2" xfId="24100" xr:uid="{00000000-0005-0000-0000-0000518F0000}"/>
    <cellStyle name="SubTotal 2 3 2 3 3" xfId="31801" xr:uid="{00000000-0005-0000-0000-0000528F0000}"/>
    <cellStyle name="SubTotal 2 3 2 4" xfId="16458" xr:uid="{00000000-0005-0000-0000-0000538F0000}"/>
    <cellStyle name="SubTotal 2 3 2 4 2" xfId="30075" xr:uid="{00000000-0005-0000-0000-0000548F0000}"/>
    <cellStyle name="SubTotal 2 3 2 5" xfId="22398" xr:uid="{00000000-0005-0000-0000-0000558F0000}"/>
    <cellStyle name="SubTotal 2 3 2 5 2" xfId="35861" xr:uid="{00000000-0005-0000-0000-0000568F0000}"/>
    <cellStyle name="SubTotal 2 3 2 6" xfId="28150" xr:uid="{00000000-0005-0000-0000-0000578F0000}"/>
    <cellStyle name="SubTotal 2 3 2 7" xfId="11645" xr:uid="{00000000-0005-0000-0000-0000588F0000}"/>
    <cellStyle name="SubTotal 2 3 3" xfId="19023" xr:uid="{00000000-0005-0000-0000-0000598F0000}"/>
    <cellStyle name="SubTotal 2 3 3 2" xfId="24795" xr:uid="{00000000-0005-0000-0000-00005A8F0000}"/>
    <cellStyle name="SubTotal 2 3 3 3" xfId="32497" xr:uid="{00000000-0005-0000-0000-00005B8F0000}"/>
    <cellStyle name="SubTotal 2 3 4" xfId="18000" xr:uid="{00000000-0005-0000-0000-00005C8F0000}"/>
    <cellStyle name="SubTotal 2 3 4 2" xfId="23806" xr:uid="{00000000-0005-0000-0000-00005D8F0000}"/>
    <cellStyle name="SubTotal 2 3 4 3" xfId="31503" xr:uid="{00000000-0005-0000-0000-00005E8F0000}"/>
    <cellStyle name="SubTotal 2 3 5" xfId="15372" xr:uid="{00000000-0005-0000-0000-00005F8F0000}"/>
    <cellStyle name="SubTotal 2 3 5 2" xfId="29177" xr:uid="{00000000-0005-0000-0000-0000608F0000}"/>
    <cellStyle name="SubTotal 2 3 6" xfId="21499" xr:uid="{00000000-0005-0000-0000-0000618F0000}"/>
    <cellStyle name="SubTotal 2 3 6 2" xfId="34962" xr:uid="{00000000-0005-0000-0000-0000628F0000}"/>
    <cellStyle name="SubTotal 2 3 7" xfId="27251" xr:uid="{00000000-0005-0000-0000-0000638F0000}"/>
    <cellStyle name="SubTotal 2 3 8" xfId="10984" xr:uid="{00000000-0005-0000-0000-0000648F0000}"/>
    <cellStyle name="SubTotal 2 4" xfId="14272" xr:uid="{00000000-0005-0000-0000-0000658F0000}"/>
    <cellStyle name="SubTotal 2 5" xfId="10099" xr:uid="{00000000-0005-0000-0000-0000668F0000}"/>
    <cellStyle name="SubTotal 3" xfId="4741" xr:uid="{00000000-0005-0000-0000-0000678F0000}"/>
    <cellStyle name="SubTotal 3 10" xfId="10614" xr:uid="{00000000-0005-0000-0000-0000688F0000}"/>
    <cellStyle name="SubTotal 3 2" xfId="5254" xr:uid="{00000000-0005-0000-0000-0000698F0000}"/>
    <cellStyle name="SubTotal 3 2 2" xfId="5976" xr:uid="{00000000-0005-0000-0000-00006A8F0000}"/>
    <cellStyle name="SubTotal 3 2 2 2" xfId="7063" xr:uid="{00000000-0005-0000-0000-00006B8F0000}"/>
    <cellStyle name="SubTotal 3 2 2 2 2" xfId="20359" xr:uid="{00000000-0005-0000-0000-00006C8F0000}"/>
    <cellStyle name="SubTotal 3 2 2 2 2 2" xfId="26129" xr:uid="{00000000-0005-0000-0000-00006D8F0000}"/>
    <cellStyle name="SubTotal 3 2 2 2 2 3" xfId="33832" xr:uid="{00000000-0005-0000-0000-00006E8F0000}"/>
    <cellStyle name="SubTotal 3 2 2 2 3" xfId="20958" xr:uid="{00000000-0005-0000-0000-00006F8F0000}"/>
    <cellStyle name="SubTotal 3 2 2 2 3 2" xfId="26716" xr:uid="{00000000-0005-0000-0000-0000708F0000}"/>
    <cellStyle name="SubTotal 3 2 2 2 3 3" xfId="34421" xr:uid="{00000000-0005-0000-0000-0000718F0000}"/>
    <cellStyle name="SubTotal 3 2 2 2 4" xfId="16891" xr:uid="{00000000-0005-0000-0000-0000728F0000}"/>
    <cellStyle name="SubTotal 3 2 2 2 4 2" xfId="30444" xr:uid="{00000000-0005-0000-0000-0000738F0000}"/>
    <cellStyle name="SubTotal 3 2 2 2 5" xfId="22767" xr:uid="{00000000-0005-0000-0000-0000748F0000}"/>
    <cellStyle name="SubTotal 3 2 2 2 5 2" xfId="36230" xr:uid="{00000000-0005-0000-0000-0000758F0000}"/>
    <cellStyle name="SubTotal 3 2 2 2 6" xfId="28519" xr:uid="{00000000-0005-0000-0000-0000768F0000}"/>
    <cellStyle name="SubTotal 3 2 2 2 7" xfId="11910" xr:uid="{00000000-0005-0000-0000-0000778F0000}"/>
    <cellStyle name="SubTotal 3 2 2 3" xfId="19410" xr:uid="{00000000-0005-0000-0000-0000788F0000}"/>
    <cellStyle name="SubTotal 3 2 2 3 2" xfId="25181" xr:uid="{00000000-0005-0000-0000-0000798F0000}"/>
    <cellStyle name="SubTotal 3 2 2 3 3" xfId="32883" xr:uid="{00000000-0005-0000-0000-00007A8F0000}"/>
    <cellStyle name="SubTotal 3 2 2 4" xfId="17725" xr:uid="{00000000-0005-0000-0000-00007B8F0000}"/>
    <cellStyle name="SubTotal 3 2 2 4 2" xfId="23540" xr:uid="{00000000-0005-0000-0000-00007C8F0000}"/>
    <cellStyle name="SubTotal 3 2 2 4 2 2" xfId="37003" xr:uid="{00000000-0005-0000-0000-00007D8F0000}"/>
    <cellStyle name="SubTotal 3 2 2 4 3" xfId="31231" xr:uid="{00000000-0005-0000-0000-00007E8F0000}"/>
    <cellStyle name="SubTotal 3 2 2 5" xfId="15805" xr:uid="{00000000-0005-0000-0000-00007F8F0000}"/>
    <cellStyle name="SubTotal 3 2 2 5 2" xfId="29546" xr:uid="{00000000-0005-0000-0000-0000808F0000}"/>
    <cellStyle name="SubTotal 3 2 2 6" xfId="21868" xr:uid="{00000000-0005-0000-0000-0000818F0000}"/>
    <cellStyle name="SubTotal 3 2 2 6 2" xfId="35331" xr:uid="{00000000-0005-0000-0000-0000828F0000}"/>
    <cellStyle name="SubTotal 3 2 2 7" xfId="27620" xr:uid="{00000000-0005-0000-0000-0000838F0000}"/>
    <cellStyle name="SubTotal 3 2 2 8" xfId="11249" xr:uid="{00000000-0005-0000-0000-0000848F0000}"/>
    <cellStyle name="SubTotal 3 2 3" xfId="6341" xr:uid="{00000000-0005-0000-0000-0000858F0000}"/>
    <cellStyle name="SubTotal 3 2 3 2" xfId="19708" xr:uid="{00000000-0005-0000-0000-0000868F0000}"/>
    <cellStyle name="SubTotal 3 2 3 2 2" xfId="25478" xr:uid="{00000000-0005-0000-0000-0000878F0000}"/>
    <cellStyle name="SubTotal 3 2 3 2 3" xfId="33181" xr:uid="{00000000-0005-0000-0000-0000888F0000}"/>
    <cellStyle name="SubTotal 3 2 3 3" xfId="18179" xr:uid="{00000000-0005-0000-0000-0000898F0000}"/>
    <cellStyle name="SubTotal 3 2 3 3 2" xfId="23977" xr:uid="{00000000-0005-0000-0000-00008A8F0000}"/>
    <cellStyle name="SubTotal 3 2 3 3 3" xfId="31675" xr:uid="{00000000-0005-0000-0000-00008B8F0000}"/>
    <cellStyle name="SubTotal 3 2 3 4" xfId="16170" xr:uid="{00000000-0005-0000-0000-00008C8F0000}"/>
    <cellStyle name="SubTotal 3 2 3 4 2" xfId="29819" xr:uid="{00000000-0005-0000-0000-00008D8F0000}"/>
    <cellStyle name="SubTotal 3 2 3 5" xfId="22141" xr:uid="{00000000-0005-0000-0000-00008E8F0000}"/>
    <cellStyle name="SubTotal 3 2 3 5 2" xfId="35604" xr:uid="{00000000-0005-0000-0000-00008F8F0000}"/>
    <cellStyle name="SubTotal 3 2 3 6" xfId="27893" xr:uid="{00000000-0005-0000-0000-0000908F0000}"/>
    <cellStyle name="SubTotal 3 2 3 7" xfId="11456" xr:uid="{00000000-0005-0000-0000-0000918F0000}"/>
    <cellStyle name="SubTotal 3 2 4" xfId="18757" xr:uid="{00000000-0005-0000-0000-0000928F0000}"/>
    <cellStyle name="SubTotal 3 2 4 2" xfId="24529" xr:uid="{00000000-0005-0000-0000-0000938F0000}"/>
    <cellStyle name="SubTotal 3 2 4 3" xfId="32231" xr:uid="{00000000-0005-0000-0000-0000948F0000}"/>
    <cellStyle name="SubTotal 3 2 5" xfId="17211" xr:uid="{00000000-0005-0000-0000-0000958F0000}"/>
    <cellStyle name="SubTotal 3 2 5 2" xfId="23047" xr:uid="{00000000-0005-0000-0000-0000968F0000}"/>
    <cellStyle name="SubTotal 3 2 5 2 2" xfId="36510" xr:uid="{00000000-0005-0000-0000-0000978F0000}"/>
    <cellStyle name="SubTotal 3 2 5 3" xfId="30730" xr:uid="{00000000-0005-0000-0000-0000988F0000}"/>
    <cellStyle name="SubTotal 3 2 6" xfId="15084" xr:uid="{00000000-0005-0000-0000-0000998F0000}"/>
    <cellStyle name="SubTotal 3 2 6 2" xfId="28921" xr:uid="{00000000-0005-0000-0000-00009A8F0000}"/>
    <cellStyle name="SubTotal 3 2 7" xfId="21242" xr:uid="{00000000-0005-0000-0000-00009B8F0000}"/>
    <cellStyle name="SubTotal 3 2 7 2" xfId="34705" xr:uid="{00000000-0005-0000-0000-00009C8F0000}"/>
    <cellStyle name="SubTotal 3 2 8" xfId="26994" xr:uid="{00000000-0005-0000-0000-00009D8F0000}"/>
    <cellStyle name="SubTotal 3 2 9" xfId="10795" xr:uid="{00000000-0005-0000-0000-00009E8F0000}"/>
    <cellStyle name="SubTotal 3 3" xfId="5501" xr:uid="{00000000-0005-0000-0000-00009F8F0000}"/>
    <cellStyle name="SubTotal 3 3 2" xfId="6588" xr:uid="{00000000-0005-0000-0000-0000A08F0000}"/>
    <cellStyle name="SubTotal 3 3 2 2" xfId="19938" xr:uid="{00000000-0005-0000-0000-0000A18F0000}"/>
    <cellStyle name="SubTotal 3 3 2 2 2" xfId="25708" xr:uid="{00000000-0005-0000-0000-0000A28F0000}"/>
    <cellStyle name="SubTotal 3 3 2 2 3" xfId="33411" xr:uid="{00000000-0005-0000-0000-0000A38F0000}"/>
    <cellStyle name="SubTotal 3 3 2 3" xfId="20612" xr:uid="{00000000-0005-0000-0000-0000A48F0000}"/>
    <cellStyle name="SubTotal 3 3 2 3 2" xfId="26376" xr:uid="{00000000-0005-0000-0000-0000A58F0000}"/>
    <cellStyle name="SubTotal 3 3 2 3 3" xfId="34081" xr:uid="{00000000-0005-0000-0000-0000A68F0000}"/>
    <cellStyle name="SubTotal 3 3 2 4" xfId="16417" xr:uid="{00000000-0005-0000-0000-0000A78F0000}"/>
    <cellStyle name="SubTotal 3 3 2 4 2" xfId="30043" xr:uid="{00000000-0005-0000-0000-0000A88F0000}"/>
    <cellStyle name="SubTotal 3 3 2 5" xfId="22365" xr:uid="{00000000-0005-0000-0000-0000A98F0000}"/>
    <cellStyle name="SubTotal 3 3 2 5 2" xfId="35828" xr:uid="{00000000-0005-0000-0000-0000AA8F0000}"/>
    <cellStyle name="SubTotal 3 3 2 6" xfId="28117" xr:uid="{00000000-0005-0000-0000-0000AB8F0000}"/>
    <cellStyle name="SubTotal 3 3 2 7" xfId="11617" xr:uid="{00000000-0005-0000-0000-0000AC8F0000}"/>
    <cellStyle name="SubTotal 3 3 3" xfId="18987" xr:uid="{00000000-0005-0000-0000-0000AD8F0000}"/>
    <cellStyle name="SubTotal 3 3 3 2" xfId="24759" xr:uid="{00000000-0005-0000-0000-0000AE8F0000}"/>
    <cellStyle name="SubTotal 3 3 3 3" xfId="32461" xr:uid="{00000000-0005-0000-0000-0000AF8F0000}"/>
    <cellStyle name="SubTotal 3 3 4" xfId="17588" xr:uid="{00000000-0005-0000-0000-0000B08F0000}"/>
    <cellStyle name="SubTotal 3 3 4 2" xfId="23406" xr:uid="{00000000-0005-0000-0000-0000B18F0000}"/>
    <cellStyle name="SubTotal 3 3 4 2 2" xfId="36869" xr:uid="{00000000-0005-0000-0000-0000B28F0000}"/>
    <cellStyle name="SubTotal 3 3 4 3" xfId="31096" xr:uid="{00000000-0005-0000-0000-0000B38F0000}"/>
    <cellStyle name="SubTotal 3 3 5" xfId="15331" xr:uid="{00000000-0005-0000-0000-0000B48F0000}"/>
    <cellStyle name="SubTotal 3 3 5 2" xfId="29145" xr:uid="{00000000-0005-0000-0000-0000B58F0000}"/>
    <cellStyle name="SubTotal 3 3 6" xfId="21466" xr:uid="{00000000-0005-0000-0000-0000B68F0000}"/>
    <cellStyle name="SubTotal 3 3 6 2" xfId="34929" xr:uid="{00000000-0005-0000-0000-0000B78F0000}"/>
    <cellStyle name="SubTotal 3 3 7" xfId="27218" xr:uid="{00000000-0005-0000-0000-0000B88F0000}"/>
    <cellStyle name="SubTotal 3 3 8" xfId="10956" xr:uid="{00000000-0005-0000-0000-0000B98F0000}"/>
    <cellStyle name="SubTotal 3 4" xfId="6085" xr:uid="{00000000-0005-0000-0000-0000BA8F0000}"/>
    <cellStyle name="SubTotal 3 4 2" xfId="19492" xr:uid="{00000000-0005-0000-0000-0000BB8F0000}"/>
    <cellStyle name="SubTotal 3 4 2 2" xfId="25262" xr:uid="{00000000-0005-0000-0000-0000BC8F0000}"/>
    <cellStyle name="SubTotal 3 4 2 3" xfId="32965" xr:uid="{00000000-0005-0000-0000-0000BD8F0000}"/>
    <cellStyle name="SubTotal 3 4 3" xfId="18579" xr:uid="{00000000-0005-0000-0000-0000BE8F0000}"/>
    <cellStyle name="SubTotal 3 4 3 2" xfId="24351" xr:uid="{00000000-0005-0000-0000-0000BF8F0000}"/>
    <cellStyle name="SubTotal 3 4 3 3" xfId="32053" xr:uid="{00000000-0005-0000-0000-0000C08F0000}"/>
    <cellStyle name="SubTotal 3 4 4" xfId="15914" xr:uid="{00000000-0005-0000-0000-0000C18F0000}"/>
    <cellStyle name="SubTotal 3 4 4 2" xfId="29617" xr:uid="{00000000-0005-0000-0000-0000C28F0000}"/>
    <cellStyle name="SubTotal 3 4 5" xfId="21939" xr:uid="{00000000-0005-0000-0000-0000C38F0000}"/>
    <cellStyle name="SubTotal 3 4 5 2" xfId="35402" xr:uid="{00000000-0005-0000-0000-0000C48F0000}"/>
    <cellStyle name="SubTotal 3 4 6" xfId="27691" xr:uid="{00000000-0005-0000-0000-0000C58F0000}"/>
    <cellStyle name="SubTotal 3 4 7" xfId="11314" xr:uid="{00000000-0005-0000-0000-0000C68F0000}"/>
    <cellStyle name="SubTotal 3 5" xfId="18454" xr:uid="{00000000-0005-0000-0000-0000C78F0000}"/>
    <cellStyle name="SubTotal 3 5 2" xfId="24229" xr:uid="{00000000-0005-0000-0000-0000C88F0000}"/>
    <cellStyle name="SubTotal 3 5 3" xfId="31930" xr:uid="{00000000-0005-0000-0000-0000C98F0000}"/>
    <cellStyle name="SubTotal 3 6" xfId="19510" xr:uid="{00000000-0005-0000-0000-0000CA8F0000}"/>
    <cellStyle name="SubTotal 3 6 2" xfId="25280" xr:uid="{00000000-0005-0000-0000-0000CB8F0000}"/>
    <cellStyle name="SubTotal 3 6 3" xfId="32983" xr:uid="{00000000-0005-0000-0000-0000CC8F0000}"/>
    <cellStyle name="SubTotal 3 7" xfId="14786" xr:uid="{00000000-0005-0000-0000-0000CD8F0000}"/>
    <cellStyle name="SubTotal 3 7 2" xfId="28697" xr:uid="{00000000-0005-0000-0000-0000CE8F0000}"/>
    <cellStyle name="SubTotal 3 8" xfId="21039" xr:uid="{00000000-0005-0000-0000-0000CF8F0000}"/>
    <cellStyle name="SubTotal 3 8 2" xfId="34502" xr:uid="{00000000-0005-0000-0000-0000D08F0000}"/>
    <cellStyle name="SubTotal 3 9" xfId="26793" xr:uid="{00000000-0005-0000-0000-0000D18F0000}"/>
    <cellStyle name="SubTotal 4" xfId="5077" xr:uid="{00000000-0005-0000-0000-0000D28F0000}"/>
    <cellStyle name="SubTotal 4 10" xfId="10682" xr:uid="{00000000-0005-0000-0000-0000D38F0000}"/>
    <cellStyle name="SubTotal 4 2" xfId="5665" xr:uid="{00000000-0005-0000-0000-0000D48F0000}"/>
    <cellStyle name="SubTotal 4 2 2" xfId="6752" xr:uid="{00000000-0005-0000-0000-0000D58F0000}"/>
    <cellStyle name="SubTotal 4 2 2 2" xfId="20074" xr:uid="{00000000-0005-0000-0000-0000D68F0000}"/>
    <cellStyle name="SubTotal 4 2 2 2 2" xfId="25844" xr:uid="{00000000-0005-0000-0000-0000D78F0000}"/>
    <cellStyle name="SubTotal 4 2 2 2 3" xfId="33547" xr:uid="{00000000-0005-0000-0000-0000D88F0000}"/>
    <cellStyle name="SubTotal 4 2 2 3" xfId="17417" xr:uid="{00000000-0005-0000-0000-0000D98F0000}"/>
    <cellStyle name="SubTotal 4 2 2 3 2" xfId="23243" xr:uid="{00000000-0005-0000-0000-0000DA8F0000}"/>
    <cellStyle name="SubTotal 4 2 2 3 2 2" xfId="36706" xr:uid="{00000000-0005-0000-0000-0000DB8F0000}"/>
    <cellStyle name="SubTotal 4 2 2 3 3" xfId="30931" xr:uid="{00000000-0005-0000-0000-0000DC8F0000}"/>
    <cellStyle name="SubTotal 4 2 2 4" xfId="16580" xr:uid="{00000000-0005-0000-0000-0000DD8F0000}"/>
    <cellStyle name="SubTotal 4 2 2 4 2" xfId="30168" xr:uid="{00000000-0005-0000-0000-0000DE8F0000}"/>
    <cellStyle name="SubTotal 4 2 2 5" xfId="22491" xr:uid="{00000000-0005-0000-0000-0000DF8F0000}"/>
    <cellStyle name="SubTotal 4 2 2 5 2" xfId="35954" xr:uid="{00000000-0005-0000-0000-0000E08F0000}"/>
    <cellStyle name="SubTotal 4 2 2 6" xfId="28243" xr:uid="{00000000-0005-0000-0000-0000E18F0000}"/>
    <cellStyle name="SubTotal 4 2 2 7" xfId="11703" xr:uid="{00000000-0005-0000-0000-0000E28F0000}"/>
    <cellStyle name="SubTotal 4 2 3" xfId="19124" xr:uid="{00000000-0005-0000-0000-0000E38F0000}"/>
    <cellStyle name="SubTotal 4 2 3 2" xfId="24896" xr:uid="{00000000-0005-0000-0000-0000E48F0000}"/>
    <cellStyle name="SubTotal 4 2 3 3" xfId="32598" xr:uid="{00000000-0005-0000-0000-0000E58F0000}"/>
    <cellStyle name="SubTotal 4 2 4" xfId="20510" xr:uid="{00000000-0005-0000-0000-0000E68F0000}"/>
    <cellStyle name="SubTotal 4 2 4 2" xfId="26276" xr:uid="{00000000-0005-0000-0000-0000E78F0000}"/>
    <cellStyle name="SubTotal 4 2 4 3" xfId="33980" xr:uid="{00000000-0005-0000-0000-0000E88F0000}"/>
    <cellStyle name="SubTotal 4 2 5" xfId="15494" xr:uid="{00000000-0005-0000-0000-0000E98F0000}"/>
    <cellStyle name="SubTotal 4 2 5 2" xfId="29270" xr:uid="{00000000-0005-0000-0000-0000EA8F0000}"/>
    <cellStyle name="SubTotal 4 2 6" xfId="21592" xr:uid="{00000000-0005-0000-0000-0000EB8F0000}"/>
    <cellStyle name="SubTotal 4 2 6 2" xfId="35055" xr:uid="{00000000-0005-0000-0000-0000EC8F0000}"/>
    <cellStyle name="SubTotal 4 2 7" xfId="27344" xr:uid="{00000000-0005-0000-0000-0000ED8F0000}"/>
    <cellStyle name="SubTotal 4 2 8" xfId="11042" xr:uid="{00000000-0005-0000-0000-0000EE8F0000}"/>
    <cellStyle name="SubTotal 4 3" xfId="5838" xr:uid="{00000000-0005-0000-0000-0000EF8F0000}"/>
    <cellStyle name="SubTotal 4 3 2" xfId="6925" xr:uid="{00000000-0005-0000-0000-0000F08F0000}"/>
    <cellStyle name="SubTotal 4 3 2 2" xfId="20221" xr:uid="{00000000-0005-0000-0000-0000F18F0000}"/>
    <cellStyle name="SubTotal 4 3 2 2 2" xfId="25991" xr:uid="{00000000-0005-0000-0000-0000F28F0000}"/>
    <cellStyle name="SubTotal 4 3 2 2 3" xfId="33694" xr:uid="{00000000-0005-0000-0000-0000F38F0000}"/>
    <cellStyle name="SubTotal 4 3 2 3" xfId="17449" xr:uid="{00000000-0005-0000-0000-0000F48F0000}"/>
    <cellStyle name="SubTotal 4 3 2 3 2" xfId="23273" xr:uid="{00000000-0005-0000-0000-0000F58F0000}"/>
    <cellStyle name="SubTotal 4 3 2 3 2 2" xfId="36736" xr:uid="{00000000-0005-0000-0000-0000F68F0000}"/>
    <cellStyle name="SubTotal 4 3 2 3 3" xfId="30961" xr:uid="{00000000-0005-0000-0000-0000F78F0000}"/>
    <cellStyle name="SubTotal 4 3 2 4" xfId="16753" xr:uid="{00000000-0005-0000-0000-0000F88F0000}"/>
    <cellStyle name="SubTotal 4 3 2 4 2" xfId="30306" xr:uid="{00000000-0005-0000-0000-0000F98F0000}"/>
    <cellStyle name="SubTotal 4 3 2 5" xfId="22629" xr:uid="{00000000-0005-0000-0000-0000FA8F0000}"/>
    <cellStyle name="SubTotal 4 3 2 5 2" xfId="36092" xr:uid="{00000000-0005-0000-0000-0000FB8F0000}"/>
    <cellStyle name="SubTotal 4 3 2 6" xfId="28381" xr:uid="{00000000-0005-0000-0000-0000FC8F0000}"/>
    <cellStyle name="SubTotal 4 3 2 7" xfId="11804" xr:uid="{00000000-0005-0000-0000-0000FD8F0000}"/>
    <cellStyle name="SubTotal 4 3 3" xfId="19272" xr:uid="{00000000-0005-0000-0000-0000FE8F0000}"/>
    <cellStyle name="SubTotal 4 3 3 2" xfId="25043" xr:uid="{00000000-0005-0000-0000-0000FF8F0000}"/>
    <cellStyle name="SubTotal 4 3 3 3" xfId="32745" xr:uid="{00000000-0005-0000-0000-000000900000}"/>
    <cellStyle name="SubTotal 4 3 4" xfId="18368" xr:uid="{00000000-0005-0000-0000-000001900000}"/>
    <cellStyle name="SubTotal 4 3 4 2" xfId="24148" xr:uid="{00000000-0005-0000-0000-000002900000}"/>
    <cellStyle name="SubTotal 4 3 4 3" xfId="31849" xr:uid="{00000000-0005-0000-0000-000003900000}"/>
    <cellStyle name="SubTotal 4 3 5" xfId="15667" xr:uid="{00000000-0005-0000-0000-000004900000}"/>
    <cellStyle name="SubTotal 4 3 5 2" xfId="29408" xr:uid="{00000000-0005-0000-0000-000005900000}"/>
    <cellStyle name="SubTotal 4 3 6" xfId="21730" xr:uid="{00000000-0005-0000-0000-000006900000}"/>
    <cellStyle name="SubTotal 4 3 6 2" xfId="35193" xr:uid="{00000000-0005-0000-0000-000007900000}"/>
    <cellStyle name="SubTotal 4 3 7" xfId="27482" xr:uid="{00000000-0005-0000-0000-000008900000}"/>
    <cellStyle name="SubTotal 4 3 8" xfId="11143" xr:uid="{00000000-0005-0000-0000-000009900000}"/>
    <cellStyle name="SubTotal 4 4" xfId="6169" xr:uid="{00000000-0005-0000-0000-00000A900000}"/>
    <cellStyle name="SubTotal 4 4 2" xfId="19561" xr:uid="{00000000-0005-0000-0000-00000B900000}"/>
    <cellStyle name="SubTotal 4 4 2 2" xfId="25331" xr:uid="{00000000-0005-0000-0000-00000C900000}"/>
    <cellStyle name="SubTotal 4 4 2 3" xfId="33034" xr:uid="{00000000-0005-0000-0000-00000D900000}"/>
    <cellStyle name="SubTotal 4 4 3" xfId="17722" xr:uid="{00000000-0005-0000-0000-00000E900000}"/>
    <cellStyle name="SubTotal 4 4 3 2" xfId="23537" xr:uid="{00000000-0005-0000-0000-00000F900000}"/>
    <cellStyle name="SubTotal 4 4 3 2 2" xfId="37000" xr:uid="{00000000-0005-0000-0000-000010900000}"/>
    <cellStyle name="SubTotal 4 4 3 3" xfId="31228" xr:uid="{00000000-0005-0000-0000-000011900000}"/>
    <cellStyle name="SubTotal 4 4 4" xfId="15998" xr:uid="{00000000-0005-0000-0000-000012900000}"/>
    <cellStyle name="SubTotal 4 4 4 2" xfId="29681" xr:uid="{00000000-0005-0000-0000-000013900000}"/>
    <cellStyle name="SubTotal 4 4 5" xfId="22003" xr:uid="{00000000-0005-0000-0000-000014900000}"/>
    <cellStyle name="SubTotal 4 4 5 2" xfId="35466" xr:uid="{00000000-0005-0000-0000-000015900000}"/>
    <cellStyle name="SubTotal 4 4 6" xfId="27755" xr:uid="{00000000-0005-0000-0000-000016900000}"/>
    <cellStyle name="SubTotal 4 4 7" xfId="11345" xr:uid="{00000000-0005-0000-0000-000017900000}"/>
    <cellStyle name="SubTotal 4 5" xfId="18609" xr:uid="{00000000-0005-0000-0000-000018900000}"/>
    <cellStyle name="SubTotal 4 5 2" xfId="24381" xr:uid="{00000000-0005-0000-0000-000019900000}"/>
    <cellStyle name="SubTotal 4 5 3" xfId="32083" xr:uid="{00000000-0005-0000-0000-00001A900000}"/>
    <cellStyle name="SubTotal 4 6" xfId="17984" xr:uid="{00000000-0005-0000-0000-00001B900000}"/>
    <cellStyle name="SubTotal 4 6 2" xfId="23791" xr:uid="{00000000-0005-0000-0000-00001C900000}"/>
    <cellStyle name="SubTotal 4 6 2 2" xfId="37254" xr:uid="{00000000-0005-0000-0000-00001D900000}"/>
    <cellStyle name="SubTotal 4 6 3" xfId="31487" xr:uid="{00000000-0005-0000-0000-00001E900000}"/>
    <cellStyle name="SubTotal 4 7" xfId="14907" xr:uid="{00000000-0005-0000-0000-00001F900000}"/>
    <cellStyle name="SubTotal 4 7 2" xfId="28781" xr:uid="{00000000-0005-0000-0000-000020900000}"/>
    <cellStyle name="SubTotal 4 8" xfId="21102" xr:uid="{00000000-0005-0000-0000-000021900000}"/>
    <cellStyle name="SubTotal 4 8 2" xfId="34565" xr:uid="{00000000-0005-0000-0000-000022900000}"/>
    <cellStyle name="SubTotal 4 9" xfId="26856" xr:uid="{00000000-0005-0000-0000-000023900000}"/>
    <cellStyle name="SubTotal 5" xfId="5283" xr:uid="{00000000-0005-0000-0000-000024900000}"/>
    <cellStyle name="SubTotal 5 2" xfId="6370" xr:uid="{00000000-0005-0000-0000-000025900000}"/>
    <cellStyle name="SubTotal 5 2 2" xfId="19737" xr:uid="{00000000-0005-0000-0000-000026900000}"/>
    <cellStyle name="SubTotal 5 2 2 2" xfId="25507" xr:uid="{00000000-0005-0000-0000-000027900000}"/>
    <cellStyle name="SubTotal 5 2 2 3" xfId="33210" xr:uid="{00000000-0005-0000-0000-000028900000}"/>
    <cellStyle name="SubTotal 5 2 3" xfId="18070" xr:uid="{00000000-0005-0000-0000-000029900000}"/>
    <cellStyle name="SubTotal 5 2 3 2" xfId="23872" xr:uid="{00000000-0005-0000-0000-00002A900000}"/>
    <cellStyle name="SubTotal 5 2 3 3" xfId="31569" xr:uid="{00000000-0005-0000-0000-00002B900000}"/>
    <cellStyle name="SubTotal 5 2 4" xfId="16199" xr:uid="{00000000-0005-0000-0000-00002C900000}"/>
    <cellStyle name="SubTotal 5 2 4 2" xfId="29847" xr:uid="{00000000-0005-0000-0000-00002D900000}"/>
    <cellStyle name="SubTotal 5 2 5" xfId="22169" xr:uid="{00000000-0005-0000-0000-00002E900000}"/>
    <cellStyle name="SubTotal 5 2 5 2" xfId="35632" xr:uid="{00000000-0005-0000-0000-00002F900000}"/>
    <cellStyle name="SubTotal 5 2 6" xfId="27921" xr:uid="{00000000-0005-0000-0000-000030900000}"/>
    <cellStyle name="SubTotal 5 2 7" xfId="11483" xr:uid="{00000000-0005-0000-0000-000031900000}"/>
    <cellStyle name="SubTotal 5 3" xfId="18785" xr:uid="{00000000-0005-0000-0000-000032900000}"/>
    <cellStyle name="SubTotal 5 3 2" xfId="24557" xr:uid="{00000000-0005-0000-0000-000033900000}"/>
    <cellStyle name="SubTotal 5 3 3" xfId="32259" xr:uid="{00000000-0005-0000-0000-000034900000}"/>
    <cellStyle name="SubTotal 5 4" xfId="17311" xr:uid="{00000000-0005-0000-0000-000035900000}"/>
    <cellStyle name="SubTotal 5 4 2" xfId="23140" xr:uid="{00000000-0005-0000-0000-000036900000}"/>
    <cellStyle name="SubTotal 5 4 2 2" xfId="36603" xr:uid="{00000000-0005-0000-0000-000037900000}"/>
    <cellStyle name="SubTotal 5 4 3" xfId="30827" xr:uid="{00000000-0005-0000-0000-000038900000}"/>
    <cellStyle name="SubTotal 5 5" xfId="15113" xr:uid="{00000000-0005-0000-0000-000039900000}"/>
    <cellStyle name="SubTotal 5 5 2" xfId="28949" xr:uid="{00000000-0005-0000-0000-00003A900000}"/>
    <cellStyle name="SubTotal 5 6" xfId="21270" xr:uid="{00000000-0005-0000-0000-00003B900000}"/>
    <cellStyle name="SubTotal 5 6 2" xfId="34733" xr:uid="{00000000-0005-0000-0000-00003C900000}"/>
    <cellStyle name="SubTotal 5 7" xfId="27022" xr:uid="{00000000-0005-0000-0000-00003D900000}"/>
    <cellStyle name="SubTotal 5 8" xfId="10822" xr:uid="{00000000-0005-0000-0000-00003E900000}"/>
    <cellStyle name="SubTotal 6" xfId="12017" xr:uid="{00000000-0005-0000-0000-00003F900000}"/>
    <cellStyle name="SubTotal 7" xfId="7311" xr:uid="{00000000-0005-0000-0000-000040900000}"/>
    <cellStyle name="Sum" xfId="4116" xr:uid="{00000000-0005-0000-0000-000041900000}"/>
    <cellStyle name="Sum %of HV" xfId="4117" xr:uid="{00000000-0005-0000-0000-000042900000}"/>
    <cellStyle name="Sum %of HV 2" xfId="10101" xr:uid="{00000000-0005-0000-0000-000043900000}"/>
    <cellStyle name="Sum 2" xfId="10100" xr:uid="{00000000-0005-0000-0000-000044900000}"/>
    <cellStyle name="Table Head Aligned" xfId="440" xr:uid="{00000000-0005-0000-0000-000045900000}"/>
    <cellStyle name="Table Head Aligned 2" xfId="5546" xr:uid="{00000000-0005-0000-0000-000046900000}"/>
    <cellStyle name="Table Head Aligned 2 10" xfId="37535" xr:uid="{00000000-0005-0000-0000-000047900000}"/>
    <cellStyle name="Table Head Aligned 2 11" xfId="37537" xr:uid="{00000000-0005-0000-0000-000048900000}"/>
    <cellStyle name="Table Head Aligned 2 2" xfId="6633" xr:uid="{00000000-0005-0000-0000-000049900000}"/>
    <cellStyle name="Table Head Aligned 2 2 10" xfId="28153" xr:uid="{00000000-0005-0000-0000-00004A900000}"/>
    <cellStyle name="Table Head Aligned 2 2 11" xfId="11647" xr:uid="{00000000-0005-0000-0000-00004B900000}"/>
    <cellStyle name="Table Head Aligned 2 2 2" xfId="19975" xr:uid="{00000000-0005-0000-0000-00004C900000}"/>
    <cellStyle name="Table Head Aligned 2 2 2 2" xfId="25745" xr:uid="{00000000-0005-0000-0000-00004D900000}"/>
    <cellStyle name="Table Head Aligned 2 2 2 3" xfId="33448" xr:uid="{00000000-0005-0000-0000-00004E900000}"/>
    <cellStyle name="Table Head Aligned 2 2 3" xfId="20760" xr:uid="{00000000-0005-0000-0000-00004F900000}"/>
    <cellStyle name="Table Head Aligned 2 2 3 2" xfId="26523" xr:uid="{00000000-0005-0000-0000-000050900000}"/>
    <cellStyle name="Table Head Aligned 2 2 3 3" xfId="34228" xr:uid="{00000000-0005-0000-0000-000051900000}"/>
    <cellStyle name="Table Head Aligned 2 2 4" xfId="17600" xr:uid="{00000000-0005-0000-0000-000052900000}"/>
    <cellStyle name="Table Head Aligned 2 2 4 2" xfId="23418" xr:uid="{00000000-0005-0000-0000-000053900000}"/>
    <cellStyle name="Table Head Aligned 2 2 4 2 2" xfId="36881" xr:uid="{00000000-0005-0000-0000-000054900000}"/>
    <cellStyle name="Table Head Aligned 2 2 4 3" xfId="31108" xr:uid="{00000000-0005-0000-0000-000055900000}"/>
    <cellStyle name="Table Head Aligned 2 2 5" xfId="19043" xr:uid="{00000000-0005-0000-0000-000056900000}"/>
    <cellStyle name="Table Head Aligned 2 2 5 2" xfId="24815" xr:uid="{00000000-0005-0000-0000-000057900000}"/>
    <cellStyle name="Table Head Aligned 2 2 5 3" xfId="32517" xr:uid="{00000000-0005-0000-0000-000058900000}"/>
    <cellStyle name="Table Head Aligned 2 2 6" xfId="17806" xr:uid="{00000000-0005-0000-0000-000059900000}"/>
    <cellStyle name="Table Head Aligned 2 2 6 2" xfId="23621" xr:uid="{00000000-0005-0000-0000-00005A900000}"/>
    <cellStyle name="Table Head Aligned 2 2 6 2 2" xfId="37084" xr:uid="{00000000-0005-0000-0000-00005B900000}"/>
    <cellStyle name="Table Head Aligned 2 2 6 3" xfId="31312" xr:uid="{00000000-0005-0000-0000-00005C900000}"/>
    <cellStyle name="Table Head Aligned 2 2 7" xfId="18103" xr:uid="{00000000-0005-0000-0000-00005D900000}"/>
    <cellStyle name="Table Head Aligned 2 2 7 2" xfId="23905" xr:uid="{00000000-0005-0000-0000-00005E900000}"/>
    <cellStyle name="Table Head Aligned 2 2 7 3" xfId="31602" xr:uid="{00000000-0005-0000-0000-00005F900000}"/>
    <cellStyle name="Table Head Aligned 2 2 8" xfId="16461" xr:uid="{00000000-0005-0000-0000-000060900000}"/>
    <cellStyle name="Table Head Aligned 2 2 8 2" xfId="30078" xr:uid="{00000000-0005-0000-0000-000061900000}"/>
    <cellStyle name="Table Head Aligned 2 2 9" xfId="22401" xr:uid="{00000000-0005-0000-0000-000062900000}"/>
    <cellStyle name="Table Head Aligned 2 2 9 2" xfId="35864" xr:uid="{00000000-0005-0000-0000-000063900000}"/>
    <cellStyle name="Table Head Aligned 2 3" xfId="19026" xr:uid="{00000000-0005-0000-0000-000064900000}"/>
    <cellStyle name="Table Head Aligned 2 3 2" xfId="24798" xr:uid="{00000000-0005-0000-0000-000065900000}"/>
    <cellStyle name="Table Head Aligned 2 3 3" xfId="32500" xr:uid="{00000000-0005-0000-0000-000066900000}"/>
    <cellStyle name="Table Head Aligned 2 4" xfId="18263" xr:uid="{00000000-0005-0000-0000-000067900000}"/>
    <cellStyle name="Table Head Aligned 2 4 2" xfId="24045" xr:uid="{00000000-0005-0000-0000-000068900000}"/>
    <cellStyle name="Table Head Aligned 2 4 3" xfId="31746" xr:uid="{00000000-0005-0000-0000-000069900000}"/>
    <cellStyle name="Table Head Aligned 2 5" xfId="18412" xr:uid="{00000000-0005-0000-0000-00006A900000}"/>
    <cellStyle name="Table Head Aligned 2 5 2" xfId="24190" xr:uid="{00000000-0005-0000-0000-00006B900000}"/>
    <cellStyle name="Table Head Aligned 2 5 3" xfId="31891" xr:uid="{00000000-0005-0000-0000-00006C900000}"/>
    <cellStyle name="Table Head Aligned 2 6" xfId="15375" xr:uid="{00000000-0005-0000-0000-00006D900000}"/>
    <cellStyle name="Table Head Aligned 2 6 2" xfId="29180" xr:uid="{00000000-0005-0000-0000-00006E900000}"/>
    <cellStyle name="Table Head Aligned 2 7" xfId="21502" xr:uid="{00000000-0005-0000-0000-00006F900000}"/>
    <cellStyle name="Table Head Aligned 2 7 2" xfId="34965" xr:uid="{00000000-0005-0000-0000-000070900000}"/>
    <cellStyle name="Table Head Aligned 2 8" xfId="27254" xr:uid="{00000000-0005-0000-0000-000071900000}"/>
    <cellStyle name="Table Head Aligned 2 9" xfId="10986" xr:uid="{00000000-0005-0000-0000-000072900000}"/>
    <cellStyle name="Table Head Aligned 3" xfId="12018" xr:uid="{00000000-0005-0000-0000-000073900000}"/>
    <cellStyle name="Table Head Aligned 3 2" xfId="28552" xr:uid="{00000000-0005-0000-0000-000074900000}"/>
    <cellStyle name="Table Head Aligned 4" xfId="7312" xr:uid="{00000000-0005-0000-0000-000075900000}"/>
    <cellStyle name="Table Head Aligned 5" xfId="37542" xr:uid="{00000000-0005-0000-0000-000076900000}"/>
    <cellStyle name="Table text" xfId="37398" xr:uid="{00000000-0005-0000-0000-000077900000}"/>
    <cellStyle name="Table text 2" xfId="37487" xr:uid="{00000000-0005-0000-0000-000078900000}"/>
    <cellStyle name="Table Title" xfId="441" xr:uid="{00000000-0005-0000-0000-000079900000}"/>
    <cellStyle name="Table Title 2" xfId="923" xr:uid="{00000000-0005-0000-0000-00007A900000}"/>
    <cellStyle name="Table Title 2 2" xfId="7672" xr:uid="{00000000-0005-0000-0000-00007B900000}"/>
    <cellStyle name="Table Title 3" xfId="7313" xr:uid="{00000000-0005-0000-0000-00007C900000}"/>
    <cellStyle name="Table Units" xfId="442" xr:uid="{00000000-0005-0000-0000-00007D900000}"/>
    <cellStyle name="Table Units 2" xfId="924" xr:uid="{00000000-0005-0000-0000-00007E900000}"/>
    <cellStyle name="Table Units 2 2" xfId="17261" xr:uid="{00000000-0005-0000-0000-00007F900000}"/>
    <cellStyle name="Table Units 2 3" xfId="17484" xr:uid="{00000000-0005-0000-0000-000080900000}"/>
    <cellStyle name="Table Units 2 4" xfId="18020" xr:uid="{00000000-0005-0000-0000-000081900000}"/>
    <cellStyle name="Table Units 2 5" xfId="12217" xr:uid="{00000000-0005-0000-0000-000082900000}"/>
    <cellStyle name="Table Units 2 6" xfId="7673" xr:uid="{00000000-0005-0000-0000-000083900000}"/>
    <cellStyle name="Table Units 3" xfId="17055" xr:uid="{00000000-0005-0000-0000-000084900000}"/>
    <cellStyle name="Table Units 4" xfId="18050" xr:uid="{00000000-0005-0000-0000-000085900000}"/>
    <cellStyle name="Table Units 5" xfId="17653" xr:uid="{00000000-0005-0000-0000-000086900000}"/>
    <cellStyle name="Table Units 6" xfId="12019" xr:uid="{00000000-0005-0000-0000-000087900000}"/>
    <cellStyle name="Table Units 7" xfId="7314" xr:uid="{00000000-0005-0000-0000-000088900000}"/>
    <cellStyle name="Table_Heading" xfId="4751" xr:uid="{00000000-0005-0000-0000-000089900000}"/>
    <cellStyle name="Table-Chart Heading" xfId="69" xr:uid="{00000000-0005-0000-0000-00008A900000}"/>
    <cellStyle name="Table-Chart Heading 2" xfId="73" xr:uid="{00000000-0005-0000-0000-00008B900000}"/>
    <cellStyle name="Table-Chart Heading 3" xfId="70" xr:uid="{00000000-0005-0000-0000-00008C900000}"/>
    <cellStyle name="TableColumnHeader" xfId="5" xr:uid="{00000000-0005-0000-0000-00008D900000}"/>
    <cellStyle name="TableRowHeader" xfId="2" xr:uid="{00000000-0005-0000-0000-00008E900000}"/>
    <cellStyle name="Technical_Input" xfId="4754" xr:uid="{00000000-0005-0000-0000-00008F900000}"/>
    <cellStyle name="Text Bold" xfId="443" xr:uid="{00000000-0005-0000-0000-000090900000}"/>
    <cellStyle name="Text Bold 2" xfId="925" xr:uid="{00000000-0005-0000-0000-000091900000}"/>
    <cellStyle name="Text Bold 2 2" xfId="7674" xr:uid="{00000000-0005-0000-0000-000092900000}"/>
    <cellStyle name="Text Bold 3" xfId="7315" xr:uid="{00000000-0005-0000-0000-000093900000}"/>
    <cellStyle name="Text Light" xfId="444" xr:uid="{00000000-0005-0000-0000-000094900000}"/>
    <cellStyle name="Text Light 2" xfId="926" xr:uid="{00000000-0005-0000-0000-000095900000}"/>
    <cellStyle name="Text Light 2 2" xfId="7675" xr:uid="{00000000-0005-0000-0000-000096900000}"/>
    <cellStyle name="Text Light 3" xfId="7316" xr:uid="{00000000-0005-0000-0000-000097900000}"/>
    <cellStyle name="Texto de advertencia" xfId="4118" xr:uid="{00000000-0005-0000-0000-000098900000}"/>
    <cellStyle name="Texto explicativo" xfId="4119" xr:uid="{00000000-0005-0000-0000-000099900000}"/>
    <cellStyle name="Thick Rule" xfId="445" xr:uid="{00000000-0005-0000-0000-00009A900000}"/>
    <cellStyle name="Thick Rule 2" xfId="927" xr:uid="{00000000-0005-0000-0000-00009B900000}"/>
    <cellStyle name="Thick Rule 2 2" xfId="5386" xr:uid="{00000000-0005-0000-0000-00009C900000}"/>
    <cellStyle name="Thick Rule 2 2 2" xfId="6473" xr:uid="{00000000-0005-0000-0000-00009D900000}"/>
    <cellStyle name="Thick Rule 2 2 2 10" xfId="28022" xr:uid="{00000000-0005-0000-0000-00009E900000}"/>
    <cellStyle name="Thick Rule 2 2 2 11" xfId="11552" xr:uid="{00000000-0005-0000-0000-00009F900000}"/>
    <cellStyle name="Thick Rule 2 2 2 2" xfId="19838" xr:uid="{00000000-0005-0000-0000-0000A0900000}"/>
    <cellStyle name="Thick Rule 2 2 2 2 2" xfId="25608" xr:uid="{00000000-0005-0000-0000-0000A1900000}"/>
    <cellStyle name="Thick Rule 2 2 2 2 3" xfId="33311" xr:uid="{00000000-0005-0000-0000-0000A2900000}"/>
    <cellStyle name="Thick Rule 2 2 2 3" xfId="20714" xr:uid="{00000000-0005-0000-0000-0000A3900000}"/>
    <cellStyle name="Thick Rule 2 2 2 3 2" xfId="26477" xr:uid="{00000000-0005-0000-0000-0000A4900000}"/>
    <cellStyle name="Thick Rule 2 2 2 3 3" xfId="34182" xr:uid="{00000000-0005-0000-0000-0000A5900000}"/>
    <cellStyle name="Thick Rule 2 2 2 4" xfId="17677" xr:uid="{00000000-0005-0000-0000-0000A6900000}"/>
    <cellStyle name="Thick Rule 2 2 2 4 2" xfId="23492" xr:uid="{00000000-0005-0000-0000-0000A7900000}"/>
    <cellStyle name="Thick Rule 2 2 2 4 2 2" xfId="36955" xr:uid="{00000000-0005-0000-0000-0000A8900000}"/>
    <cellStyle name="Thick Rule 2 2 2 4 3" xfId="31183" xr:uid="{00000000-0005-0000-0000-0000A9900000}"/>
    <cellStyle name="Thick Rule 2 2 2 5" xfId="18069" xr:uid="{00000000-0005-0000-0000-0000AA900000}"/>
    <cellStyle name="Thick Rule 2 2 2 5 2" xfId="23871" xr:uid="{00000000-0005-0000-0000-0000AB900000}"/>
    <cellStyle name="Thick Rule 2 2 2 5 3" xfId="31568" xr:uid="{00000000-0005-0000-0000-0000AC900000}"/>
    <cellStyle name="Thick Rule 2 2 2 6" xfId="18689" xr:uid="{00000000-0005-0000-0000-0000AD900000}"/>
    <cellStyle name="Thick Rule 2 2 2 6 2" xfId="24461" xr:uid="{00000000-0005-0000-0000-0000AE900000}"/>
    <cellStyle name="Thick Rule 2 2 2 6 3" xfId="32163" xr:uid="{00000000-0005-0000-0000-0000AF900000}"/>
    <cellStyle name="Thick Rule 2 2 2 7" xfId="20895" xr:uid="{00000000-0005-0000-0000-0000B0900000}"/>
    <cellStyle name="Thick Rule 2 2 2 7 2" xfId="26655" xr:uid="{00000000-0005-0000-0000-0000B1900000}"/>
    <cellStyle name="Thick Rule 2 2 2 7 3" xfId="34360" xr:uid="{00000000-0005-0000-0000-0000B2900000}"/>
    <cellStyle name="Thick Rule 2 2 2 8" xfId="16302" xr:uid="{00000000-0005-0000-0000-0000B3900000}"/>
    <cellStyle name="Thick Rule 2 2 2 8 2" xfId="29948" xr:uid="{00000000-0005-0000-0000-0000B4900000}"/>
    <cellStyle name="Thick Rule 2 2 2 9" xfId="22270" xr:uid="{00000000-0005-0000-0000-0000B5900000}"/>
    <cellStyle name="Thick Rule 2 2 2 9 2" xfId="35733" xr:uid="{00000000-0005-0000-0000-0000B6900000}"/>
    <cellStyle name="Thick Rule 2 2 3" xfId="18887" xr:uid="{00000000-0005-0000-0000-0000B7900000}"/>
    <cellStyle name="Thick Rule 2 2 3 2" xfId="24659" xr:uid="{00000000-0005-0000-0000-0000B8900000}"/>
    <cellStyle name="Thick Rule 2 2 3 3" xfId="32361" xr:uid="{00000000-0005-0000-0000-0000B9900000}"/>
    <cellStyle name="Thick Rule 2 2 4" xfId="17370" xr:uid="{00000000-0005-0000-0000-0000BA900000}"/>
    <cellStyle name="Thick Rule 2 2 4 2" xfId="23199" xr:uid="{00000000-0005-0000-0000-0000BB900000}"/>
    <cellStyle name="Thick Rule 2 2 4 2 2" xfId="36662" xr:uid="{00000000-0005-0000-0000-0000BC900000}"/>
    <cellStyle name="Thick Rule 2 2 4 3" xfId="30886" xr:uid="{00000000-0005-0000-0000-0000BD900000}"/>
    <cellStyle name="Thick Rule 2 2 5" xfId="20633" xr:uid="{00000000-0005-0000-0000-0000BE900000}"/>
    <cellStyle name="Thick Rule 2 2 5 2" xfId="26396" xr:uid="{00000000-0005-0000-0000-0000BF900000}"/>
    <cellStyle name="Thick Rule 2 2 5 3" xfId="34101" xr:uid="{00000000-0005-0000-0000-0000C0900000}"/>
    <cellStyle name="Thick Rule 2 2 6" xfId="15216" xr:uid="{00000000-0005-0000-0000-0000C1900000}"/>
    <cellStyle name="Thick Rule 2 2 6 2" xfId="29050" xr:uid="{00000000-0005-0000-0000-0000C2900000}"/>
    <cellStyle name="Thick Rule 2 2 7" xfId="21371" xr:uid="{00000000-0005-0000-0000-0000C3900000}"/>
    <cellStyle name="Thick Rule 2 2 7 2" xfId="34834" xr:uid="{00000000-0005-0000-0000-0000C4900000}"/>
    <cellStyle name="Thick Rule 2 2 8" xfId="27123" xr:uid="{00000000-0005-0000-0000-0000C5900000}"/>
    <cellStyle name="Thick Rule 2 2 9" xfId="10891" xr:uid="{00000000-0005-0000-0000-0000C6900000}"/>
    <cellStyle name="Thick Rule 2 3" xfId="12218" xr:uid="{00000000-0005-0000-0000-0000C7900000}"/>
    <cellStyle name="Thick Rule 2 3 2" xfId="28583" xr:uid="{00000000-0005-0000-0000-0000C8900000}"/>
    <cellStyle name="Thick Rule 2 4" xfId="7676" xr:uid="{00000000-0005-0000-0000-0000C9900000}"/>
    <cellStyle name="Thick Rule 3" xfId="5772" xr:uid="{00000000-0005-0000-0000-0000CA900000}"/>
    <cellStyle name="Thick Rule 3 2" xfId="6859" xr:uid="{00000000-0005-0000-0000-0000CB900000}"/>
    <cellStyle name="Thick Rule 3 2 10" xfId="28324" xr:uid="{00000000-0005-0000-0000-0000CC900000}"/>
    <cellStyle name="Thick Rule 3 2 11" xfId="11766" xr:uid="{00000000-0005-0000-0000-0000CD900000}"/>
    <cellStyle name="Thick Rule 3 2 2" xfId="20162" xr:uid="{00000000-0005-0000-0000-0000CE900000}"/>
    <cellStyle name="Thick Rule 3 2 2 2" xfId="25932" xr:uid="{00000000-0005-0000-0000-0000CF900000}"/>
    <cellStyle name="Thick Rule 3 2 2 3" xfId="33635" xr:uid="{00000000-0005-0000-0000-0000D0900000}"/>
    <cellStyle name="Thick Rule 3 2 3" xfId="20827" xr:uid="{00000000-0005-0000-0000-0000D1900000}"/>
    <cellStyle name="Thick Rule 3 2 3 2" xfId="26587" xr:uid="{00000000-0005-0000-0000-0000D2900000}"/>
    <cellStyle name="Thick Rule 3 2 3 3" xfId="34292" xr:uid="{00000000-0005-0000-0000-0000D3900000}"/>
    <cellStyle name="Thick Rule 3 2 4" xfId="17577" xr:uid="{00000000-0005-0000-0000-0000D4900000}"/>
    <cellStyle name="Thick Rule 3 2 4 2" xfId="23396" xr:uid="{00000000-0005-0000-0000-0000D5900000}"/>
    <cellStyle name="Thick Rule 3 2 4 2 2" xfId="36859" xr:uid="{00000000-0005-0000-0000-0000D6900000}"/>
    <cellStyle name="Thick Rule 3 2 4 3" xfId="31086" xr:uid="{00000000-0005-0000-0000-0000D7900000}"/>
    <cellStyle name="Thick Rule 3 2 5" xfId="20657" xr:uid="{00000000-0005-0000-0000-0000D8900000}"/>
    <cellStyle name="Thick Rule 3 2 5 2" xfId="26420" xr:uid="{00000000-0005-0000-0000-0000D9900000}"/>
    <cellStyle name="Thick Rule 3 2 5 3" xfId="34125" xr:uid="{00000000-0005-0000-0000-0000DA900000}"/>
    <cellStyle name="Thick Rule 3 2 6" xfId="18495" xr:uid="{00000000-0005-0000-0000-0000DB900000}"/>
    <cellStyle name="Thick Rule 3 2 6 2" xfId="24270" xr:uid="{00000000-0005-0000-0000-0000DC900000}"/>
    <cellStyle name="Thick Rule 3 2 6 3" xfId="31971" xr:uid="{00000000-0005-0000-0000-0000DD900000}"/>
    <cellStyle name="Thick Rule 3 2 7" xfId="20724" xr:uid="{00000000-0005-0000-0000-0000DE900000}"/>
    <cellStyle name="Thick Rule 3 2 7 2" xfId="26487" xr:uid="{00000000-0005-0000-0000-0000DF900000}"/>
    <cellStyle name="Thick Rule 3 2 7 3" xfId="34192" xr:uid="{00000000-0005-0000-0000-0000E0900000}"/>
    <cellStyle name="Thick Rule 3 2 8" xfId="16687" xr:uid="{00000000-0005-0000-0000-0000E1900000}"/>
    <cellStyle name="Thick Rule 3 2 8 2" xfId="30249" xr:uid="{00000000-0005-0000-0000-0000E2900000}"/>
    <cellStyle name="Thick Rule 3 2 9" xfId="22572" xr:uid="{00000000-0005-0000-0000-0000E3900000}"/>
    <cellStyle name="Thick Rule 3 2 9 2" xfId="36035" xr:uid="{00000000-0005-0000-0000-0000E4900000}"/>
    <cellStyle name="Thick Rule 3 3" xfId="19213" xr:uid="{00000000-0005-0000-0000-0000E5900000}"/>
    <cellStyle name="Thick Rule 3 3 2" xfId="24984" xr:uid="{00000000-0005-0000-0000-0000E6900000}"/>
    <cellStyle name="Thick Rule 3 3 3" xfId="32686" xr:uid="{00000000-0005-0000-0000-0000E7900000}"/>
    <cellStyle name="Thick Rule 3 4" xfId="17095" xr:uid="{00000000-0005-0000-0000-0000E8900000}"/>
    <cellStyle name="Thick Rule 3 4 2" xfId="22936" xr:uid="{00000000-0005-0000-0000-0000E9900000}"/>
    <cellStyle name="Thick Rule 3 4 2 2" xfId="36399" xr:uid="{00000000-0005-0000-0000-0000EA900000}"/>
    <cellStyle name="Thick Rule 3 4 3" xfId="30617" xr:uid="{00000000-0005-0000-0000-0000EB900000}"/>
    <cellStyle name="Thick Rule 3 5" xfId="20730" xr:uid="{00000000-0005-0000-0000-0000EC900000}"/>
    <cellStyle name="Thick Rule 3 5 2" xfId="26493" xr:uid="{00000000-0005-0000-0000-0000ED900000}"/>
    <cellStyle name="Thick Rule 3 5 3" xfId="34198" xr:uid="{00000000-0005-0000-0000-0000EE900000}"/>
    <cellStyle name="Thick Rule 3 6" xfId="15601" xr:uid="{00000000-0005-0000-0000-0000EF900000}"/>
    <cellStyle name="Thick Rule 3 6 2" xfId="29351" xr:uid="{00000000-0005-0000-0000-0000F0900000}"/>
    <cellStyle name="Thick Rule 3 7" xfId="21673" xr:uid="{00000000-0005-0000-0000-0000F1900000}"/>
    <cellStyle name="Thick Rule 3 7 2" xfId="35136" xr:uid="{00000000-0005-0000-0000-0000F2900000}"/>
    <cellStyle name="Thick Rule 3 8" xfId="27425" xr:uid="{00000000-0005-0000-0000-0000F3900000}"/>
    <cellStyle name="Thick Rule 3 9" xfId="11105" xr:uid="{00000000-0005-0000-0000-0000F4900000}"/>
    <cellStyle name="Thick Rule 4" xfId="12020" xr:uid="{00000000-0005-0000-0000-0000F5900000}"/>
    <cellStyle name="Thick Rule 4 2" xfId="28553" xr:uid="{00000000-0005-0000-0000-0000F6900000}"/>
    <cellStyle name="Thick Rule 5" xfId="7317" xr:uid="{00000000-0005-0000-0000-0000F7900000}"/>
    <cellStyle name="Thin Rule" xfId="446" xr:uid="{00000000-0005-0000-0000-0000F8900000}"/>
    <cellStyle name="Thin Rule 2" xfId="928" xr:uid="{00000000-0005-0000-0000-0000F9900000}"/>
    <cellStyle name="Thin Rule 2 2" xfId="7677" xr:uid="{00000000-0005-0000-0000-0000FA900000}"/>
    <cellStyle name="Thin Rule 3" xfId="7318" xr:uid="{00000000-0005-0000-0000-0000FB900000}"/>
    <cellStyle name="Tickmark" xfId="4120" xr:uid="{00000000-0005-0000-0000-0000FC900000}"/>
    <cellStyle name="Tickmark 2" xfId="10102" xr:uid="{00000000-0005-0000-0000-0000FD900000}"/>
    <cellStyle name="Times New Roman" xfId="4121" xr:uid="{00000000-0005-0000-0000-0000FE900000}"/>
    <cellStyle name="Title 1" xfId="4122" xr:uid="{00000000-0005-0000-0000-0000FF900000}"/>
    <cellStyle name="Title 2" xfId="660" xr:uid="{00000000-0005-0000-0000-000000910000}"/>
    <cellStyle name="Title 2 2" xfId="4228" xr:uid="{00000000-0005-0000-0000-000001910000}"/>
    <cellStyle name="Title 2 2 2" xfId="37489" xr:uid="{00000000-0005-0000-0000-000002910000}"/>
    <cellStyle name="Title 2 3" xfId="4123" xr:uid="{00000000-0005-0000-0000-000003910000}"/>
    <cellStyle name="Title 2 4" xfId="3425" xr:uid="{00000000-0005-0000-0000-000004910000}"/>
    <cellStyle name="Title 2 5" xfId="5017" xr:uid="{00000000-0005-0000-0000-000005910000}"/>
    <cellStyle name="Title 2 6" xfId="7496" xr:uid="{00000000-0005-0000-0000-000006910000}"/>
    <cellStyle name="Title 3" xfId="2286" xr:uid="{00000000-0005-0000-0000-000007910000}"/>
    <cellStyle name="Title 3 2" xfId="4156" xr:uid="{00000000-0005-0000-0000-000008910000}"/>
    <cellStyle name="Title 4" xfId="4380" xr:uid="{00000000-0005-0000-0000-000009910000}"/>
    <cellStyle name="Title 5" xfId="11937" xr:uid="{00000000-0005-0000-0000-00000A910000}"/>
    <cellStyle name="Title 6" xfId="7121" xr:uid="{00000000-0005-0000-0000-00000B910000}"/>
    <cellStyle name="Title 7" xfId="93" xr:uid="{00000000-0005-0000-0000-00000C910000}"/>
    <cellStyle name="Title 8" xfId="48" xr:uid="{00000000-0005-0000-0000-00000D910000}"/>
    <cellStyle name="Title-1" xfId="5018" xr:uid="{00000000-0005-0000-0000-00000E910000}"/>
    <cellStyle name="Title-1 2" xfId="10649" xr:uid="{00000000-0005-0000-0000-00000F910000}"/>
    <cellStyle name="Title-2" xfId="5019" xr:uid="{00000000-0005-0000-0000-000010910000}"/>
    <cellStyle name="Title-2 2" xfId="10650" xr:uid="{00000000-0005-0000-0000-000011910000}"/>
    <cellStyle name="Titles" xfId="4124" xr:uid="{00000000-0005-0000-0000-000012910000}"/>
    <cellStyle name="Titre ligne" xfId="5020" xr:uid="{00000000-0005-0000-0000-000013910000}"/>
    <cellStyle name="Titre ligne 2" xfId="10651" xr:uid="{00000000-0005-0000-0000-000014910000}"/>
    <cellStyle name="Título" xfId="4125" xr:uid="{00000000-0005-0000-0000-000015910000}"/>
    <cellStyle name="Título 1" xfId="4126" xr:uid="{00000000-0005-0000-0000-000016910000}"/>
    <cellStyle name="Título 1 2" xfId="10103" xr:uid="{00000000-0005-0000-0000-000017910000}"/>
    <cellStyle name="Título 2" xfId="4127" xr:uid="{00000000-0005-0000-0000-000018910000}"/>
    <cellStyle name="Título 2 2" xfId="10104" xr:uid="{00000000-0005-0000-0000-000019910000}"/>
    <cellStyle name="Título 3" xfId="4128" xr:uid="{00000000-0005-0000-0000-00001A910000}"/>
    <cellStyle name="TITULO1" xfId="4129" xr:uid="{00000000-0005-0000-0000-00001B910000}"/>
    <cellStyle name="TITULO2" xfId="4130" xr:uid="{00000000-0005-0000-0000-00001C910000}"/>
    <cellStyle name="Tonnes" xfId="447" xr:uid="{00000000-0005-0000-0000-00001D910000}"/>
    <cellStyle name="Tonnes 2" xfId="37490" xr:uid="{00000000-0005-0000-0000-00001E910000}"/>
    <cellStyle name="Tonnes 3dp" xfId="448" xr:uid="{00000000-0005-0000-0000-00001F910000}"/>
    <cellStyle name="Tonnes M" xfId="449" xr:uid="{00000000-0005-0000-0000-000020910000}"/>
    <cellStyle name="Tonnes M 2" xfId="4131" xr:uid="{00000000-0005-0000-0000-000021910000}"/>
    <cellStyle name="Tonnes_BD Spreadsheet" xfId="4132" xr:uid="{00000000-0005-0000-0000-000022910000}"/>
    <cellStyle name="Total 2" xfId="82" xr:uid="{00000000-0005-0000-0000-000023910000}"/>
    <cellStyle name="Total 2 2" xfId="944" xr:uid="{00000000-0005-0000-0000-000024910000}"/>
    <cellStyle name="Total 2 2 2" xfId="5022" xr:uid="{00000000-0005-0000-0000-000025910000}"/>
    <cellStyle name="Total 2 2 2 2" xfId="5819" xr:uid="{00000000-0005-0000-0000-000026910000}"/>
    <cellStyle name="Total 2 2 2 2 2" xfId="6906" xr:uid="{00000000-0005-0000-0000-000027910000}"/>
    <cellStyle name="Total 2 2 2 2 2 2" xfId="20202" xr:uid="{00000000-0005-0000-0000-000028910000}"/>
    <cellStyle name="Total 2 2 2 2 2 2 2" xfId="25972" xr:uid="{00000000-0005-0000-0000-000029910000}"/>
    <cellStyle name="Total 2 2 2 2 2 2 3" xfId="33675" xr:uid="{00000000-0005-0000-0000-00002A910000}"/>
    <cellStyle name="Total 2 2 2 2 2 3" xfId="20592" xr:uid="{00000000-0005-0000-0000-00002B910000}"/>
    <cellStyle name="Total 2 2 2 2 2 3 2" xfId="26356" xr:uid="{00000000-0005-0000-0000-00002C910000}"/>
    <cellStyle name="Total 2 2 2 2 2 3 3" xfId="34061" xr:uid="{00000000-0005-0000-0000-00002D910000}"/>
    <cellStyle name="Total 2 2 2 2 2 4" xfId="16734" xr:uid="{00000000-0005-0000-0000-00002E910000}"/>
    <cellStyle name="Total 2 2 2 2 2 4 2" xfId="30287" xr:uid="{00000000-0005-0000-0000-00002F910000}"/>
    <cellStyle name="Total 2 2 2 2 2 5" xfId="22610" xr:uid="{00000000-0005-0000-0000-000030910000}"/>
    <cellStyle name="Total 2 2 2 2 2 5 2" xfId="36073" xr:uid="{00000000-0005-0000-0000-000031910000}"/>
    <cellStyle name="Total 2 2 2 2 2 6" xfId="28362" xr:uid="{00000000-0005-0000-0000-000032910000}"/>
    <cellStyle name="Total 2 2 2 2 2 7" xfId="11786" xr:uid="{00000000-0005-0000-0000-000033910000}"/>
    <cellStyle name="Total 2 2 2 2 3" xfId="19253" xr:uid="{00000000-0005-0000-0000-000034910000}"/>
    <cellStyle name="Total 2 2 2 2 3 2" xfId="25024" xr:uid="{00000000-0005-0000-0000-000035910000}"/>
    <cellStyle name="Total 2 2 2 2 3 3" xfId="32726" xr:uid="{00000000-0005-0000-0000-000036910000}"/>
    <cellStyle name="Total 2 2 2 2 4" xfId="17987" xr:uid="{00000000-0005-0000-0000-000037910000}"/>
    <cellStyle name="Total 2 2 2 2 4 2" xfId="23794" xr:uid="{00000000-0005-0000-0000-000038910000}"/>
    <cellStyle name="Total 2 2 2 2 4 2 2" xfId="37257" xr:uid="{00000000-0005-0000-0000-000039910000}"/>
    <cellStyle name="Total 2 2 2 2 4 3" xfId="31490" xr:uid="{00000000-0005-0000-0000-00003A910000}"/>
    <cellStyle name="Total 2 2 2 2 5" xfId="15648" xr:uid="{00000000-0005-0000-0000-00003B910000}"/>
    <cellStyle name="Total 2 2 2 2 5 2" xfId="29389" xr:uid="{00000000-0005-0000-0000-00003C910000}"/>
    <cellStyle name="Total 2 2 2 2 6" xfId="21711" xr:uid="{00000000-0005-0000-0000-00003D910000}"/>
    <cellStyle name="Total 2 2 2 2 6 2" xfId="35174" xr:uid="{00000000-0005-0000-0000-00003E910000}"/>
    <cellStyle name="Total 2 2 2 2 7" xfId="27463" xr:uid="{00000000-0005-0000-0000-00003F910000}"/>
    <cellStyle name="Total 2 2 2 2 8" xfId="11125" xr:uid="{00000000-0005-0000-0000-000040910000}"/>
    <cellStyle name="Total 2 2 2 3" xfId="6146" xr:uid="{00000000-0005-0000-0000-000041910000}"/>
    <cellStyle name="Total 2 2 2 3 2" xfId="19541" xr:uid="{00000000-0005-0000-0000-000042910000}"/>
    <cellStyle name="Total 2 2 2 3 2 2" xfId="25311" xr:uid="{00000000-0005-0000-0000-000043910000}"/>
    <cellStyle name="Total 2 2 2 3 2 3" xfId="33014" xr:uid="{00000000-0005-0000-0000-000044910000}"/>
    <cellStyle name="Total 2 2 2 3 3" xfId="17781" xr:uid="{00000000-0005-0000-0000-000045910000}"/>
    <cellStyle name="Total 2 2 2 3 3 2" xfId="23596" xr:uid="{00000000-0005-0000-0000-000046910000}"/>
    <cellStyle name="Total 2 2 2 3 3 2 2" xfId="37059" xr:uid="{00000000-0005-0000-0000-000047910000}"/>
    <cellStyle name="Total 2 2 2 3 3 3" xfId="31287" xr:uid="{00000000-0005-0000-0000-000048910000}"/>
    <cellStyle name="Total 2 2 2 3 4" xfId="15975" xr:uid="{00000000-0005-0000-0000-000049910000}"/>
    <cellStyle name="Total 2 2 2 3 4 2" xfId="29662" xr:uid="{00000000-0005-0000-0000-00004A910000}"/>
    <cellStyle name="Total 2 2 2 3 5" xfId="21984" xr:uid="{00000000-0005-0000-0000-00004B910000}"/>
    <cellStyle name="Total 2 2 2 3 5 2" xfId="35447" xr:uid="{00000000-0005-0000-0000-00004C910000}"/>
    <cellStyle name="Total 2 2 2 3 6" xfId="27736" xr:uid="{00000000-0005-0000-0000-00004D910000}"/>
    <cellStyle name="Total 2 2 2 3 7" xfId="11327" xr:uid="{00000000-0005-0000-0000-00004E910000}"/>
    <cellStyle name="Total 2 2 2 4" xfId="18576" xr:uid="{00000000-0005-0000-0000-00004F910000}"/>
    <cellStyle name="Total 2 2 2 4 2" xfId="24348" xr:uid="{00000000-0005-0000-0000-000050910000}"/>
    <cellStyle name="Total 2 2 2 4 3" xfId="32050" xr:uid="{00000000-0005-0000-0000-000051910000}"/>
    <cellStyle name="Total 2 2 2 5" xfId="18162" xr:uid="{00000000-0005-0000-0000-000052910000}"/>
    <cellStyle name="Total 2 2 2 5 2" xfId="23960" xr:uid="{00000000-0005-0000-0000-000053910000}"/>
    <cellStyle name="Total 2 2 2 5 3" xfId="31658" xr:uid="{00000000-0005-0000-0000-000054910000}"/>
    <cellStyle name="Total 2 2 2 6" xfId="14884" xr:uid="{00000000-0005-0000-0000-000055910000}"/>
    <cellStyle name="Total 2 2 2 6 2" xfId="28762" xr:uid="{00000000-0005-0000-0000-000056910000}"/>
    <cellStyle name="Total 2 2 2 7" xfId="21083" xr:uid="{00000000-0005-0000-0000-000057910000}"/>
    <cellStyle name="Total 2 2 2 7 2" xfId="34546" xr:uid="{00000000-0005-0000-0000-000058910000}"/>
    <cellStyle name="Total 2 2 2 8" xfId="26837" xr:uid="{00000000-0005-0000-0000-000059910000}"/>
    <cellStyle name="Total 2 2 2 9" xfId="10653" xr:uid="{00000000-0005-0000-0000-00005A910000}"/>
    <cellStyle name="Total 2 2 3" xfId="37491" xr:uid="{00000000-0005-0000-0000-00005B910000}"/>
    <cellStyle name="Total 2 3" xfId="5021" xr:uid="{00000000-0005-0000-0000-00005C910000}"/>
    <cellStyle name="Total 2 3 2" xfId="5818" xr:uid="{00000000-0005-0000-0000-00005D910000}"/>
    <cellStyle name="Total 2 3 2 2" xfId="6905" xr:uid="{00000000-0005-0000-0000-00005E910000}"/>
    <cellStyle name="Total 2 3 2 2 2" xfId="20201" xr:uid="{00000000-0005-0000-0000-00005F910000}"/>
    <cellStyle name="Total 2 3 2 2 2 2" xfId="25971" xr:uid="{00000000-0005-0000-0000-000060910000}"/>
    <cellStyle name="Total 2 3 2 2 2 3" xfId="33674" xr:uid="{00000000-0005-0000-0000-000061910000}"/>
    <cellStyle name="Total 2 3 2 2 3" xfId="20658" xr:uid="{00000000-0005-0000-0000-000062910000}"/>
    <cellStyle name="Total 2 3 2 2 3 2" xfId="26421" xr:uid="{00000000-0005-0000-0000-000063910000}"/>
    <cellStyle name="Total 2 3 2 2 3 3" xfId="34126" xr:uid="{00000000-0005-0000-0000-000064910000}"/>
    <cellStyle name="Total 2 3 2 2 4" xfId="16733" xr:uid="{00000000-0005-0000-0000-000065910000}"/>
    <cellStyle name="Total 2 3 2 2 4 2" xfId="30286" xr:uid="{00000000-0005-0000-0000-000066910000}"/>
    <cellStyle name="Total 2 3 2 2 5" xfId="22609" xr:uid="{00000000-0005-0000-0000-000067910000}"/>
    <cellStyle name="Total 2 3 2 2 5 2" xfId="36072" xr:uid="{00000000-0005-0000-0000-000068910000}"/>
    <cellStyle name="Total 2 3 2 2 6" xfId="28361" xr:uid="{00000000-0005-0000-0000-000069910000}"/>
    <cellStyle name="Total 2 3 2 2 7" xfId="11785" xr:uid="{00000000-0005-0000-0000-00006A910000}"/>
    <cellStyle name="Total 2 3 2 3" xfId="19252" xr:uid="{00000000-0005-0000-0000-00006B910000}"/>
    <cellStyle name="Total 2 3 2 3 2" xfId="25023" xr:uid="{00000000-0005-0000-0000-00006C910000}"/>
    <cellStyle name="Total 2 3 2 3 3" xfId="32725" xr:uid="{00000000-0005-0000-0000-00006D910000}"/>
    <cellStyle name="Total 2 3 2 4" xfId="20801" xr:uid="{00000000-0005-0000-0000-00006E910000}"/>
    <cellStyle name="Total 2 3 2 4 2" xfId="26562" xr:uid="{00000000-0005-0000-0000-00006F910000}"/>
    <cellStyle name="Total 2 3 2 4 3" xfId="34267" xr:uid="{00000000-0005-0000-0000-000070910000}"/>
    <cellStyle name="Total 2 3 2 5" xfId="15647" xr:uid="{00000000-0005-0000-0000-000071910000}"/>
    <cellStyle name="Total 2 3 2 5 2" xfId="29388" xr:uid="{00000000-0005-0000-0000-000072910000}"/>
    <cellStyle name="Total 2 3 2 6" xfId="21710" xr:uid="{00000000-0005-0000-0000-000073910000}"/>
    <cellStyle name="Total 2 3 2 6 2" xfId="35173" xr:uid="{00000000-0005-0000-0000-000074910000}"/>
    <cellStyle name="Total 2 3 2 7" xfId="27462" xr:uid="{00000000-0005-0000-0000-000075910000}"/>
    <cellStyle name="Total 2 3 2 8" xfId="11124" xr:uid="{00000000-0005-0000-0000-000076910000}"/>
    <cellStyle name="Total 2 3 3" xfId="6145" xr:uid="{00000000-0005-0000-0000-000077910000}"/>
    <cellStyle name="Total 2 3 3 2" xfId="19540" xr:uid="{00000000-0005-0000-0000-000078910000}"/>
    <cellStyle name="Total 2 3 3 2 2" xfId="25310" xr:uid="{00000000-0005-0000-0000-000079910000}"/>
    <cellStyle name="Total 2 3 3 2 3" xfId="33013" xr:uid="{00000000-0005-0000-0000-00007A910000}"/>
    <cellStyle name="Total 2 3 3 3" xfId="18498" xr:uid="{00000000-0005-0000-0000-00007B910000}"/>
    <cellStyle name="Total 2 3 3 3 2" xfId="24273" xr:uid="{00000000-0005-0000-0000-00007C910000}"/>
    <cellStyle name="Total 2 3 3 3 3" xfId="31974" xr:uid="{00000000-0005-0000-0000-00007D910000}"/>
    <cellStyle name="Total 2 3 3 4" xfId="15974" xr:uid="{00000000-0005-0000-0000-00007E910000}"/>
    <cellStyle name="Total 2 3 3 4 2" xfId="29661" xr:uid="{00000000-0005-0000-0000-00007F910000}"/>
    <cellStyle name="Total 2 3 3 5" xfId="21983" xr:uid="{00000000-0005-0000-0000-000080910000}"/>
    <cellStyle name="Total 2 3 3 5 2" xfId="35446" xr:uid="{00000000-0005-0000-0000-000081910000}"/>
    <cellStyle name="Total 2 3 3 6" xfId="27735" xr:uid="{00000000-0005-0000-0000-000082910000}"/>
    <cellStyle name="Total 2 3 3 7" xfId="11326" xr:uid="{00000000-0005-0000-0000-000083910000}"/>
    <cellStyle name="Total 2 3 4" xfId="18575" xr:uid="{00000000-0005-0000-0000-000084910000}"/>
    <cellStyle name="Total 2 3 4 2" xfId="24347" xr:uid="{00000000-0005-0000-0000-000085910000}"/>
    <cellStyle name="Total 2 3 4 3" xfId="32049" xr:uid="{00000000-0005-0000-0000-000086910000}"/>
    <cellStyle name="Total 2 3 5" xfId="18354" xr:uid="{00000000-0005-0000-0000-000087910000}"/>
    <cellStyle name="Total 2 3 5 2" xfId="24134" xr:uid="{00000000-0005-0000-0000-000088910000}"/>
    <cellStyle name="Total 2 3 5 3" xfId="31835" xr:uid="{00000000-0005-0000-0000-000089910000}"/>
    <cellStyle name="Total 2 3 6" xfId="14883" xr:uid="{00000000-0005-0000-0000-00008A910000}"/>
    <cellStyle name="Total 2 3 6 2" xfId="28761" xr:uid="{00000000-0005-0000-0000-00008B910000}"/>
    <cellStyle name="Total 2 3 7" xfId="21082" xr:uid="{00000000-0005-0000-0000-00008C910000}"/>
    <cellStyle name="Total 2 3 7 2" xfId="34545" xr:uid="{00000000-0005-0000-0000-00008D910000}"/>
    <cellStyle name="Total 2 3 8" xfId="26836" xr:uid="{00000000-0005-0000-0000-00008E910000}"/>
    <cellStyle name="Total 2 3 9" xfId="10652" xr:uid="{00000000-0005-0000-0000-00008F910000}"/>
    <cellStyle name="Total 2 4" xfId="37399" xr:uid="{00000000-0005-0000-0000-000090910000}"/>
    <cellStyle name="Total 2 5" xfId="661" xr:uid="{00000000-0005-0000-0000-000091910000}"/>
    <cellStyle name="Total 3" xfId="934" xr:uid="{00000000-0005-0000-0000-000092910000}"/>
    <cellStyle name="Total 3 2" xfId="1339" xr:uid="{00000000-0005-0000-0000-000093910000}"/>
    <cellStyle name="Total 3 3" xfId="5045" xr:uid="{00000000-0005-0000-0000-000094910000}"/>
    <cellStyle name="Total 3 4" xfId="7678" xr:uid="{00000000-0005-0000-0000-000095910000}"/>
    <cellStyle name="Total 4" xfId="1028" xr:uid="{00000000-0005-0000-0000-000096910000}"/>
    <cellStyle name="Total 5" xfId="1501" xr:uid="{00000000-0005-0000-0000-000097910000}"/>
    <cellStyle name="Total 6" xfId="11953" xr:uid="{00000000-0005-0000-0000-000098910000}"/>
    <cellStyle name="Total 7" xfId="7137" xr:uid="{00000000-0005-0000-0000-000099910000}"/>
    <cellStyle name="Total 8" xfId="54" xr:uid="{00000000-0005-0000-0000-00009A910000}"/>
    <cellStyle name="Total Column" xfId="4133" xr:uid="{00000000-0005-0000-0000-00009B910000}"/>
    <cellStyle name="Total Column 2" xfId="10105" xr:uid="{00000000-0005-0000-0000-00009C910000}"/>
    <cellStyle name="Total Currency" xfId="37400" xr:uid="{00000000-0005-0000-0000-00009D910000}"/>
    <cellStyle name="Total Currency 2" xfId="37492" xr:uid="{00000000-0005-0000-0000-00009E910000}"/>
    <cellStyle name="Total intermediaire" xfId="5023" xr:uid="{00000000-0005-0000-0000-00009F910000}"/>
    <cellStyle name="Total intermediaire 2" xfId="10654" xr:uid="{00000000-0005-0000-0000-0000A0910000}"/>
    <cellStyle name="TotalRow" xfId="4134" xr:uid="{00000000-0005-0000-0000-0000A1910000}"/>
    <cellStyle name="TotalRow 2" xfId="10106" xr:uid="{00000000-0005-0000-0000-0000A2910000}"/>
    <cellStyle name="Totals" xfId="4135" xr:uid="{00000000-0005-0000-0000-0000A3910000}"/>
    <cellStyle name="Totals 2" xfId="10107" xr:uid="{00000000-0005-0000-0000-0000A4910000}"/>
    <cellStyle name="Transition" xfId="4136" xr:uid="{00000000-0005-0000-0000-0000A5910000}"/>
    <cellStyle name="Transition 2" xfId="10108" xr:uid="{00000000-0005-0000-0000-0000A6910000}"/>
    <cellStyle name="Tusenskille [0]_rob4-mon.xls Diagram 1" xfId="5024" xr:uid="{00000000-0005-0000-0000-0000A7910000}"/>
    <cellStyle name="Tusenskille_rob4-mon.xls Diagram 1" xfId="5025" xr:uid="{00000000-0005-0000-0000-0000A8910000}"/>
    <cellStyle name="Ugly - Style2" xfId="4137" xr:uid="{00000000-0005-0000-0000-0000A9910000}"/>
    <cellStyle name="Ugly - Style2 2" xfId="4734" xr:uid="{00000000-0005-0000-0000-0000AA910000}"/>
    <cellStyle name="Ugly - Style2 2 10" xfId="10610" xr:uid="{00000000-0005-0000-0000-0000AB910000}"/>
    <cellStyle name="Ugly - Style2 2 2" xfId="5250" xr:uid="{00000000-0005-0000-0000-0000AC910000}"/>
    <cellStyle name="Ugly - Style2 2 2 2" xfId="5972" xr:uid="{00000000-0005-0000-0000-0000AD910000}"/>
    <cellStyle name="Ugly - Style2 2 2 2 2" xfId="7059" xr:uid="{00000000-0005-0000-0000-0000AE910000}"/>
    <cellStyle name="Ugly - Style2 2 2 2 2 2" xfId="20355" xr:uid="{00000000-0005-0000-0000-0000AF910000}"/>
    <cellStyle name="Ugly - Style2 2 2 2 2 2 2" xfId="26125" xr:uid="{00000000-0005-0000-0000-0000B0910000}"/>
    <cellStyle name="Ugly - Style2 2 2 2 2 2 3" xfId="33828" xr:uid="{00000000-0005-0000-0000-0000B1910000}"/>
    <cellStyle name="Ugly - Style2 2 2 2 2 3" xfId="20954" xr:uid="{00000000-0005-0000-0000-0000B2910000}"/>
    <cellStyle name="Ugly - Style2 2 2 2 2 3 2" xfId="26712" xr:uid="{00000000-0005-0000-0000-0000B3910000}"/>
    <cellStyle name="Ugly - Style2 2 2 2 2 3 3" xfId="34417" xr:uid="{00000000-0005-0000-0000-0000B4910000}"/>
    <cellStyle name="Ugly - Style2 2 2 2 2 4" xfId="16887" xr:uid="{00000000-0005-0000-0000-0000B5910000}"/>
    <cellStyle name="Ugly - Style2 2 2 2 2 4 2" xfId="30440" xr:uid="{00000000-0005-0000-0000-0000B6910000}"/>
    <cellStyle name="Ugly - Style2 2 2 2 2 5" xfId="22763" xr:uid="{00000000-0005-0000-0000-0000B7910000}"/>
    <cellStyle name="Ugly - Style2 2 2 2 2 5 2" xfId="36226" xr:uid="{00000000-0005-0000-0000-0000B8910000}"/>
    <cellStyle name="Ugly - Style2 2 2 2 2 6" xfId="28515" xr:uid="{00000000-0005-0000-0000-0000B9910000}"/>
    <cellStyle name="Ugly - Style2 2 2 2 2 7" xfId="11906" xr:uid="{00000000-0005-0000-0000-0000BA910000}"/>
    <cellStyle name="Ugly - Style2 2 2 2 3" xfId="19406" xr:uid="{00000000-0005-0000-0000-0000BB910000}"/>
    <cellStyle name="Ugly - Style2 2 2 2 3 2" xfId="25177" xr:uid="{00000000-0005-0000-0000-0000BC910000}"/>
    <cellStyle name="Ugly - Style2 2 2 2 3 3" xfId="32879" xr:uid="{00000000-0005-0000-0000-0000BD910000}"/>
    <cellStyle name="Ugly - Style2 2 2 2 4" xfId="17559" xr:uid="{00000000-0005-0000-0000-0000BE910000}"/>
    <cellStyle name="Ugly - Style2 2 2 2 4 2" xfId="23380" xr:uid="{00000000-0005-0000-0000-0000BF910000}"/>
    <cellStyle name="Ugly - Style2 2 2 2 4 2 2" xfId="36843" xr:uid="{00000000-0005-0000-0000-0000C0910000}"/>
    <cellStyle name="Ugly - Style2 2 2 2 4 3" xfId="31068" xr:uid="{00000000-0005-0000-0000-0000C1910000}"/>
    <cellStyle name="Ugly - Style2 2 2 2 5" xfId="15801" xr:uid="{00000000-0005-0000-0000-0000C2910000}"/>
    <cellStyle name="Ugly - Style2 2 2 2 5 2" xfId="29542" xr:uid="{00000000-0005-0000-0000-0000C3910000}"/>
    <cellStyle name="Ugly - Style2 2 2 2 6" xfId="21864" xr:uid="{00000000-0005-0000-0000-0000C4910000}"/>
    <cellStyle name="Ugly - Style2 2 2 2 6 2" xfId="35327" xr:uid="{00000000-0005-0000-0000-0000C5910000}"/>
    <cellStyle name="Ugly - Style2 2 2 2 7" xfId="27616" xr:uid="{00000000-0005-0000-0000-0000C6910000}"/>
    <cellStyle name="Ugly - Style2 2 2 2 8" xfId="11245" xr:uid="{00000000-0005-0000-0000-0000C7910000}"/>
    <cellStyle name="Ugly - Style2 2 2 3" xfId="6337" xr:uid="{00000000-0005-0000-0000-0000C8910000}"/>
    <cellStyle name="Ugly - Style2 2 2 3 2" xfId="19704" xr:uid="{00000000-0005-0000-0000-0000C9910000}"/>
    <cellStyle name="Ugly - Style2 2 2 3 2 2" xfId="25474" xr:uid="{00000000-0005-0000-0000-0000CA910000}"/>
    <cellStyle name="Ugly - Style2 2 2 3 2 3" xfId="33177" xr:uid="{00000000-0005-0000-0000-0000CB910000}"/>
    <cellStyle name="Ugly - Style2 2 2 3 3" xfId="20582" xr:uid="{00000000-0005-0000-0000-0000CC910000}"/>
    <cellStyle name="Ugly - Style2 2 2 3 3 2" xfId="26346" xr:uid="{00000000-0005-0000-0000-0000CD910000}"/>
    <cellStyle name="Ugly - Style2 2 2 3 3 3" xfId="34051" xr:uid="{00000000-0005-0000-0000-0000CE910000}"/>
    <cellStyle name="Ugly - Style2 2 2 3 4" xfId="16166" xr:uid="{00000000-0005-0000-0000-0000CF910000}"/>
    <cellStyle name="Ugly - Style2 2 2 3 4 2" xfId="29815" xr:uid="{00000000-0005-0000-0000-0000D0910000}"/>
    <cellStyle name="Ugly - Style2 2 2 3 5" xfId="22137" xr:uid="{00000000-0005-0000-0000-0000D1910000}"/>
    <cellStyle name="Ugly - Style2 2 2 3 5 2" xfId="35600" xr:uid="{00000000-0005-0000-0000-0000D2910000}"/>
    <cellStyle name="Ugly - Style2 2 2 3 6" xfId="27889" xr:uid="{00000000-0005-0000-0000-0000D3910000}"/>
    <cellStyle name="Ugly - Style2 2 2 3 7" xfId="11452" xr:uid="{00000000-0005-0000-0000-0000D4910000}"/>
    <cellStyle name="Ugly - Style2 2 2 4" xfId="18753" xr:uid="{00000000-0005-0000-0000-0000D5910000}"/>
    <cellStyle name="Ugly - Style2 2 2 4 2" xfId="24525" xr:uid="{00000000-0005-0000-0000-0000D6910000}"/>
    <cellStyle name="Ugly - Style2 2 2 4 3" xfId="32227" xr:uid="{00000000-0005-0000-0000-0000D7910000}"/>
    <cellStyle name="Ugly - Style2 2 2 5" xfId="17362" xr:uid="{00000000-0005-0000-0000-0000D8910000}"/>
    <cellStyle name="Ugly - Style2 2 2 5 2" xfId="23191" xr:uid="{00000000-0005-0000-0000-0000D9910000}"/>
    <cellStyle name="Ugly - Style2 2 2 5 2 2" xfId="36654" xr:uid="{00000000-0005-0000-0000-0000DA910000}"/>
    <cellStyle name="Ugly - Style2 2 2 5 3" xfId="30878" xr:uid="{00000000-0005-0000-0000-0000DB910000}"/>
    <cellStyle name="Ugly - Style2 2 2 6" xfId="15080" xr:uid="{00000000-0005-0000-0000-0000DC910000}"/>
    <cellStyle name="Ugly - Style2 2 2 6 2" xfId="28917" xr:uid="{00000000-0005-0000-0000-0000DD910000}"/>
    <cellStyle name="Ugly - Style2 2 2 7" xfId="21238" xr:uid="{00000000-0005-0000-0000-0000DE910000}"/>
    <cellStyle name="Ugly - Style2 2 2 7 2" xfId="34701" xr:uid="{00000000-0005-0000-0000-0000DF910000}"/>
    <cellStyle name="Ugly - Style2 2 2 8" xfId="26990" xr:uid="{00000000-0005-0000-0000-0000E0910000}"/>
    <cellStyle name="Ugly - Style2 2 2 9" xfId="10791" xr:uid="{00000000-0005-0000-0000-0000E1910000}"/>
    <cellStyle name="Ugly - Style2 2 3" xfId="5505" xr:uid="{00000000-0005-0000-0000-0000E2910000}"/>
    <cellStyle name="Ugly - Style2 2 3 2" xfId="6592" xr:uid="{00000000-0005-0000-0000-0000E3910000}"/>
    <cellStyle name="Ugly - Style2 2 3 2 2" xfId="19942" xr:uid="{00000000-0005-0000-0000-0000E4910000}"/>
    <cellStyle name="Ugly - Style2 2 3 2 2 2" xfId="25712" xr:uid="{00000000-0005-0000-0000-0000E5910000}"/>
    <cellStyle name="Ugly - Style2 2 3 2 2 3" xfId="33415" xr:uid="{00000000-0005-0000-0000-0000E6910000}"/>
    <cellStyle name="Ugly - Style2 2 3 2 3" xfId="18152" xr:uid="{00000000-0005-0000-0000-0000E7910000}"/>
    <cellStyle name="Ugly - Style2 2 3 2 3 2" xfId="23951" xr:uid="{00000000-0005-0000-0000-0000E8910000}"/>
    <cellStyle name="Ugly - Style2 2 3 2 3 3" xfId="31648" xr:uid="{00000000-0005-0000-0000-0000E9910000}"/>
    <cellStyle name="Ugly - Style2 2 3 2 4" xfId="16421" xr:uid="{00000000-0005-0000-0000-0000EA910000}"/>
    <cellStyle name="Ugly - Style2 2 3 2 4 2" xfId="30047" xr:uid="{00000000-0005-0000-0000-0000EB910000}"/>
    <cellStyle name="Ugly - Style2 2 3 2 5" xfId="22369" xr:uid="{00000000-0005-0000-0000-0000EC910000}"/>
    <cellStyle name="Ugly - Style2 2 3 2 5 2" xfId="35832" xr:uid="{00000000-0005-0000-0000-0000ED910000}"/>
    <cellStyle name="Ugly - Style2 2 3 2 6" xfId="28121" xr:uid="{00000000-0005-0000-0000-0000EE910000}"/>
    <cellStyle name="Ugly - Style2 2 3 2 7" xfId="11621" xr:uid="{00000000-0005-0000-0000-0000EF910000}"/>
    <cellStyle name="Ugly - Style2 2 3 3" xfId="18991" xr:uid="{00000000-0005-0000-0000-0000F0910000}"/>
    <cellStyle name="Ugly - Style2 2 3 3 2" xfId="24763" xr:uid="{00000000-0005-0000-0000-0000F1910000}"/>
    <cellStyle name="Ugly - Style2 2 3 3 3" xfId="32465" xr:uid="{00000000-0005-0000-0000-0000F2910000}"/>
    <cellStyle name="Ugly - Style2 2 3 4" xfId="20468" xr:uid="{00000000-0005-0000-0000-0000F3910000}"/>
    <cellStyle name="Ugly - Style2 2 3 4 2" xfId="26236" xr:uid="{00000000-0005-0000-0000-0000F4910000}"/>
    <cellStyle name="Ugly - Style2 2 3 4 3" xfId="33940" xr:uid="{00000000-0005-0000-0000-0000F5910000}"/>
    <cellStyle name="Ugly - Style2 2 3 5" xfId="15335" xr:uid="{00000000-0005-0000-0000-0000F6910000}"/>
    <cellStyle name="Ugly - Style2 2 3 5 2" xfId="29149" xr:uid="{00000000-0005-0000-0000-0000F7910000}"/>
    <cellStyle name="Ugly - Style2 2 3 6" xfId="21470" xr:uid="{00000000-0005-0000-0000-0000F8910000}"/>
    <cellStyle name="Ugly - Style2 2 3 6 2" xfId="34933" xr:uid="{00000000-0005-0000-0000-0000F9910000}"/>
    <cellStyle name="Ugly - Style2 2 3 7" xfId="27222" xr:uid="{00000000-0005-0000-0000-0000FA910000}"/>
    <cellStyle name="Ugly - Style2 2 3 8" xfId="10960" xr:uid="{00000000-0005-0000-0000-0000FB910000}"/>
    <cellStyle name="Ugly - Style2 2 4" xfId="6081" xr:uid="{00000000-0005-0000-0000-0000FC910000}"/>
    <cellStyle name="Ugly - Style2 2 4 2" xfId="19488" xr:uid="{00000000-0005-0000-0000-0000FD910000}"/>
    <cellStyle name="Ugly - Style2 2 4 2 2" xfId="25258" xr:uid="{00000000-0005-0000-0000-0000FE910000}"/>
    <cellStyle name="Ugly - Style2 2 4 2 3" xfId="32961" xr:uid="{00000000-0005-0000-0000-0000FF910000}"/>
    <cellStyle name="Ugly - Style2 2 4 3" xfId="17469" xr:uid="{00000000-0005-0000-0000-000000920000}"/>
    <cellStyle name="Ugly - Style2 2 4 3 2" xfId="23293" xr:uid="{00000000-0005-0000-0000-000001920000}"/>
    <cellStyle name="Ugly - Style2 2 4 3 2 2" xfId="36756" xr:uid="{00000000-0005-0000-0000-000002920000}"/>
    <cellStyle name="Ugly - Style2 2 4 3 3" xfId="30981" xr:uid="{00000000-0005-0000-0000-000003920000}"/>
    <cellStyle name="Ugly - Style2 2 4 4" xfId="15910" xr:uid="{00000000-0005-0000-0000-000004920000}"/>
    <cellStyle name="Ugly - Style2 2 4 4 2" xfId="29613" xr:uid="{00000000-0005-0000-0000-000005920000}"/>
    <cellStyle name="Ugly - Style2 2 4 5" xfId="21935" xr:uid="{00000000-0005-0000-0000-000006920000}"/>
    <cellStyle name="Ugly - Style2 2 4 5 2" xfId="35398" xr:uid="{00000000-0005-0000-0000-000007920000}"/>
    <cellStyle name="Ugly - Style2 2 4 6" xfId="27687" xr:uid="{00000000-0005-0000-0000-000008920000}"/>
    <cellStyle name="Ugly - Style2 2 4 7" xfId="11310" xr:uid="{00000000-0005-0000-0000-000009920000}"/>
    <cellStyle name="Ugly - Style2 2 5" xfId="18449" xr:uid="{00000000-0005-0000-0000-00000A920000}"/>
    <cellStyle name="Ugly - Style2 2 5 2" xfId="24224" xr:uid="{00000000-0005-0000-0000-00000B920000}"/>
    <cellStyle name="Ugly - Style2 2 5 3" xfId="31925" xr:uid="{00000000-0005-0000-0000-00000C920000}"/>
    <cellStyle name="Ugly - Style2 2 6" xfId="20725" xr:uid="{00000000-0005-0000-0000-00000D920000}"/>
    <cellStyle name="Ugly - Style2 2 6 2" xfId="26488" xr:uid="{00000000-0005-0000-0000-00000E920000}"/>
    <cellStyle name="Ugly - Style2 2 6 3" xfId="34193" xr:uid="{00000000-0005-0000-0000-00000F920000}"/>
    <cellStyle name="Ugly - Style2 2 7" xfId="14782" xr:uid="{00000000-0005-0000-0000-000010920000}"/>
    <cellStyle name="Ugly - Style2 2 7 2" xfId="28693" xr:uid="{00000000-0005-0000-0000-000011920000}"/>
    <cellStyle name="Ugly - Style2 2 8" xfId="21035" xr:uid="{00000000-0005-0000-0000-000012920000}"/>
    <cellStyle name="Ugly - Style2 2 8 2" xfId="34498" xr:uid="{00000000-0005-0000-0000-000013920000}"/>
    <cellStyle name="Ugly - Style2 2 9" xfId="26789" xr:uid="{00000000-0005-0000-0000-000014920000}"/>
    <cellStyle name="Ugly - Style2 3" xfId="5430" xr:uid="{00000000-0005-0000-0000-000015920000}"/>
    <cellStyle name="Ugly - Style2 3 2" xfId="6517" xr:uid="{00000000-0005-0000-0000-000016920000}"/>
    <cellStyle name="Ugly - Style2 3 2 2" xfId="19877" xr:uid="{00000000-0005-0000-0000-000017920000}"/>
    <cellStyle name="Ugly - Style2 3 2 2 2" xfId="25647" xr:uid="{00000000-0005-0000-0000-000018920000}"/>
    <cellStyle name="Ugly - Style2 3 2 2 3" xfId="33350" xr:uid="{00000000-0005-0000-0000-000019920000}"/>
    <cellStyle name="Ugly - Style2 3 2 3" xfId="17201" xr:uid="{00000000-0005-0000-0000-00001A920000}"/>
    <cellStyle name="Ugly - Style2 3 2 3 2" xfId="23039" xr:uid="{00000000-0005-0000-0000-00001B920000}"/>
    <cellStyle name="Ugly - Style2 3 2 3 2 2" xfId="36502" xr:uid="{00000000-0005-0000-0000-00001C920000}"/>
    <cellStyle name="Ugly - Style2 3 2 3 3" xfId="30722" xr:uid="{00000000-0005-0000-0000-00001D920000}"/>
    <cellStyle name="Ugly - Style2 3 2 4" xfId="16346" xr:uid="{00000000-0005-0000-0000-00001E920000}"/>
    <cellStyle name="Ugly - Style2 3 2 4 2" xfId="29985" xr:uid="{00000000-0005-0000-0000-00001F920000}"/>
    <cellStyle name="Ugly - Style2 3 2 5" xfId="22307" xr:uid="{00000000-0005-0000-0000-000020920000}"/>
    <cellStyle name="Ugly - Style2 3 2 5 2" xfId="35770" xr:uid="{00000000-0005-0000-0000-000021920000}"/>
    <cellStyle name="Ugly - Style2 3 2 6" xfId="28059" xr:uid="{00000000-0005-0000-0000-000022920000}"/>
    <cellStyle name="Ugly - Style2 3 2 7" xfId="11576" xr:uid="{00000000-0005-0000-0000-000023920000}"/>
    <cellStyle name="Ugly - Style2 3 3" xfId="18925" xr:uid="{00000000-0005-0000-0000-000024920000}"/>
    <cellStyle name="Ugly - Style2 3 3 2" xfId="24697" xr:uid="{00000000-0005-0000-0000-000025920000}"/>
    <cellStyle name="Ugly - Style2 3 3 3" xfId="32399" xr:uid="{00000000-0005-0000-0000-000026920000}"/>
    <cellStyle name="Ugly - Style2 3 4" xfId="18590" xr:uid="{00000000-0005-0000-0000-000027920000}"/>
    <cellStyle name="Ugly - Style2 3 4 2" xfId="24362" xr:uid="{00000000-0005-0000-0000-000028920000}"/>
    <cellStyle name="Ugly - Style2 3 4 3" xfId="32064" xr:uid="{00000000-0005-0000-0000-000029920000}"/>
    <cellStyle name="Ugly - Style2 3 5" xfId="15260" xr:uid="{00000000-0005-0000-0000-00002A920000}"/>
    <cellStyle name="Ugly - Style2 3 5 2" xfId="29087" xr:uid="{00000000-0005-0000-0000-00002B920000}"/>
    <cellStyle name="Ugly - Style2 3 6" xfId="21408" xr:uid="{00000000-0005-0000-0000-00002C920000}"/>
    <cellStyle name="Ugly - Style2 3 6 2" xfId="34871" xr:uid="{00000000-0005-0000-0000-00002D920000}"/>
    <cellStyle name="Ugly - Style2 3 7" xfId="27160" xr:uid="{00000000-0005-0000-0000-00002E920000}"/>
    <cellStyle name="Ugly - Style2 3 8" xfId="10915" xr:uid="{00000000-0005-0000-0000-00002F920000}"/>
    <cellStyle name="Ugly - Style2 4" xfId="18257" xr:uid="{00000000-0005-0000-0000-000030920000}"/>
    <cellStyle name="Ugly - Style2 4 2" xfId="24042" xr:uid="{00000000-0005-0000-0000-000031920000}"/>
    <cellStyle name="Ugly - Style2 4 3" xfId="31743" xr:uid="{00000000-0005-0000-0000-000032920000}"/>
    <cellStyle name="Ugly - Style2 5" xfId="17071" xr:uid="{00000000-0005-0000-0000-000033920000}"/>
    <cellStyle name="Ugly - Style2 5 2" xfId="22913" xr:uid="{00000000-0005-0000-0000-000034920000}"/>
    <cellStyle name="Ugly - Style2 5 2 2" xfId="36376" xr:uid="{00000000-0005-0000-0000-000035920000}"/>
    <cellStyle name="Ugly - Style2 5 3" xfId="30594" xr:uid="{00000000-0005-0000-0000-000036920000}"/>
    <cellStyle name="Ugly - Style2 6" xfId="20994" xr:uid="{00000000-0005-0000-0000-000037920000}"/>
    <cellStyle name="Ugly - Style2 6 2" xfId="34457" xr:uid="{00000000-0005-0000-0000-000038920000}"/>
    <cellStyle name="Ugly - Style2 7" xfId="10109" xr:uid="{00000000-0005-0000-0000-000039920000}"/>
    <cellStyle name="Ugly - Style2 8" xfId="37401" xr:uid="{00000000-0005-0000-0000-00003A920000}"/>
    <cellStyle name="Units" xfId="450" xr:uid="{00000000-0005-0000-0000-00003B920000}"/>
    <cellStyle name="Units 2" xfId="7319" xr:uid="{00000000-0005-0000-0000-00003C920000}"/>
    <cellStyle name="Unprot" xfId="451" xr:uid="{00000000-0005-0000-0000-00003D920000}"/>
    <cellStyle name="Unprot 2" xfId="1002" xr:uid="{00000000-0005-0000-0000-00003E920000}"/>
    <cellStyle name="Unprot 2 2" xfId="7701" xr:uid="{00000000-0005-0000-0000-00003F920000}"/>
    <cellStyle name="Unprot 3" xfId="7320" xr:uid="{00000000-0005-0000-0000-000040920000}"/>
    <cellStyle name="Unprot$" xfId="452" xr:uid="{00000000-0005-0000-0000-000041920000}"/>
    <cellStyle name="Unprot$ 2" xfId="37493" xr:uid="{00000000-0005-0000-0000-000042920000}"/>
    <cellStyle name="Unprotect" xfId="453" xr:uid="{00000000-0005-0000-0000-000043920000}"/>
    <cellStyle name="Unprotect 2" xfId="7321" xr:uid="{00000000-0005-0000-0000-000044920000}"/>
    <cellStyle name="Unprotect 2 2" xfId="37538" xr:uid="{00000000-0005-0000-0000-000045920000}"/>
    <cellStyle name="Unprotect 3" xfId="37517" xr:uid="{00000000-0005-0000-0000-000046920000}"/>
    <cellStyle name="Unprotected" xfId="454" xr:uid="{00000000-0005-0000-0000-000047920000}"/>
    <cellStyle name="Unprotected 2" xfId="7322" xr:uid="{00000000-0005-0000-0000-000048920000}"/>
    <cellStyle name="Unprotected 2 2" xfId="37494" xr:uid="{00000000-0005-0000-0000-000049920000}"/>
    <cellStyle name="Unprotected heading" xfId="4138" xr:uid="{00000000-0005-0000-0000-00004A920000}"/>
    <cellStyle name="Unprotected large" xfId="4139" xr:uid="{00000000-0005-0000-0000-00004B920000}"/>
    <cellStyle name="Unprotected large 2" xfId="10110" xr:uid="{00000000-0005-0000-0000-00004C920000}"/>
    <cellStyle name="Unprotected medium" xfId="4140" xr:uid="{00000000-0005-0000-0000-00004D920000}"/>
    <cellStyle name="Unprotected medium 2" xfId="10111" xr:uid="{00000000-0005-0000-0000-00004E920000}"/>
    <cellStyle name="Unprotected small" xfId="4141" xr:uid="{00000000-0005-0000-0000-00004F920000}"/>
    <cellStyle name="Unprotected small 2" xfId="10112" xr:uid="{00000000-0005-0000-0000-000050920000}"/>
    <cellStyle name="Valuta [0]_Consolidation" xfId="4142" xr:uid="{00000000-0005-0000-0000-000051920000}"/>
    <cellStyle name="Valuta_Consolidation" xfId="4143" xr:uid="{00000000-0005-0000-0000-000052920000}"/>
    <cellStyle name="Vertical divider (right)" xfId="77" xr:uid="{00000000-0005-0000-0000-000053920000}"/>
    <cellStyle name="Vheader" xfId="4144" xr:uid="{00000000-0005-0000-0000-000054920000}"/>
    <cellStyle name="Vheader 2" xfId="5544" xr:uid="{00000000-0005-0000-0000-000055920000}"/>
    <cellStyle name="Vheader 2 2" xfId="6631" xr:uid="{00000000-0005-0000-0000-000056920000}"/>
    <cellStyle name="Vheader 2 2 10" xfId="28151" xr:uid="{00000000-0005-0000-0000-000057920000}"/>
    <cellStyle name="Vheader 2 2 2" xfId="19973" xr:uid="{00000000-0005-0000-0000-000058920000}"/>
    <cellStyle name="Vheader 2 2 2 2" xfId="25743" xr:uid="{00000000-0005-0000-0000-000059920000}"/>
    <cellStyle name="Vheader 2 2 2 3" xfId="33446" xr:uid="{00000000-0005-0000-0000-00005A920000}"/>
    <cellStyle name="Vheader 2 2 3" xfId="20759" xr:uid="{00000000-0005-0000-0000-00005B920000}"/>
    <cellStyle name="Vheader 2 2 3 2" xfId="26522" xr:uid="{00000000-0005-0000-0000-00005C920000}"/>
    <cellStyle name="Vheader 2 2 3 3" xfId="34227" xr:uid="{00000000-0005-0000-0000-00005D920000}"/>
    <cellStyle name="Vheader 2 2 4" xfId="17825" xr:uid="{00000000-0005-0000-0000-00005E920000}"/>
    <cellStyle name="Vheader 2 2 4 2" xfId="23638" xr:uid="{00000000-0005-0000-0000-00005F920000}"/>
    <cellStyle name="Vheader 2 2 4 2 2" xfId="37101" xr:uid="{00000000-0005-0000-0000-000060920000}"/>
    <cellStyle name="Vheader 2 2 4 3" xfId="31330" xr:uid="{00000000-0005-0000-0000-000061920000}"/>
    <cellStyle name="Vheader 2 2 5" xfId="17904" xr:uid="{00000000-0005-0000-0000-000062920000}"/>
    <cellStyle name="Vheader 2 2 5 2" xfId="23714" xr:uid="{00000000-0005-0000-0000-000063920000}"/>
    <cellStyle name="Vheader 2 2 5 2 2" xfId="37177" xr:uid="{00000000-0005-0000-0000-000064920000}"/>
    <cellStyle name="Vheader 2 2 5 3" xfId="31408" xr:uid="{00000000-0005-0000-0000-000065920000}"/>
    <cellStyle name="Vheader 2 2 6" xfId="17318" xr:uid="{00000000-0005-0000-0000-000066920000}"/>
    <cellStyle name="Vheader 2 2 6 2" xfId="23147" xr:uid="{00000000-0005-0000-0000-000067920000}"/>
    <cellStyle name="Vheader 2 2 6 2 2" xfId="36610" xr:uid="{00000000-0005-0000-0000-000068920000}"/>
    <cellStyle name="Vheader 2 2 6 3" xfId="30834" xr:uid="{00000000-0005-0000-0000-000069920000}"/>
    <cellStyle name="Vheader 2 2 7" xfId="17162" xr:uid="{00000000-0005-0000-0000-00006A920000}"/>
    <cellStyle name="Vheader 2 2 7 2" xfId="23003" xr:uid="{00000000-0005-0000-0000-00006B920000}"/>
    <cellStyle name="Vheader 2 2 7 2 2" xfId="36466" xr:uid="{00000000-0005-0000-0000-00006C920000}"/>
    <cellStyle name="Vheader 2 2 7 3" xfId="30684" xr:uid="{00000000-0005-0000-0000-00006D920000}"/>
    <cellStyle name="Vheader 2 2 8" xfId="16459" xr:uid="{00000000-0005-0000-0000-00006E920000}"/>
    <cellStyle name="Vheader 2 2 8 2" xfId="30076" xr:uid="{00000000-0005-0000-0000-00006F920000}"/>
    <cellStyle name="Vheader 2 2 9" xfId="22399" xr:uid="{00000000-0005-0000-0000-000070920000}"/>
    <cellStyle name="Vheader 2 2 9 2" xfId="35862" xr:uid="{00000000-0005-0000-0000-000071920000}"/>
    <cellStyle name="Vheader 2 3" xfId="19024" xr:uid="{00000000-0005-0000-0000-000072920000}"/>
    <cellStyle name="Vheader 2 3 2" xfId="24796" xr:uid="{00000000-0005-0000-0000-000073920000}"/>
    <cellStyle name="Vheader 2 3 3" xfId="32498" xr:uid="{00000000-0005-0000-0000-000074920000}"/>
    <cellStyle name="Vheader 2 4" xfId="18326" xr:uid="{00000000-0005-0000-0000-000075920000}"/>
    <cellStyle name="Vheader 2 4 2" xfId="24106" xr:uid="{00000000-0005-0000-0000-000076920000}"/>
    <cellStyle name="Vheader 2 4 3" xfId="31807" xr:uid="{00000000-0005-0000-0000-000077920000}"/>
    <cellStyle name="Vheader 2 5" xfId="17047" xr:uid="{00000000-0005-0000-0000-000078920000}"/>
    <cellStyle name="Vheader 2 5 2" xfId="22893" xr:uid="{00000000-0005-0000-0000-000079920000}"/>
    <cellStyle name="Vheader 2 5 2 2" xfId="36356" xr:uid="{00000000-0005-0000-0000-00007A920000}"/>
    <cellStyle name="Vheader 2 5 3" xfId="30574" xr:uid="{00000000-0005-0000-0000-00007B920000}"/>
    <cellStyle name="Vheader 2 6" xfId="15373" xr:uid="{00000000-0005-0000-0000-00007C920000}"/>
    <cellStyle name="Vheader 2 6 2" xfId="29178" xr:uid="{00000000-0005-0000-0000-00007D920000}"/>
    <cellStyle name="Vheader 2 7" xfId="21500" xr:uid="{00000000-0005-0000-0000-00007E920000}"/>
    <cellStyle name="Vheader 2 7 2" xfId="34963" xr:uid="{00000000-0005-0000-0000-00007F920000}"/>
    <cellStyle name="Vheader 2 8" xfId="27252" xr:uid="{00000000-0005-0000-0000-000080920000}"/>
    <cellStyle name="Vheader 3" xfId="6032" xr:uid="{00000000-0005-0000-0000-000081920000}"/>
    <cellStyle name="Vheader 3 10" xfId="27647" xr:uid="{00000000-0005-0000-0000-000082920000}"/>
    <cellStyle name="Vheader 3 11" xfId="11275" xr:uid="{00000000-0005-0000-0000-000083920000}"/>
    <cellStyle name="Vheader 3 2" xfId="19445" xr:uid="{00000000-0005-0000-0000-000084920000}"/>
    <cellStyle name="Vheader 3 2 2" xfId="25215" xr:uid="{00000000-0005-0000-0000-000085920000}"/>
    <cellStyle name="Vheader 3 2 3" xfId="32918" xr:uid="{00000000-0005-0000-0000-000086920000}"/>
    <cellStyle name="Vheader 3 3" xfId="20604" xr:uid="{00000000-0005-0000-0000-000087920000}"/>
    <cellStyle name="Vheader 3 3 2" xfId="26368" xr:uid="{00000000-0005-0000-0000-000088920000}"/>
    <cellStyle name="Vheader 3 3 3" xfId="34073" xr:uid="{00000000-0005-0000-0000-000089920000}"/>
    <cellStyle name="Vheader 3 4" xfId="18041" xr:uid="{00000000-0005-0000-0000-00008A920000}"/>
    <cellStyle name="Vheader 3 4 2" xfId="23845" xr:uid="{00000000-0005-0000-0000-00008B920000}"/>
    <cellStyle name="Vheader 3 4 3" xfId="31542" xr:uid="{00000000-0005-0000-0000-00008C920000}"/>
    <cellStyle name="Vheader 3 5" xfId="18297" xr:uid="{00000000-0005-0000-0000-00008D920000}"/>
    <cellStyle name="Vheader 3 5 2" xfId="24079" xr:uid="{00000000-0005-0000-0000-00008E920000}"/>
    <cellStyle name="Vheader 3 5 3" xfId="31780" xr:uid="{00000000-0005-0000-0000-00008F920000}"/>
    <cellStyle name="Vheader 3 6" xfId="18407" xr:uid="{00000000-0005-0000-0000-000090920000}"/>
    <cellStyle name="Vheader 3 6 2" xfId="24185" xr:uid="{00000000-0005-0000-0000-000091920000}"/>
    <cellStyle name="Vheader 3 6 3" xfId="31886" xr:uid="{00000000-0005-0000-0000-000092920000}"/>
    <cellStyle name="Vheader 3 7" xfId="20417" xr:uid="{00000000-0005-0000-0000-000093920000}"/>
    <cellStyle name="Vheader 3 7 2" xfId="26185" xr:uid="{00000000-0005-0000-0000-000094920000}"/>
    <cellStyle name="Vheader 3 7 3" xfId="33889" xr:uid="{00000000-0005-0000-0000-000095920000}"/>
    <cellStyle name="Vheader 3 8" xfId="15861" xr:uid="{00000000-0005-0000-0000-000096920000}"/>
    <cellStyle name="Vheader 3 8 2" xfId="29573" xr:uid="{00000000-0005-0000-0000-000097920000}"/>
    <cellStyle name="Vheader 3 9" xfId="21895" xr:uid="{00000000-0005-0000-0000-000098920000}"/>
    <cellStyle name="Vheader 3 9 2" xfId="35358" xr:uid="{00000000-0005-0000-0000-000099920000}"/>
    <cellStyle name="Vírgula0" xfId="4145" xr:uid="{00000000-0005-0000-0000-00009A920000}"/>
    <cellStyle name="Vírgula0 2" xfId="10113" xr:uid="{00000000-0005-0000-0000-00009B920000}"/>
    <cellStyle name="Währung [0]_Entgelt1.xls" xfId="4146" xr:uid="{00000000-0005-0000-0000-00009C920000}"/>
    <cellStyle name="Währung_Entgelt1.xls" xfId="4147" xr:uid="{00000000-0005-0000-0000-00009D920000}"/>
    <cellStyle name="Walutowy [0]_laroux" xfId="4148" xr:uid="{00000000-0005-0000-0000-00009E920000}"/>
    <cellStyle name="Walutowy_laroux" xfId="4149" xr:uid="{00000000-0005-0000-0000-00009F920000}"/>
    <cellStyle name="Warning Text" xfId="27" builtinId="11" customBuiltin="1"/>
    <cellStyle name="Warning Text 2" xfId="662" xr:uid="{00000000-0005-0000-0000-0000A1920000}"/>
    <cellStyle name="Warning Text 2 2" xfId="5026" xr:uid="{00000000-0005-0000-0000-0000A2920000}"/>
    <cellStyle name="Warning Text 3" xfId="1340" xr:uid="{00000000-0005-0000-0000-0000A3920000}"/>
    <cellStyle name="Warning Text 3 2" xfId="5043" xr:uid="{00000000-0005-0000-0000-0000A4920000}"/>
    <cellStyle name="Warning Text 4" xfId="1498" xr:uid="{00000000-0005-0000-0000-0000A5920000}"/>
    <cellStyle name="Warning Text 5" xfId="11950" xr:uid="{00000000-0005-0000-0000-0000A6920000}"/>
    <cellStyle name="Warning Text 6" xfId="7134" xr:uid="{00000000-0005-0000-0000-0000A7920000}"/>
    <cellStyle name="Workbook Cover Title" xfId="37402" xr:uid="{00000000-0005-0000-0000-0000A8920000}"/>
    <cellStyle name="Workbook Cover Title 2" xfId="37495" xr:uid="{00000000-0005-0000-0000-0000A9920000}"/>
    <cellStyle name="wrap" xfId="4150" xr:uid="{00000000-0005-0000-0000-0000AA920000}"/>
    <cellStyle name="wrap 2" xfId="10114" xr:uid="{00000000-0005-0000-0000-0000AB920000}"/>
    <cellStyle name="Year" xfId="455" xr:uid="{00000000-0005-0000-0000-0000AC920000}"/>
    <cellStyle name="Year 2" xfId="4151" xr:uid="{00000000-0005-0000-0000-0000AD920000}"/>
    <cellStyle name="Year 2 2" xfId="10115" xr:uid="{00000000-0005-0000-0000-0000AE920000}"/>
    <cellStyle name="Year 3" xfId="5027" xr:uid="{00000000-0005-0000-0000-0000AF920000}"/>
    <cellStyle name="Year, Actual" xfId="456" xr:uid="{00000000-0005-0000-0000-0000B0920000}"/>
    <cellStyle name="Year, Expected" xfId="457" xr:uid="{00000000-0005-0000-0000-0000B1920000}"/>
    <cellStyle name="YearFull" xfId="4152" xr:uid="{00000000-0005-0000-0000-0000B2920000}"/>
    <cellStyle name="Years" xfId="458" xr:uid="{00000000-0005-0000-0000-0000B3920000}"/>
    <cellStyle name="Years 2" xfId="4206" xr:uid="{00000000-0005-0000-0000-0000B4920000}"/>
    <cellStyle name="Years 2 2" xfId="5205" xr:uid="{00000000-0005-0000-0000-0000B5920000}"/>
    <cellStyle name="Years 2 2 2" xfId="18712" xr:uid="{00000000-0005-0000-0000-0000B6920000}"/>
    <cellStyle name="Years 2 2 2 2" xfId="24484" xr:uid="{00000000-0005-0000-0000-0000B7920000}"/>
    <cellStyle name="Years 2 2 2 3" xfId="32186" xr:uid="{00000000-0005-0000-0000-0000B8920000}"/>
    <cellStyle name="Years 2 2 3" xfId="17274" xr:uid="{00000000-0005-0000-0000-0000B9920000}"/>
    <cellStyle name="Years 2 2 3 2" xfId="23104" xr:uid="{00000000-0005-0000-0000-0000BA920000}"/>
    <cellStyle name="Years 2 2 3 2 2" xfId="36567" xr:uid="{00000000-0005-0000-0000-0000BB920000}"/>
    <cellStyle name="Years 2 2 3 3" xfId="30791" xr:uid="{00000000-0005-0000-0000-0000BC920000}"/>
    <cellStyle name="Years 2 2 4" xfId="15035" xr:uid="{00000000-0005-0000-0000-0000BD920000}"/>
    <cellStyle name="Years 2 2 4 2" xfId="28880" xr:uid="{00000000-0005-0000-0000-0000BE920000}"/>
    <cellStyle name="Years 2 2 5" xfId="21201" xr:uid="{00000000-0005-0000-0000-0000BF920000}"/>
    <cellStyle name="Years 2 2 5 2" xfId="34664" xr:uid="{00000000-0005-0000-0000-0000C0920000}"/>
    <cellStyle name="Years 2 2 6" xfId="10759" xr:uid="{00000000-0005-0000-0000-0000C1920000}"/>
    <cellStyle name="Years 2 3" xfId="18278" xr:uid="{00000000-0005-0000-0000-0000C2920000}"/>
    <cellStyle name="Years 2 3 2" xfId="24060" xr:uid="{00000000-0005-0000-0000-0000C3920000}"/>
    <cellStyle name="Years 2 3 3" xfId="31761" xr:uid="{00000000-0005-0000-0000-0000C4920000}"/>
    <cellStyle name="Years 2 4" xfId="17890" xr:uid="{00000000-0005-0000-0000-0000C5920000}"/>
    <cellStyle name="Years 2 4 2" xfId="23700" xr:uid="{00000000-0005-0000-0000-0000C6920000}"/>
    <cellStyle name="Years 2 4 2 2" xfId="37163" xr:uid="{00000000-0005-0000-0000-0000C7920000}"/>
    <cellStyle name="Years 2 4 3" xfId="31394" xr:uid="{00000000-0005-0000-0000-0000C8920000}"/>
    <cellStyle name="Years 2 5" xfId="14287" xr:uid="{00000000-0005-0000-0000-0000C9920000}"/>
    <cellStyle name="Years 2 5 2" xfId="28656" xr:uid="{00000000-0005-0000-0000-0000CA920000}"/>
    <cellStyle name="Years 2 6" xfId="20999" xr:uid="{00000000-0005-0000-0000-0000CB920000}"/>
    <cellStyle name="Years 2 6 2" xfId="34462" xr:uid="{00000000-0005-0000-0000-0000CC920000}"/>
    <cellStyle name="Years 2 7" xfId="10153" xr:uid="{00000000-0005-0000-0000-0000CD920000}"/>
    <cellStyle name="Years 2 8" xfId="37496" xr:uid="{00000000-0005-0000-0000-0000CE920000}"/>
    <cellStyle name="Years 3" xfId="17063" xr:uid="{00000000-0005-0000-0000-0000CF920000}"/>
    <cellStyle name="Years 3 2" xfId="22905" xr:uid="{00000000-0005-0000-0000-0000D0920000}"/>
    <cellStyle name="Years 3 2 2" xfId="36368" xr:uid="{00000000-0005-0000-0000-0000D1920000}"/>
    <cellStyle name="Years 3 3" xfId="30586" xr:uid="{00000000-0005-0000-0000-0000D2920000}"/>
    <cellStyle name="Years 4" xfId="20706" xr:uid="{00000000-0005-0000-0000-0000D3920000}"/>
    <cellStyle name="Years 4 2" xfId="26469" xr:uid="{00000000-0005-0000-0000-0000D4920000}"/>
    <cellStyle name="Years 4 3" xfId="34174" xr:uid="{00000000-0005-0000-0000-0000D5920000}"/>
    <cellStyle name="Years 5" xfId="12021" xr:uid="{00000000-0005-0000-0000-0000D6920000}"/>
    <cellStyle name="Years 5 2" xfId="28554" xr:uid="{00000000-0005-0000-0000-0000D7920000}"/>
    <cellStyle name="Years 6" xfId="7323" xr:uid="{00000000-0005-0000-0000-0000D8920000}"/>
    <cellStyle name="Years 7" xfId="37403" xr:uid="{00000000-0005-0000-0000-0000D9920000}"/>
    <cellStyle name="Yes" xfId="459" xr:uid="{00000000-0005-0000-0000-0000DA920000}"/>
    <cellStyle name="Обычный_2++_CRFReport-template" xfId="5028" xr:uid="{00000000-0005-0000-0000-0000DB920000}"/>
    <cellStyle name="표준_Excel Upload Template" xfId="4153" xr:uid="{00000000-0005-0000-0000-0000DC920000}"/>
    <cellStyle name="標準_321" xfId="4154" xr:uid="{00000000-0005-0000-0000-0000DD920000}"/>
  </cellStyles>
  <dxfs count="0"/>
  <tableStyles count="0" defaultTableStyle="TableStyleMedium2" defaultPivotStyle="PivotStyleLight16"/>
  <colors>
    <mruColors>
      <color rgb="FFBDBBBC"/>
      <color rgb="FFF6C5C3"/>
      <color rgb="FFF4B9B7"/>
      <color rgb="FFF8D1CF"/>
      <color rgb="FFE9E8E8"/>
      <color rgb="FFD3D2D2"/>
      <color rgb="FFC8C7C7"/>
      <color rgb="FFFFFFFF"/>
      <color rgb="FFF25450"/>
      <color rgb="FFFF33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8.xml"/><Relationship Id="rId39" Type="http://schemas.openxmlformats.org/officeDocument/2006/relationships/customXml" Target="../customXml/item2.xml"/><Relationship Id="rId3" Type="http://schemas.openxmlformats.org/officeDocument/2006/relationships/worksheet" Target="worksheets/sheet3.xml"/><Relationship Id="rId21" Type="http://schemas.openxmlformats.org/officeDocument/2006/relationships/externalLink" Target="externalLinks/externalLink3.xml"/><Relationship Id="rId34"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7.xml"/><Relationship Id="rId33" Type="http://schemas.openxmlformats.org/officeDocument/2006/relationships/externalLink" Target="externalLinks/externalLink15.xml"/><Relationship Id="rId38"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externalLink" Target="externalLinks/externalLink2.xml"/><Relationship Id="rId29" Type="http://schemas.openxmlformats.org/officeDocument/2006/relationships/externalLink" Target="externalLinks/externalLink1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6.xml"/><Relationship Id="rId32" Type="http://schemas.openxmlformats.org/officeDocument/2006/relationships/externalLink" Target="externalLinks/externalLink14.xml"/><Relationship Id="rId37" Type="http://schemas.openxmlformats.org/officeDocument/2006/relationships/calcChain" Target="calcChain.xml"/><Relationship Id="rId40"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5.xml"/><Relationship Id="rId28" Type="http://schemas.openxmlformats.org/officeDocument/2006/relationships/externalLink" Target="externalLinks/externalLink10.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externalLink" Target="externalLinks/externalLink1.xml"/><Relationship Id="rId31" Type="http://schemas.openxmlformats.org/officeDocument/2006/relationships/externalLink" Target="externalLinks/externalLink1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4.xml"/><Relationship Id="rId27" Type="http://schemas.openxmlformats.org/officeDocument/2006/relationships/externalLink" Target="externalLinks/externalLink9.xml"/><Relationship Id="rId30" Type="http://schemas.openxmlformats.org/officeDocument/2006/relationships/externalLink" Target="externalLinks/externalLink12.xml"/><Relationship Id="rId35"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3.png"/></Relationships>
</file>

<file path=xl/drawings/_rels/drawing4.xml.rels><?xml version="1.0" encoding="UTF-8" standalone="yes"?>
<Relationships xmlns="http://schemas.openxmlformats.org/package/2006/relationships"><Relationship Id="rId8" Type="http://schemas.openxmlformats.org/officeDocument/2006/relationships/hyperlink" Target="https://www.westpac.com.au/about-westpac/sustainability/performance-reports/" TargetMode="External"/><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hyperlink" Target="#COVER!A1"/><Relationship Id="rId4" Type="http://schemas.openxmlformats.org/officeDocument/2006/relationships/image" Target="../media/image6.png"/><Relationship Id="rId9" Type="http://schemas.openxmlformats.org/officeDocument/2006/relationships/hyperlink" Target="https://www.westpac.com.au/about-westpac/investor-centre/annual-report/" TargetMode="External"/></Relationships>
</file>

<file path=xl/drawings/_rels/drawing5.xml.rels><?xml version="1.0" encoding="UTF-8" standalone="yes"?>
<Relationships xmlns="http://schemas.openxmlformats.org/package/2006/relationships"><Relationship Id="rId8" Type="http://schemas.openxmlformats.org/officeDocument/2006/relationships/image" Target="../media/image13.png"/><Relationship Id="rId3" Type="http://schemas.openxmlformats.org/officeDocument/2006/relationships/hyperlink" Target="#COVER!A1"/><Relationship Id="rId7" Type="http://schemas.openxmlformats.org/officeDocument/2006/relationships/image" Target="../media/image12.png"/><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6" Type="http://schemas.openxmlformats.org/officeDocument/2006/relationships/image" Target="../media/image11.png"/><Relationship Id="rId5" Type="http://schemas.openxmlformats.org/officeDocument/2006/relationships/image" Target="../media/image10.png"/><Relationship Id="rId10" Type="http://schemas.openxmlformats.org/officeDocument/2006/relationships/image" Target="../media/image15.png"/><Relationship Id="rId4" Type="http://schemas.openxmlformats.org/officeDocument/2006/relationships/image" Target="../media/image3.png"/><Relationship Id="rId9" Type="http://schemas.openxmlformats.org/officeDocument/2006/relationships/image" Target="../media/image14.png"/></Relationships>
</file>

<file path=xl/drawings/_rels/drawing6.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3.png"/></Relationships>
</file>

<file path=xl/drawings/_rels/drawing7.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3.png"/></Relationships>
</file>

<file path=xl/drawings/_rels/drawing8.xml.rels><?xml version="1.0" encoding="UTF-8" standalone="yes"?>
<Relationships xmlns="http://schemas.openxmlformats.org/package/2006/relationships"><Relationship Id="rId3" Type="http://schemas.openxmlformats.org/officeDocument/2006/relationships/hyperlink" Target="https://www.westpac.com.au/about-westpac/investor-centre/annual-report/" TargetMode="External"/><Relationship Id="rId2" Type="http://schemas.openxmlformats.org/officeDocument/2006/relationships/hyperlink" Target="https://www.westpac.com.au/about-westpac/sustainability/performance-reports/" TargetMode="External"/><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24.png"/><Relationship Id="rId18" Type="http://schemas.openxmlformats.org/officeDocument/2006/relationships/image" Target="../media/image16.png"/><Relationship Id="rId3" Type="http://schemas.openxmlformats.org/officeDocument/2006/relationships/image" Target="../media/image10.png"/><Relationship Id="rId7" Type="http://schemas.openxmlformats.org/officeDocument/2006/relationships/image" Target="../media/image15.png"/><Relationship Id="rId12" Type="http://schemas.openxmlformats.org/officeDocument/2006/relationships/image" Target="../media/image23.png"/><Relationship Id="rId17" Type="http://schemas.openxmlformats.org/officeDocument/2006/relationships/hyperlink" Target="#COVER!A1"/><Relationship Id="rId2" Type="http://schemas.openxmlformats.org/officeDocument/2006/relationships/image" Target="../media/image14.png"/><Relationship Id="rId16" Type="http://schemas.openxmlformats.org/officeDocument/2006/relationships/hyperlink" Target="https://www.westpac.com.au/about-westpac/investor-centre/annual-report/" TargetMode="External"/><Relationship Id="rId1" Type="http://schemas.openxmlformats.org/officeDocument/2006/relationships/image" Target="../media/image12.png"/><Relationship Id="rId6" Type="http://schemas.openxmlformats.org/officeDocument/2006/relationships/image" Target="../media/image19.png"/><Relationship Id="rId11" Type="http://schemas.openxmlformats.org/officeDocument/2006/relationships/image" Target="../media/image22.png"/><Relationship Id="rId5" Type="http://schemas.openxmlformats.org/officeDocument/2006/relationships/image" Target="../media/image18.png"/><Relationship Id="rId15" Type="http://schemas.openxmlformats.org/officeDocument/2006/relationships/hyperlink" Target="https://www.westpac.com.au/about-westpac/sustainability/performance-reports/" TargetMode="External"/><Relationship Id="rId10" Type="http://schemas.openxmlformats.org/officeDocument/2006/relationships/image" Target="../media/image21.png"/><Relationship Id="rId19" Type="http://schemas.openxmlformats.org/officeDocument/2006/relationships/image" Target="../media/image26.png"/><Relationship Id="rId4" Type="http://schemas.openxmlformats.org/officeDocument/2006/relationships/image" Target="../media/image17.png"/><Relationship Id="rId9" Type="http://schemas.openxmlformats.org/officeDocument/2006/relationships/image" Target="../media/image20.png"/><Relationship Id="rId14" Type="http://schemas.openxmlformats.org/officeDocument/2006/relationships/image" Target="../media/image25.png"/></Relationships>
</file>

<file path=xl/drawings/_rels/drawing15.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3.png"/></Relationships>
</file>

<file path=xl/drawings/_rels/drawing17.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5" Type="http://schemas.openxmlformats.org/officeDocument/2006/relationships/image" Target="../media/image28.png"/><Relationship Id="rId4" Type="http://schemas.openxmlformats.org/officeDocument/2006/relationships/image" Target="../media/image3.png"/></Relationships>
</file>

<file path=xl/drawings/_rels/drawing18.xml.rels><?xml version="1.0" encoding="UTF-8" standalone="yes"?>
<Relationships xmlns="http://schemas.openxmlformats.org/package/2006/relationships"><Relationship Id="rId3" Type="http://schemas.openxmlformats.org/officeDocument/2006/relationships/hyperlink" Target="#COVER!A1"/><Relationship Id="rId2" Type="http://schemas.openxmlformats.org/officeDocument/2006/relationships/hyperlink" Target="https://www.westpac.com.au/about-westpac/investor-centre/annual-report/" TargetMode="External"/><Relationship Id="rId1" Type="http://schemas.openxmlformats.org/officeDocument/2006/relationships/hyperlink" Target="https://www.westpac.com.au/about-westpac/sustainability/performance-reports/" TargetMode="External"/><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1</xdr:col>
      <xdr:colOff>9887</xdr:colOff>
      <xdr:row>1</xdr:row>
      <xdr:rowOff>11112</xdr:rowOff>
    </xdr:from>
    <xdr:to>
      <xdr:col>1</xdr:col>
      <xdr:colOff>3342042</xdr:colOff>
      <xdr:row>3</xdr:row>
      <xdr:rowOff>88032</xdr:rowOff>
    </xdr:to>
    <xdr:pic>
      <xdr:nvPicPr>
        <xdr:cNvPr id="2" name="Picture 2">
          <a:extLst>
            <a:ext uri="{FF2B5EF4-FFF2-40B4-BE49-F238E27FC236}">
              <a16:creationId xmlns:a16="http://schemas.microsoft.com/office/drawing/2014/main" id="{0EB6CA64-6623-4ED7-AD15-7838A4380EE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67087" y="192087"/>
          <a:ext cx="3332155" cy="419820"/>
        </a:xfrm>
        <a:prstGeom prst="rect">
          <a:avLst/>
        </a:prstGeom>
      </xdr:spPr>
    </xdr:pic>
    <xdr:clientData/>
  </xdr:twoCellAnchor>
  <xdr:twoCellAnchor>
    <xdr:from>
      <xdr:col>1</xdr:col>
      <xdr:colOff>12700</xdr:colOff>
      <xdr:row>5</xdr:row>
      <xdr:rowOff>12698</xdr:rowOff>
    </xdr:from>
    <xdr:to>
      <xdr:col>6</xdr:col>
      <xdr:colOff>333375</xdr:colOff>
      <xdr:row>13</xdr:row>
      <xdr:rowOff>136070</xdr:rowOff>
    </xdr:to>
    <xdr:sp macro="" textlink="">
      <xdr:nvSpPr>
        <xdr:cNvPr id="3" name="TextBox 3">
          <a:extLst>
            <a:ext uri="{FF2B5EF4-FFF2-40B4-BE49-F238E27FC236}">
              <a16:creationId xmlns:a16="http://schemas.microsoft.com/office/drawing/2014/main" id="{AA228929-F5D0-495F-990F-9371546E0B17}"/>
            </a:ext>
          </a:extLst>
        </xdr:cNvPr>
        <xdr:cNvSpPr txBox="1"/>
      </xdr:nvSpPr>
      <xdr:spPr>
        <a:xfrm>
          <a:off x="473075" y="885823"/>
          <a:ext cx="9782175" cy="1520372"/>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lIns="108000" tIns="54000" rIns="108000" bIns="54000" rtlCol="0" anchor="t"/>
        <a:lstStyle/>
        <a:p>
          <a:r>
            <a:rPr lang="en-AU" sz="2800" b="1" i="0" u="none" strike="noStrike" baseline="0">
              <a:solidFill>
                <a:schemeClr val="accent1"/>
              </a:solidFill>
              <a:latin typeface="Arial" panose="020B0604020202020204" pitchFamily="34" charset="0"/>
              <a:ea typeface="+mn-ea"/>
              <a:cs typeface="Arial" panose="020B0604020202020204" pitchFamily="34" charset="0"/>
            </a:rPr>
            <a:t>2023 Sustainability Index and Datasheet</a:t>
          </a:r>
        </a:p>
        <a:p>
          <a:pPr marL="0" marR="0" lvl="0" indent="0" defTabSz="914400" eaLnBrk="1" fontAlgn="auto" latinLnBrk="0" hangingPunct="1">
            <a:lnSpc>
              <a:spcPct val="100000"/>
            </a:lnSpc>
            <a:spcBef>
              <a:spcPts val="0"/>
            </a:spcBef>
            <a:spcAft>
              <a:spcPts val="0"/>
            </a:spcAft>
            <a:buClrTx/>
            <a:buSzTx/>
            <a:buFontTx/>
            <a:buNone/>
            <a:tabLst/>
            <a:defRPr/>
          </a:pPr>
          <a:endParaRPr lang="en-AU" sz="1100" b="0" i="0" baseline="0">
            <a:solidFill>
              <a:schemeClr val="bg1"/>
            </a:solidFill>
            <a:effectLst/>
            <a:latin typeface="+mn-lt"/>
            <a:ea typeface="+mn-ea"/>
            <a:cs typeface="+mn-cs"/>
          </a:endParaRPr>
        </a:p>
        <a:p>
          <a:pPr>
            <a:lnSpc>
              <a:spcPts val="1400"/>
            </a:lnSpc>
          </a:pPr>
          <a:r>
            <a:rPr lang="en-AU" sz="1100">
              <a:solidFill>
                <a:schemeClr val="dk1"/>
              </a:solidFill>
              <a:effectLst/>
              <a:latin typeface="+mn-lt"/>
              <a:ea typeface="+mn-ea"/>
              <a:cs typeface="+mn-cs"/>
            </a:rPr>
            <a:t>This Sustainability Index and Datasheet outlines our sustainability performance for the Financial Year ended September 2023 (FY23). Quantitative performance is typically reported for the last three years while qualitative information typically relates to FY23. The index tabs of this spreadsheet</a:t>
          </a:r>
          <a:r>
            <a:rPr lang="en-AU" sz="1100" baseline="0">
              <a:solidFill>
                <a:schemeClr val="dk1"/>
              </a:solidFill>
              <a:effectLst/>
              <a:latin typeface="+mn-lt"/>
              <a:ea typeface="+mn-ea"/>
              <a:cs typeface="+mn-cs"/>
            </a:rPr>
            <a:t> </a:t>
          </a:r>
          <a:r>
            <a:rPr lang="en-AU" sz="1100">
              <a:solidFill>
                <a:schemeClr val="dk1"/>
              </a:solidFill>
              <a:effectLst/>
              <a:latin typeface="+mn-lt"/>
              <a:ea typeface="+mn-ea"/>
              <a:cs typeface="+mn-cs"/>
            </a:rPr>
            <a:t>demonstrates our alignment with global sustainability reporting frameworks for FY23. This spreadsheet forms part of our FY23 reporting suite and should be considered alongside our 2023 Annual Report, 2023 Climate Report and other sustainability reports and disclosures on the Westpac website.  </a:t>
          </a:r>
        </a:p>
      </xdr:txBody>
    </xdr:sp>
    <xdr:clientData/>
  </xdr:twoCellAnchor>
  <xdr:twoCellAnchor editAs="oneCell">
    <xdr:from>
      <xdr:col>6</xdr:col>
      <xdr:colOff>0</xdr:colOff>
      <xdr:row>23</xdr:row>
      <xdr:rowOff>0</xdr:rowOff>
    </xdr:from>
    <xdr:to>
      <xdr:col>6</xdr:col>
      <xdr:colOff>304800</xdr:colOff>
      <xdr:row>24</xdr:row>
      <xdr:rowOff>19050</xdr:rowOff>
    </xdr:to>
    <xdr:sp macro="" textlink="">
      <xdr:nvSpPr>
        <xdr:cNvPr id="1025" name="AutoShape 1">
          <a:extLst>
            <a:ext uri="{FF2B5EF4-FFF2-40B4-BE49-F238E27FC236}">
              <a16:creationId xmlns:a16="http://schemas.microsoft.com/office/drawing/2014/main" id="{DA2F8304-8AAE-E63C-1CA6-5CC304CF891C}"/>
            </a:ext>
          </a:extLst>
        </xdr:cNvPr>
        <xdr:cNvSpPr>
          <a:spLocks noChangeAspect="1" noChangeArrowheads="1"/>
        </xdr:cNvSpPr>
      </xdr:nvSpPr>
      <xdr:spPr bwMode="auto">
        <a:xfrm>
          <a:off x="9925050" y="4791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43</xdr:row>
      <xdr:rowOff>0</xdr:rowOff>
    </xdr:from>
    <xdr:to>
      <xdr:col>1</xdr:col>
      <xdr:colOff>304800</xdr:colOff>
      <xdr:row>44</xdr:row>
      <xdr:rowOff>123825</xdr:rowOff>
    </xdr:to>
    <xdr:sp macro="" textlink="">
      <xdr:nvSpPr>
        <xdr:cNvPr id="1026" name="AutoShape 2">
          <a:extLst>
            <a:ext uri="{FF2B5EF4-FFF2-40B4-BE49-F238E27FC236}">
              <a16:creationId xmlns:a16="http://schemas.microsoft.com/office/drawing/2014/main" id="{22AEF735-A6F5-8166-1C46-B43A9557A8D7}"/>
            </a:ext>
          </a:extLst>
        </xdr:cNvPr>
        <xdr:cNvSpPr>
          <a:spLocks noChangeAspect="1" noChangeArrowheads="1"/>
        </xdr:cNvSpPr>
      </xdr:nvSpPr>
      <xdr:spPr bwMode="auto">
        <a:xfrm>
          <a:off x="457200" y="88106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35</xdr:row>
      <xdr:rowOff>0</xdr:rowOff>
    </xdr:from>
    <xdr:to>
      <xdr:col>12</xdr:col>
      <xdr:colOff>304800</xdr:colOff>
      <xdr:row>36</xdr:row>
      <xdr:rowOff>19050</xdr:rowOff>
    </xdr:to>
    <xdr:sp macro="" textlink="">
      <xdr:nvSpPr>
        <xdr:cNvPr id="1028" name="AutoShape 4">
          <a:extLst>
            <a:ext uri="{FF2B5EF4-FFF2-40B4-BE49-F238E27FC236}">
              <a16:creationId xmlns:a16="http://schemas.microsoft.com/office/drawing/2014/main" id="{99AF82A0-F6EE-957B-3B36-8B2A85E25CF0}"/>
            </a:ext>
          </a:extLst>
        </xdr:cNvPr>
        <xdr:cNvSpPr>
          <a:spLocks noChangeAspect="1" noChangeArrowheads="1"/>
        </xdr:cNvSpPr>
      </xdr:nvSpPr>
      <xdr:spPr bwMode="auto">
        <a:xfrm>
          <a:off x="18840450" y="7124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42</xdr:row>
      <xdr:rowOff>0</xdr:rowOff>
    </xdr:from>
    <xdr:to>
      <xdr:col>1</xdr:col>
      <xdr:colOff>304800</xdr:colOff>
      <xdr:row>43</xdr:row>
      <xdr:rowOff>133350</xdr:rowOff>
    </xdr:to>
    <xdr:sp macro="" textlink="">
      <xdr:nvSpPr>
        <xdr:cNvPr id="4" name="AutoShape 1">
          <a:extLst>
            <a:ext uri="{FF2B5EF4-FFF2-40B4-BE49-F238E27FC236}">
              <a16:creationId xmlns:a16="http://schemas.microsoft.com/office/drawing/2014/main" id="{40457EA7-61CB-CC8F-F728-8E2A8688F21D}"/>
            </a:ext>
          </a:extLst>
        </xdr:cNvPr>
        <xdr:cNvSpPr>
          <a:spLocks noChangeAspect="1" noChangeArrowheads="1"/>
        </xdr:cNvSpPr>
      </xdr:nvSpPr>
      <xdr:spPr bwMode="auto">
        <a:xfrm>
          <a:off x="457200" y="9010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42</xdr:row>
      <xdr:rowOff>0</xdr:rowOff>
    </xdr:from>
    <xdr:to>
      <xdr:col>1</xdr:col>
      <xdr:colOff>304800</xdr:colOff>
      <xdr:row>43</xdr:row>
      <xdr:rowOff>133350</xdr:rowOff>
    </xdr:to>
    <xdr:sp macro="" textlink="">
      <xdr:nvSpPr>
        <xdr:cNvPr id="5" name="AutoShape 2">
          <a:extLst>
            <a:ext uri="{FF2B5EF4-FFF2-40B4-BE49-F238E27FC236}">
              <a16:creationId xmlns:a16="http://schemas.microsoft.com/office/drawing/2014/main" id="{F5170BEB-DDE6-6CB5-383A-A9927C71782A}"/>
            </a:ext>
          </a:extLst>
        </xdr:cNvPr>
        <xdr:cNvSpPr>
          <a:spLocks noChangeAspect="1" noChangeArrowheads="1"/>
        </xdr:cNvSpPr>
      </xdr:nvSpPr>
      <xdr:spPr bwMode="auto">
        <a:xfrm>
          <a:off x="457200" y="90106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444500</xdr:colOff>
      <xdr:row>39</xdr:row>
      <xdr:rowOff>12693</xdr:rowOff>
    </xdr:from>
    <xdr:to>
      <xdr:col>6</xdr:col>
      <xdr:colOff>266764</xdr:colOff>
      <xdr:row>72</xdr:row>
      <xdr:rowOff>28574</xdr:rowOff>
    </xdr:to>
    <xdr:pic>
      <xdr:nvPicPr>
        <xdr:cNvPr id="6" name="Picture 6">
          <a:extLst>
            <a:ext uri="{FF2B5EF4-FFF2-40B4-BE49-F238E27FC236}">
              <a16:creationId xmlns:a16="http://schemas.microsoft.com/office/drawing/2014/main" id="{DD21E468-0FE0-209E-BE06-A62290E8EB09}"/>
            </a:ext>
          </a:extLst>
        </xdr:cNvPr>
        <xdr:cNvPicPr>
          <a:picLocks noChangeAspect="1"/>
        </xdr:cNvPicPr>
      </xdr:nvPicPr>
      <xdr:blipFill rotWithShape="1">
        <a:blip xmlns:r="http://schemas.openxmlformats.org/officeDocument/2006/relationships" r:embed="rId2"/>
        <a:srcRect l="4119" t="7454" r="5103" b="6594"/>
        <a:stretch/>
      </xdr:blipFill>
      <xdr:spPr>
        <a:xfrm>
          <a:off x="444500" y="8480419"/>
          <a:ext cx="9794939" cy="571183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47625</xdr:colOff>
      <xdr:row>5</xdr:row>
      <xdr:rowOff>76198</xdr:rowOff>
    </xdr:from>
    <xdr:to>
      <xdr:col>5</xdr:col>
      <xdr:colOff>47625</xdr:colOff>
      <xdr:row>58</xdr:row>
      <xdr:rowOff>98425</xdr:rowOff>
    </xdr:to>
    <xdr:sp macro="" textlink="">
      <xdr:nvSpPr>
        <xdr:cNvPr id="11" name="TextBox 10">
          <a:extLst>
            <a:ext uri="{FF2B5EF4-FFF2-40B4-BE49-F238E27FC236}">
              <a16:creationId xmlns:a16="http://schemas.microsoft.com/office/drawing/2014/main" id="{5234D641-B965-49C4-B8E5-20DA8595DAAA}"/>
            </a:ext>
          </a:extLst>
        </xdr:cNvPr>
        <xdr:cNvSpPr txBox="1"/>
      </xdr:nvSpPr>
      <xdr:spPr>
        <a:xfrm>
          <a:off x="504825" y="990598"/>
          <a:ext cx="7934325" cy="9109077"/>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100" b="1">
              <a:solidFill>
                <a:schemeClr val="dk1"/>
              </a:solidFill>
              <a:effectLst/>
              <a:latin typeface="+mn-lt"/>
              <a:ea typeface="+mn-ea"/>
              <a:cs typeface="+mn-cs"/>
            </a:rPr>
            <a:t>2023 Sustainability Index</a:t>
          </a:r>
          <a:r>
            <a:rPr lang="en-AU" sz="1100" b="1" baseline="0">
              <a:solidFill>
                <a:schemeClr val="dk1"/>
              </a:solidFill>
              <a:effectLst/>
              <a:latin typeface="+mn-lt"/>
              <a:ea typeface="+mn-ea"/>
              <a:cs typeface="+mn-cs"/>
            </a:rPr>
            <a:t> and Datasheet</a:t>
          </a:r>
          <a:endParaRPr lang="en-AU" sz="1100">
            <a:solidFill>
              <a:schemeClr val="dk1"/>
            </a:solidFill>
            <a:effectLst/>
            <a:latin typeface="+mn-lt"/>
            <a:ea typeface="+mn-ea"/>
            <a:cs typeface="+mn-cs"/>
          </a:endParaRPr>
        </a:p>
        <a:p>
          <a:r>
            <a:rPr lang="en-AU" sz="1100">
              <a:solidFill>
                <a:schemeClr val="tx1"/>
              </a:solidFill>
              <a:effectLst/>
              <a:latin typeface="+mn-lt"/>
              <a:ea typeface="+mn-ea"/>
              <a:cs typeface="+mn-cs"/>
            </a:rPr>
            <a:t>This Sustainability Index and Datasheet forms part of our FY23 reporting suite and provides our key sustainability performance in one place. Quantitative performance is typically reported for the last three years while qualitative information typically relates to FY23. This spreadsheet should be considered alongside our 2023 Annual Report, 2023 Climate Report and other sustainability reports and disclosures on the Westpac website.  </a:t>
          </a:r>
        </a:p>
        <a:p>
          <a:endParaRPr lang="en-AU" sz="1100">
            <a:solidFill>
              <a:schemeClr val="dk1"/>
            </a:solidFill>
            <a:effectLst/>
            <a:latin typeface="+mn-lt"/>
            <a:ea typeface="+mn-ea"/>
            <a:cs typeface="+mn-cs"/>
          </a:endParaRPr>
        </a:p>
        <a:p>
          <a:r>
            <a:rPr lang="en-AU" sz="1100" b="1">
              <a:solidFill>
                <a:schemeClr val="dk1"/>
              </a:solidFill>
              <a:effectLst/>
              <a:latin typeface="+mn-lt"/>
              <a:ea typeface="+mn-ea"/>
              <a:cs typeface="+mn-cs"/>
            </a:rPr>
            <a:t>Navigating this spreadsheet</a:t>
          </a:r>
        </a:p>
        <a:p>
          <a:r>
            <a:rPr lang="en-AU" sz="1100">
              <a:solidFill>
                <a:schemeClr val="dk1"/>
              </a:solidFill>
              <a:effectLst/>
              <a:latin typeface="+mn-lt"/>
              <a:ea typeface="+mn-ea"/>
              <a:cs typeface="+mn-cs"/>
            </a:rPr>
            <a:t>This spreadsheet was designed around key sustainability topics, focusing on performance across our stakeholders and important topics (customers, employees, environment, suppliers, lending, and economic and social). The metrics selected are based on what we believe to be important to our stakeholders, and where possible have been aligned with global sustainability frameworks, standards and initiatives.</a:t>
          </a:r>
        </a:p>
        <a:p>
          <a:endParaRPr lang="en-AU" sz="1100">
            <a:solidFill>
              <a:schemeClr val="dk1"/>
            </a:solidFill>
            <a:effectLst/>
            <a:latin typeface="+mn-lt"/>
            <a:ea typeface="+mn-ea"/>
            <a:cs typeface="+mn-cs"/>
          </a:endParaRPr>
        </a:p>
        <a:p>
          <a:r>
            <a:rPr lang="en-AU" sz="1100">
              <a:solidFill>
                <a:schemeClr val="dk1"/>
              </a:solidFill>
              <a:effectLst/>
              <a:latin typeface="+mn-lt"/>
              <a:ea typeface="+mn-ea"/>
              <a:cs typeface="+mn-cs"/>
            </a:rPr>
            <a:t>The Glossary tab brings together the footnotes across each of the tabs with dynamic links to help improve navigation around the spreadsheet.</a:t>
          </a:r>
        </a:p>
        <a:p>
          <a:endParaRPr lang="en-AU" sz="1100">
            <a:solidFill>
              <a:schemeClr val="dk1"/>
            </a:solidFill>
            <a:effectLst/>
            <a:latin typeface="+mn-lt"/>
            <a:ea typeface="+mn-ea"/>
            <a:cs typeface="+mn-cs"/>
          </a:endParaRPr>
        </a:p>
        <a:p>
          <a:r>
            <a:rPr lang="en-AU" sz="1100">
              <a:solidFill>
                <a:schemeClr val="dk1"/>
              </a:solidFill>
              <a:effectLst/>
              <a:latin typeface="+mn-lt"/>
              <a:ea typeface="+mn-ea"/>
              <a:cs typeface="+mn-cs"/>
            </a:rPr>
            <a:t>The light red tabs provide an index to help readers find where our data aligns with global sustainability frameworks, standards, and initiatives, such as the Global Reporting Initiative (GRI), the Sustainability Accounting Standards Board (SASB), the Task Force on Climate-related Financial Disclosures (TCFD), the United Nations Principles for Responsible Banking (UNPRBs), the United Nations Guiding Principles on Business and Human Rights (UNGPs), the United Nations Global Compact (UNGC), and the UN-convened Net-Zero Banking Alliance (NZBA). </a:t>
          </a:r>
        </a:p>
        <a:p>
          <a:endParaRPr lang="en-AU" sz="1100" b="1">
            <a:solidFill>
              <a:schemeClr val="dk1"/>
            </a:solidFill>
            <a:effectLst/>
            <a:latin typeface="+mn-lt"/>
            <a:ea typeface="+mn-ea"/>
            <a:cs typeface="+mn-cs"/>
          </a:endParaRPr>
        </a:p>
        <a:p>
          <a:r>
            <a:rPr lang="en-AU" sz="1100" b="1">
              <a:solidFill>
                <a:schemeClr val="dk1"/>
              </a:solidFill>
              <a:effectLst/>
              <a:latin typeface="+mn-lt"/>
              <a:ea typeface="+mn-ea"/>
              <a:cs typeface="+mn-cs"/>
            </a:rPr>
            <a:t>Reporting period</a:t>
          </a:r>
          <a:endParaRPr lang="en-AU"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a:solidFill>
                <a:schemeClr val="dk1"/>
              </a:solidFill>
              <a:effectLst/>
              <a:latin typeface="+mn-lt"/>
              <a:ea typeface="+mn-ea"/>
              <a:cs typeface="+mn-cs"/>
            </a:rPr>
            <a:t>Reporting is based on Westpac's financial reporting year ended 30 September 2023, unless stated otherwise. Quantitative performance is typically reported for the last three years while qualitative information typically relates to FY23</a:t>
          </a:r>
          <a:endParaRPr lang="en-AU">
            <a:effectLst/>
          </a:endParaRPr>
        </a:p>
        <a:p>
          <a:endParaRPr lang="en-AU" sz="11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AU" sz="1100">
              <a:solidFill>
                <a:schemeClr val="dk1"/>
              </a:solidFill>
              <a:effectLst/>
              <a:latin typeface="+mn-lt"/>
              <a:ea typeface="+mn-ea"/>
              <a:cs typeface="+mn-cs"/>
            </a:rPr>
            <a:t>Data in the 'Environment' tab is has been prepared based on the reporting period of 1 July to 30 June to align with the Australian National Greenhouse and Energy Reporting (NGER) requirements.</a:t>
          </a:r>
        </a:p>
        <a:p>
          <a:r>
            <a:rPr lang="en-AU" sz="1100" b="1">
              <a:solidFill>
                <a:schemeClr val="dk1"/>
              </a:solidFill>
              <a:effectLst/>
              <a:latin typeface="+mn-lt"/>
              <a:ea typeface="+mn-ea"/>
              <a:cs typeface="+mn-cs"/>
            </a:rPr>
            <a:t> </a:t>
          </a:r>
          <a:endParaRPr lang="en-AU" sz="1100">
            <a:solidFill>
              <a:sysClr val="windowText" lastClr="000000"/>
            </a:solidFill>
            <a:effectLst/>
            <a:latin typeface="+mn-lt"/>
            <a:ea typeface="+mn-ea"/>
            <a:cs typeface="+mn-cs"/>
          </a:endParaRPr>
        </a:p>
        <a:p>
          <a:r>
            <a:rPr lang="en-AU" sz="1100" b="1">
              <a:solidFill>
                <a:sysClr val="windowText" lastClr="000000"/>
              </a:solidFill>
              <a:effectLst/>
              <a:latin typeface="+mn-lt"/>
              <a:ea typeface="+mn-ea"/>
              <a:cs typeface="+mn-cs"/>
            </a:rPr>
            <a:t>Notes on data</a:t>
          </a:r>
          <a:endParaRPr lang="en-AU" sz="1100">
            <a:solidFill>
              <a:sysClr val="windowText" lastClr="000000"/>
            </a:solidFill>
            <a:effectLst/>
            <a:latin typeface="+mn-lt"/>
            <a:ea typeface="+mn-ea"/>
            <a:cs typeface="+mn-cs"/>
          </a:endParaRPr>
        </a:p>
        <a:p>
          <a:r>
            <a:rPr lang="en-AU" sz="1100">
              <a:solidFill>
                <a:schemeClr val="dk1"/>
              </a:solidFill>
              <a:effectLst/>
              <a:latin typeface="+mn-lt"/>
              <a:ea typeface="+mn-ea"/>
              <a:cs typeface="+mn-cs"/>
            </a:rPr>
            <a:t>Unless stated otherwise, data is for Westpac Group which includes our operations in Australia, New Zealand, Pacific (Fiji</a:t>
          </a:r>
          <a:r>
            <a:rPr lang="en-AU" sz="1100" baseline="0">
              <a:solidFill>
                <a:schemeClr val="dk1"/>
              </a:solidFill>
              <a:effectLst/>
              <a:latin typeface="+mn-lt"/>
              <a:ea typeface="+mn-ea"/>
              <a:cs typeface="+mn-cs"/>
            </a:rPr>
            <a:t> and</a:t>
          </a:r>
          <a:r>
            <a:rPr lang="en-AU" sz="1100">
              <a:solidFill>
                <a:schemeClr val="dk1"/>
              </a:solidFill>
              <a:effectLst/>
              <a:latin typeface="+mn-lt"/>
              <a:ea typeface="+mn-ea"/>
              <a:cs typeface="+mn-cs"/>
            </a:rPr>
            <a:t> Papua New Guinea) and our international offices in the United Kingdom, Singapore, China, Germany and United States. Where possible, data for operations acquired during the reporting period are included and data for businesses divested during the reporting period are excluded. For more information refer to our 2023 Climate Report.</a:t>
          </a:r>
        </a:p>
        <a:p>
          <a:endParaRPr lang="en-AU" sz="1100">
            <a:solidFill>
              <a:schemeClr val="dk1"/>
            </a:solidFill>
            <a:effectLst/>
            <a:latin typeface="+mn-lt"/>
            <a:ea typeface="+mn-ea"/>
            <a:cs typeface="+mn-cs"/>
          </a:endParaRPr>
        </a:p>
        <a:p>
          <a:r>
            <a:rPr lang="en-AU" sz="1100">
              <a:solidFill>
                <a:schemeClr val="dk1"/>
              </a:solidFill>
              <a:effectLst/>
              <a:latin typeface="+mn-lt"/>
              <a:ea typeface="+mn-ea"/>
              <a:cs typeface="+mn-cs"/>
            </a:rPr>
            <a:t>All dollar amounts are in Australian dollars unless stated otherwise. Totals may vary on occasion due to rounding.</a:t>
          </a:r>
        </a:p>
        <a:p>
          <a:r>
            <a:rPr lang="en-AU" sz="1100">
              <a:solidFill>
                <a:schemeClr val="dk1"/>
              </a:solidFill>
              <a:effectLst/>
              <a:latin typeface="+mn-lt"/>
              <a:ea typeface="+mn-ea"/>
              <a:cs typeface="+mn-cs"/>
            </a:rPr>
            <a:t> </a:t>
          </a:r>
        </a:p>
        <a:p>
          <a:r>
            <a:rPr lang="en-AU" sz="1100" b="1">
              <a:solidFill>
                <a:schemeClr val="dk1"/>
              </a:solidFill>
              <a:effectLst/>
              <a:latin typeface="+mn-lt"/>
              <a:ea typeface="+mn-ea"/>
              <a:cs typeface="+mn-cs"/>
            </a:rPr>
            <a:t>Independent external assurance</a:t>
          </a:r>
        </a:p>
        <a:p>
          <a:r>
            <a:rPr lang="en-AU" sz="1100">
              <a:solidFill>
                <a:schemeClr val="dk1"/>
              </a:solidFill>
              <a:effectLst/>
              <a:latin typeface="+mn-lt"/>
              <a:ea typeface="+mn-ea"/>
              <a:cs typeface="+mn-cs"/>
            </a:rPr>
            <a:t>We obtained independent assurance over certain information in this spreadsheet, including a selection of key sustainability performance data and assertions made in our 2023 Annual Report and 2023 Climate Report. Refer to westpac.com.au/sustainability ('Performance Reports'</a:t>
          </a:r>
          <a:r>
            <a:rPr lang="en-AU" sz="1100" baseline="0">
              <a:solidFill>
                <a:schemeClr val="dk1"/>
              </a:solidFill>
              <a:effectLst/>
              <a:latin typeface="+mn-lt"/>
              <a:ea typeface="+mn-ea"/>
              <a:cs typeface="+mn-cs"/>
            </a:rPr>
            <a:t> page)</a:t>
          </a:r>
          <a:r>
            <a:rPr lang="en-AU" sz="1100">
              <a:solidFill>
                <a:schemeClr val="dk1"/>
              </a:solidFill>
              <a:effectLst/>
              <a:latin typeface="+mn-lt"/>
              <a:ea typeface="+mn-ea"/>
              <a:cs typeface="+mn-cs"/>
            </a:rPr>
            <a:t> for further details.</a:t>
          </a:r>
        </a:p>
        <a:p>
          <a:endParaRPr lang="en-AU" sz="1100">
            <a:solidFill>
              <a:schemeClr val="dk1"/>
            </a:solidFill>
            <a:effectLst/>
            <a:latin typeface="+mn-lt"/>
            <a:ea typeface="+mn-ea"/>
            <a:cs typeface="+mn-cs"/>
          </a:endParaRPr>
        </a:p>
        <a:p>
          <a:r>
            <a:rPr lang="en-AU" sz="1100" b="1">
              <a:solidFill>
                <a:schemeClr val="dk1"/>
              </a:solidFill>
              <a:effectLst/>
              <a:latin typeface="+mn-lt"/>
              <a:ea typeface="+mn-ea"/>
              <a:cs typeface="+mn-cs"/>
            </a:rPr>
            <a:t>Prior year restatements</a:t>
          </a:r>
          <a:endParaRPr lang="en-AU" sz="1100">
            <a:solidFill>
              <a:schemeClr val="dk1"/>
            </a:solidFill>
            <a:effectLst/>
            <a:latin typeface="+mn-lt"/>
            <a:ea typeface="+mn-ea"/>
            <a:cs typeface="+mn-cs"/>
          </a:endParaRPr>
        </a:p>
        <a:p>
          <a:r>
            <a:rPr lang="en-AU" sz="1100">
              <a:solidFill>
                <a:schemeClr val="dk1"/>
              </a:solidFill>
              <a:effectLst/>
              <a:latin typeface="+mn-lt"/>
              <a:ea typeface="+mn-ea"/>
              <a:cs typeface="+mn-cs"/>
            </a:rPr>
            <a:t>Where relevant, prior period figures have been restated when more accurate data has become available and/or when there have been material changes to the methodologies for data calculation and estimation, and/or data errors have been identified. All restatements have been highlighted within the relevant data sheets, including footnotes to explain the reason for restatement.</a:t>
          </a:r>
        </a:p>
        <a:p>
          <a:endParaRPr lang="en-CA" sz="1100">
            <a:solidFill>
              <a:sysClr val="windowText" lastClr="000000"/>
            </a:solidFill>
            <a:effectLst/>
            <a:latin typeface="+mn-lt"/>
            <a:ea typeface="+mn-ea"/>
            <a:cs typeface="+mn-cs"/>
          </a:endParaRPr>
        </a:p>
        <a:p>
          <a:r>
            <a:rPr lang="en-CA" sz="1100" b="1">
              <a:solidFill>
                <a:sysClr val="windowText" lastClr="000000"/>
              </a:solidFill>
              <a:effectLst/>
              <a:latin typeface="+mn-lt"/>
              <a:ea typeface="+mn-ea"/>
              <a:cs typeface="+mn-cs"/>
            </a:rPr>
            <a:t>Forward-looking statements</a:t>
          </a:r>
          <a:endParaRPr lang="en-AU" sz="1100" b="1">
            <a:solidFill>
              <a:sysClr val="windowText" lastClr="00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CA" sz="1100">
              <a:solidFill>
                <a:schemeClr val="dk1"/>
              </a:solidFill>
              <a:effectLst/>
              <a:latin typeface="+mn-lt"/>
              <a:ea typeface="+mn-ea"/>
              <a:cs typeface="+mn-cs"/>
            </a:rPr>
            <a:t>Our 2023 Annual Report, 2023 Climate Report and this spreadsheet contains statements that constitute ‘forward-looking statements’ within the meaning of Section 21E of the US Securities Exchange Act of 1934. For an explanation of forward-looking statements and the risks, uncertainties and assumptions to which they are subject, see ‘Reading this report’ in Section 2 of the Annual Report. Please consider those important disclaimers when reading the forward-looking statements in this spreadsheet.</a:t>
          </a:r>
        </a:p>
        <a:p>
          <a:endParaRPr lang="en-CA" sz="1100">
            <a:solidFill>
              <a:sysClr val="windowText" lastClr="000000"/>
            </a:solidFill>
            <a:effectLst/>
            <a:latin typeface="+mn-lt"/>
            <a:ea typeface="+mn-ea"/>
            <a:cs typeface="+mn-cs"/>
          </a:endParaRPr>
        </a:p>
        <a:p>
          <a:r>
            <a:rPr lang="en-AU" sz="1100" b="1">
              <a:solidFill>
                <a:sysClr val="windowText" lastClr="000000"/>
              </a:solidFill>
              <a:effectLst/>
              <a:latin typeface="+mn-lt"/>
              <a:ea typeface="+mn-ea"/>
              <a:cs typeface="+mn-cs"/>
            </a:rPr>
            <a:t>Westpac</a:t>
          </a:r>
          <a:r>
            <a:rPr lang="en-AU" sz="1100" b="1" baseline="0">
              <a:solidFill>
                <a:sysClr val="windowText" lastClr="000000"/>
              </a:solidFill>
              <a:effectLst/>
              <a:latin typeface="+mn-lt"/>
              <a:ea typeface="+mn-ea"/>
              <a:cs typeface="+mn-cs"/>
            </a:rPr>
            <a:t> Banking Corporation</a:t>
          </a:r>
          <a:endParaRPr lang="en-AU" sz="1100" b="1">
            <a:solidFill>
              <a:sysClr val="windowText" lastClr="000000"/>
            </a:solidFill>
            <a:effectLst/>
            <a:latin typeface="+mn-lt"/>
            <a:ea typeface="+mn-ea"/>
            <a:cs typeface="+mn-cs"/>
          </a:endParaRPr>
        </a:p>
      </xdr:txBody>
    </xdr:sp>
    <xdr:clientData/>
  </xdr:twoCellAnchor>
  <xdr:twoCellAnchor>
    <xdr:from>
      <xdr:col>4</xdr:col>
      <xdr:colOff>38100</xdr:colOff>
      <xdr:row>1</xdr:row>
      <xdr:rowOff>9523</xdr:rowOff>
    </xdr:from>
    <xdr:to>
      <xdr:col>5</xdr:col>
      <xdr:colOff>0</xdr:colOff>
      <xdr:row>3</xdr:row>
      <xdr:rowOff>26623</xdr:rowOff>
    </xdr:to>
    <xdr:sp macro="" textlink="">
      <xdr:nvSpPr>
        <xdr:cNvPr id="2" name="TextBox 10">
          <a:extLst>
            <a:ext uri="{FF2B5EF4-FFF2-40B4-BE49-F238E27FC236}">
              <a16:creationId xmlns:a16="http://schemas.microsoft.com/office/drawing/2014/main" id="{19AB5926-24F7-A543-A36E-47663E1020FC}"/>
            </a:ext>
          </a:extLst>
        </xdr:cNvPr>
        <xdr:cNvSpPr txBox="1"/>
      </xdr:nvSpPr>
      <xdr:spPr>
        <a:xfrm>
          <a:off x="69215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25400</xdr:colOff>
      <xdr:row>1</xdr:row>
      <xdr:rowOff>9523</xdr:rowOff>
    </xdr:from>
    <xdr:to>
      <xdr:col>3</xdr:col>
      <xdr:colOff>1465400</xdr:colOff>
      <xdr:row>3</xdr:row>
      <xdr:rowOff>26623</xdr:rowOff>
    </xdr:to>
    <xdr:sp macro="" textlink="">
      <xdr:nvSpPr>
        <xdr:cNvPr id="4" name="TextBox 10">
          <a:extLst>
            <a:ext uri="{FF2B5EF4-FFF2-40B4-BE49-F238E27FC236}">
              <a16:creationId xmlns:a16="http://schemas.microsoft.com/office/drawing/2014/main" id="{E5B7332B-1D66-694A-82EE-499FD46C7936}"/>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12700</xdr:colOff>
      <xdr:row>1</xdr:row>
      <xdr:rowOff>9523</xdr:rowOff>
    </xdr:from>
    <xdr:to>
      <xdr:col>2</xdr:col>
      <xdr:colOff>1452700</xdr:colOff>
      <xdr:row>3</xdr:row>
      <xdr:rowOff>26623</xdr:rowOff>
    </xdr:to>
    <xdr:sp macro="" textlink="">
      <xdr:nvSpPr>
        <xdr:cNvPr id="5" name="TextBox 10">
          <a:extLst>
            <a:ext uri="{FF2B5EF4-FFF2-40B4-BE49-F238E27FC236}">
              <a16:creationId xmlns:a16="http://schemas.microsoft.com/office/drawing/2014/main" id="{C0BB9294-4F6B-A845-A67F-86C7FCC685D0}"/>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xdr:from>
      <xdr:col>1</xdr:col>
      <xdr:colOff>12700</xdr:colOff>
      <xdr:row>63</xdr:row>
      <xdr:rowOff>9522</xdr:rowOff>
    </xdr:from>
    <xdr:to>
      <xdr:col>2</xdr:col>
      <xdr:colOff>841375</xdr:colOff>
      <xdr:row>71</xdr:row>
      <xdr:rowOff>56722</xdr:rowOff>
    </xdr:to>
    <xdr:sp macro="" textlink="">
      <xdr:nvSpPr>
        <xdr:cNvPr id="6" name="TextBox 10">
          <a:extLst>
            <a:ext uri="{FF2B5EF4-FFF2-40B4-BE49-F238E27FC236}">
              <a16:creationId xmlns:a16="http://schemas.microsoft.com/office/drawing/2014/main" id="{6EC5ACDB-B55D-0545-A907-102C7950DF5C}"/>
            </a:ext>
          </a:extLst>
        </xdr:cNvPr>
        <xdr:cNvSpPr txBox="1"/>
      </xdr:nvSpPr>
      <xdr:spPr>
        <a:xfrm>
          <a:off x="473075" y="11256960"/>
          <a:ext cx="4337050" cy="142832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NR</a:t>
          </a:r>
        </a:p>
        <a:p>
          <a:pPr>
            <a:spcAft>
              <a:spcPts val="1000"/>
            </a:spcAft>
          </a:pPr>
          <a:r>
            <a:rPr lang="en-AU" sz="800">
              <a:solidFill>
                <a:schemeClr val="tx1"/>
              </a:solidFill>
              <a:effectLst/>
              <a:latin typeface="+mn-lt"/>
              <a:ea typeface="+mn-ea"/>
              <a:cs typeface="+mn-cs"/>
            </a:rPr>
            <a:t>Numbers restated from those originally published.                                                                          See 'Home' tab (Prior year restatements) for more information. </a:t>
          </a: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xdr:txBody>
    </xdr:sp>
    <xdr:clientData/>
  </xdr:twoCellAnchor>
  <xdr:twoCellAnchor>
    <xdr:from>
      <xdr:col>1</xdr:col>
      <xdr:colOff>3135083</xdr:colOff>
      <xdr:row>66</xdr:row>
      <xdr:rowOff>85725</xdr:rowOff>
    </xdr:from>
    <xdr:to>
      <xdr:col>2</xdr:col>
      <xdr:colOff>542583</xdr:colOff>
      <xdr:row>67</xdr:row>
      <xdr:rowOff>136625</xdr:rowOff>
    </xdr:to>
    <xdr:sp macro="" textlink="">
      <xdr:nvSpPr>
        <xdr:cNvPr id="7" name="Rectangle 6">
          <a:extLst>
            <a:ext uri="{FF2B5EF4-FFF2-40B4-BE49-F238E27FC236}">
              <a16:creationId xmlns:a16="http://schemas.microsoft.com/office/drawing/2014/main" id="{E6D97870-49A6-F9EC-B021-6B424117ABA0}"/>
            </a:ext>
          </a:extLst>
        </xdr:cNvPr>
        <xdr:cNvSpPr/>
      </xdr:nvSpPr>
      <xdr:spPr>
        <a:xfrm>
          <a:off x="3597726" y="11978368"/>
          <a:ext cx="918143" cy="227793"/>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3135083</xdr:colOff>
      <xdr:row>68</xdr:row>
      <xdr:rowOff>104775</xdr:rowOff>
    </xdr:from>
    <xdr:to>
      <xdr:col>2</xdr:col>
      <xdr:colOff>542583</xdr:colOff>
      <xdr:row>69</xdr:row>
      <xdr:rowOff>162025</xdr:rowOff>
    </xdr:to>
    <xdr:sp macro="" textlink="">
      <xdr:nvSpPr>
        <xdr:cNvPr id="8" name="Rectangle 7">
          <a:extLst>
            <a:ext uri="{FF2B5EF4-FFF2-40B4-BE49-F238E27FC236}">
              <a16:creationId xmlns:a16="http://schemas.microsoft.com/office/drawing/2014/main" id="{1880038A-B98D-6843-90AF-397C7E6DEB09}"/>
            </a:ext>
          </a:extLst>
        </xdr:cNvPr>
        <xdr:cNvSpPr/>
      </xdr:nvSpPr>
      <xdr:spPr>
        <a:xfrm>
          <a:off x="3597726" y="12351204"/>
          <a:ext cx="918143" cy="234142"/>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9" name="Picture 828">
          <a:extLst>
            <a:ext uri="{FF2B5EF4-FFF2-40B4-BE49-F238E27FC236}">
              <a16:creationId xmlns:a16="http://schemas.microsoft.com/office/drawing/2014/main" id="{4B9ED13B-1E9B-BE48-B619-4A764E9EAE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12700</xdr:colOff>
      <xdr:row>6</xdr:row>
      <xdr:rowOff>12701</xdr:rowOff>
    </xdr:from>
    <xdr:to>
      <xdr:col>1</xdr:col>
      <xdr:colOff>4332700</xdr:colOff>
      <xdr:row>9</xdr:row>
      <xdr:rowOff>163301</xdr:rowOff>
    </xdr:to>
    <xdr:sp macro="" textlink="">
      <xdr:nvSpPr>
        <xdr:cNvPr id="7" name="TextBox 10">
          <a:extLst>
            <a:ext uri="{FF2B5EF4-FFF2-40B4-BE49-F238E27FC236}">
              <a16:creationId xmlns:a16="http://schemas.microsoft.com/office/drawing/2014/main" id="{B53B7515-AA2D-654E-8FCD-D247A568821C}"/>
            </a:ext>
          </a:extLst>
        </xdr:cNvPr>
        <xdr:cNvSpPr txBox="1"/>
      </xdr:nvSpPr>
      <xdr:spPr>
        <a:xfrm>
          <a:off x="457200" y="1155701"/>
          <a:ext cx="4320000" cy="684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The table below provides a list of documents and webpages mentioned in this document.</a:t>
          </a:r>
          <a:endParaRPr lang="en-AU" sz="800">
            <a:solidFill>
              <a:schemeClr val="dk1"/>
            </a:solidFill>
            <a:effectLst/>
            <a:latin typeface="+mn-lt"/>
            <a:ea typeface="+mn-ea"/>
            <a:cs typeface="+mn-cs"/>
          </a:endParaRPr>
        </a:p>
      </xdr:txBody>
    </xdr:sp>
    <xdr:clientData/>
  </xdr:twoCellAnchor>
  <xdr:twoCellAnchor>
    <xdr:from>
      <xdr:col>2</xdr:col>
      <xdr:colOff>1841500</xdr:colOff>
      <xdr:row>1</xdr:row>
      <xdr:rowOff>9523</xdr:rowOff>
    </xdr:from>
    <xdr:to>
      <xdr:col>2</xdr:col>
      <xdr:colOff>3276600</xdr:colOff>
      <xdr:row>3</xdr:row>
      <xdr:rowOff>13923</xdr:rowOff>
    </xdr:to>
    <xdr:sp macro="" textlink="">
      <xdr:nvSpPr>
        <xdr:cNvPr id="4" name="TextBox 10">
          <a:hlinkClick xmlns:r="http://schemas.openxmlformats.org/officeDocument/2006/relationships" r:id="rId1"/>
          <a:extLst>
            <a:ext uri="{FF2B5EF4-FFF2-40B4-BE49-F238E27FC236}">
              <a16:creationId xmlns:a16="http://schemas.microsoft.com/office/drawing/2014/main" id="{10E3DB36-3731-CF4F-AAC2-45642E1D4022}"/>
            </a:ext>
          </a:extLst>
        </xdr:cNvPr>
        <xdr:cNvSpPr txBox="1"/>
      </xdr:nvSpPr>
      <xdr:spPr>
        <a:xfrm>
          <a:off x="6921500" y="187323"/>
          <a:ext cx="14351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CLIMATE</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355600</xdr:colOff>
      <xdr:row>1</xdr:row>
      <xdr:rowOff>9523</xdr:rowOff>
    </xdr:from>
    <xdr:to>
      <xdr:col>2</xdr:col>
      <xdr:colOff>1795600</xdr:colOff>
      <xdr:row>3</xdr:row>
      <xdr:rowOff>13923</xdr:rowOff>
    </xdr:to>
    <xdr:sp macro="" textlink="">
      <xdr:nvSpPr>
        <xdr:cNvPr id="8" name="TextBox 10">
          <a:hlinkClick xmlns:r="http://schemas.openxmlformats.org/officeDocument/2006/relationships" r:id="rId2"/>
          <a:extLst>
            <a:ext uri="{FF2B5EF4-FFF2-40B4-BE49-F238E27FC236}">
              <a16:creationId xmlns:a16="http://schemas.microsoft.com/office/drawing/2014/main" id="{935AD357-0661-3644-9019-B63B61773B8E}"/>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2</xdr:col>
      <xdr:colOff>309700</xdr:colOff>
      <xdr:row>3</xdr:row>
      <xdr:rowOff>13923</xdr:rowOff>
    </xdr:to>
    <xdr:sp macro="" textlink="">
      <xdr:nvSpPr>
        <xdr:cNvPr id="9" name="TextBox 10">
          <a:hlinkClick xmlns:r="http://schemas.openxmlformats.org/officeDocument/2006/relationships" r:id="rId3"/>
          <a:extLst>
            <a:ext uri="{FF2B5EF4-FFF2-40B4-BE49-F238E27FC236}">
              <a16:creationId xmlns:a16="http://schemas.microsoft.com/office/drawing/2014/main" id="{70839032-6289-BB4A-8346-0AFF87F20851}"/>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0" name="Picture 828">
          <a:extLst>
            <a:ext uri="{FF2B5EF4-FFF2-40B4-BE49-F238E27FC236}">
              <a16:creationId xmlns:a16="http://schemas.microsoft.com/office/drawing/2014/main" id="{CA6B96F3-11CA-AA41-8419-597B1A72122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340179</xdr:colOff>
      <xdr:row>1</xdr:row>
      <xdr:rowOff>40822</xdr:rowOff>
    </xdr:from>
    <xdr:to>
      <xdr:col>2</xdr:col>
      <xdr:colOff>667696</xdr:colOff>
      <xdr:row>2</xdr:row>
      <xdr:rowOff>124547</xdr:rowOff>
    </xdr:to>
    <xdr:pic>
      <xdr:nvPicPr>
        <xdr:cNvPr id="23" name="Picture 828">
          <a:extLst>
            <a:ext uri="{FF2B5EF4-FFF2-40B4-BE49-F238E27FC236}">
              <a16:creationId xmlns:a16="http://schemas.microsoft.com/office/drawing/2014/main" id="{BB93FC91-4659-4EF3-8E42-7E4C6A49C22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0179" y="224519"/>
          <a:ext cx="1945406" cy="267421"/>
        </a:xfrm>
        <a:prstGeom prst="rect">
          <a:avLst/>
        </a:prstGeom>
      </xdr:spPr>
    </xdr:pic>
    <xdr:clientData/>
  </xdr:twoCellAnchor>
  <xdr:twoCellAnchor editAs="oneCell">
    <xdr:from>
      <xdr:col>5</xdr:col>
      <xdr:colOff>204107</xdr:colOff>
      <xdr:row>18</xdr:row>
      <xdr:rowOff>272144</xdr:rowOff>
    </xdr:from>
    <xdr:to>
      <xdr:col>5</xdr:col>
      <xdr:colOff>1697335</xdr:colOff>
      <xdr:row>18</xdr:row>
      <xdr:rowOff>873462</xdr:rowOff>
    </xdr:to>
    <xdr:pic>
      <xdr:nvPicPr>
        <xdr:cNvPr id="24" name="Picture 23">
          <a:extLst>
            <a:ext uri="{FF2B5EF4-FFF2-40B4-BE49-F238E27FC236}">
              <a16:creationId xmlns:a16="http://schemas.microsoft.com/office/drawing/2014/main" id="{5E20BA4F-A8D8-A999-D8A6-298BB8AEEF41}"/>
            </a:ext>
          </a:extLst>
        </xdr:cNvPr>
        <xdr:cNvPicPr>
          <a:picLocks noChangeAspect="1"/>
        </xdr:cNvPicPr>
      </xdr:nvPicPr>
      <xdr:blipFill>
        <a:blip xmlns:r="http://schemas.openxmlformats.org/officeDocument/2006/relationships" r:embed="rId2"/>
        <a:stretch>
          <a:fillRect/>
        </a:stretch>
      </xdr:blipFill>
      <xdr:spPr>
        <a:xfrm>
          <a:off x="12300857" y="2095501"/>
          <a:ext cx="1493228" cy="591910"/>
        </a:xfrm>
        <a:prstGeom prst="rect">
          <a:avLst/>
        </a:prstGeom>
      </xdr:spPr>
    </xdr:pic>
    <xdr:clientData/>
  </xdr:twoCellAnchor>
  <xdr:twoCellAnchor editAs="oneCell">
    <xdr:from>
      <xdr:col>5</xdr:col>
      <xdr:colOff>149677</xdr:colOff>
      <xdr:row>19</xdr:row>
      <xdr:rowOff>455839</xdr:rowOff>
    </xdr:from>
    <xdr:to>
      <xdr:col>5</xdr:col>
      <xdr:colOff>1707696</xdr:colOff>
      <xdr:row>20</xdr:row>
      <xdr:rowOff>396880</xdr:rowOff>
    </xdr:to>
    <xdr:pic>
      <xdr:nvPicPr>
        <xdr:cNvPr id="25" name="Picture 24">
          <a:extLst>
            <a:ext uri="{FF2B5EF4-FFF2-40B4-BE49-F238E27FC236}">
              <a16:creationId xmlns:a16="http://schemas.microsoft.com/office/drawing/2014/main" id="{01FBDEC1-DCBF-62C9-709C-8EC97AF27C66}"/>
            </a:ext>
          </a:extLst>
        </xdr:cNvPr>
        <xdr:cNvPicPr>
          <a:picLocks noChangeAspect="1"/>
        </xdr:cNvPicPr>
      </xdr:nvPicPr>
      <xdr:blipFill>
        <a:blip xmlns:r="http://schemas.openxmlformats.org/officeDocument/2006/relationships" r:embed="rId3"/>
        <a:stretch>
          <a:fillRect/>
        </a:stretch>
      </xdr:blipFill>
      <xdr:spPr>
        <a:xfrm>
          <a:off x="12246427" y="2789465"/>
          <a:ext cx="1558019" cy="519340"/>
        </a:xfrm>
        <a:prstGeom prst="rect">
          <a:avLst/>
        </a:prstGeom>
      </xdr:spPr>
    </xdr:pic>
    <xdr:clientData/>
  </xdr:twoCellAnchor>
  <xdr:twoCellAnchor editAs="oneCell">
    <xdr:from>
      <xdr:col>5</xdr:col>
      <xdr:colOff>306160</xdr:colOff>
      <xdr:row>24</xdr:row>
      <xdr:rowOff>129268</xdr:rowOff>
    </xdr:from>
    <xdr:to>
      <xdr:col>5</xdr:col>
      <xdr:colOff>1605116</xdr:colOff>
      <xdr:row>24</xdr:row>
      <xdr:rowOff>625928</xdr:rowOff>
    </xdr:to>
    <xdr:pic>
      <xdr:nvPicPr>
        <xdr:cNvPr id="26" name="Picture 25">
          <a:extLst>
            <a:ext uri="{FF2B5EF4-FFF2-40B4-BE49-F238E27FC236}">
              <a16:creationId xmlns:a16="http://schemas.microsoft.com/office/drawing/2014/main" id="{26DDFD39-93B0-70FA-71B4-E37C0770431A}"/>
            </a:ext>
          </a:extLst>
        </xdr:cNvPr>
        <xdr:cNvPicPr>
          <a:picLocks noChangeAspect="1"/>
        </xdr:cNvPicPr>
      </xdr:nvPicPr>
      <xdr:blipFill>
        <a:blip xmlns:r="http://schemas.openxmlformats.org/officeDocument/2006/relationships" r:embed="rId4"/>
        <a:stretch>
          <a:fillRect/>
        </a:stretch>
      </xdr:blipFill>
      <xdr:spPr>
        <a:xfrm>
          <a:off x="12402910" y="5238751"/>
          <a:ext cx="1298956" cy="496660"/>
        </a:xfrm>
        <a:prstGeom prst="rect">
          <a:avLst/>
        </a:prstGeom>
      </xdr:spPr>
    </xdr:pic>
    <xdr:clientData/>
  </xdr:twoCellAnchor>
  <xdr:twoCellAnchor editAs="oneCell">
    <xdr:from>
      <xdr:col>5</xdr:col>
      <xdr:colOff>244927</xdr:colOff>
      <xdr:row>25</xdr:row>
      <xdr:rowOff>61232</xdr:rowOff>
    </xdr:from>
    <xdr:to>
      <xdr:col>5</xdr:col>
      <xdr:colOff>1750520</xdr:colOff>
      <xdr:row>25</xdr:row>
      <xdr:rowOff>508624</xdr:rowOff>
    </xdr:to>
    <xdr:pic>
      <xdr:nvPicPr>
        <xdr:cNvPr id="27" name="Picture 26">
          <a:extLst>
            <a:ext uri="{FF2B5EF4-FFF2-40B4-BE49-F238E27FC236}">
              <a16:creationId xmlns:a16="http://schemas.microsoft.com/office/drawing/2014/main" id="{B409AC87-81E4-AB63-E68B-CE01F55F9D13}"/>
            </a:ext>
          </a:extLst>
        </xdr:cNvPr>
        <xdr:cNvPicPr>
          <a:picLocks noChangeAspect="1"/>
        </xdr:cNvPicPr>
      </xdr:nvPicPr>
      <xdr:blipFill>
        <a:blip xmlns:r="http://schemas.openxmlformats.org/officeDocument/2006/relationships" r:embed="rId5"/>
        <a:stretch>
          <a:fillRect/>
        </a:stretch>
      </xdr:blipFill>
      <xdr:spPr>
        <a:xfrm>
          <a:off x="12341677" y="5871482"/>
          <a:ext cx="1505593" cy="449036"/>
        </a:xfrm>
        <a:prstGeom prst="rect">
          <a:avLst/>
        </a:prstGeom>
      </xdr:spPr>
    </xdr:pic>
    <xdr:clientData/>
  </xdr:twoCellAnchor>
  <xdr:twoCellAnchor editAs="oneCell">
    <xdr:from>
      <xdr:col>5</xdr:col>
      <xdr:colOff>326572</xdr:colOff>
      <xdr:row>32</xdr:row>
      <xdr:rowOff>285750</xdr:rowOff>
    </xdr:from>
    <xdr:to>
      <xdr:col>5</xdr:col>
      <xdr:colOff>1967461</xdr:colOff>
      <xdr:row>34</xdr:row>
      <xdr:rowOff>265338</xdr:rowOff>
    </xdr:to>
    <xdr:pic>
      <xdr:nvPicPr>
        <xdr:cNvPr id="28" name="Picture 27">
          <a:extLst>
            <a:ext uri="{FF2B5EF4-FFF2-40B4-BE49-F238E27FC236}">
              <a16:creationId xmlns:a16="http://schemas.microsoft.com/office/drawing/2014/main" id="{5277E87A-ED67-76C1-0300-02712F9BB79B}"/>
            </a:ext>
          </a:extLst>
        </xdr:cNvPr>
        <xdr:cNvPicPr>
          <a:picLocks noChangeAspect="1"/>
        </xdr:cNvPicPr>
      </xdr:nvPicPr>
      <xdr:blipFill>
        <a:blip xmlns:r="http://schemas.openxmlformats.org/officeDocument/2006/relationships" r:embed="rId6"/>
        <a:stretch>
          <a:fillRect/>
        </a:stretch>
      </xdr:blipFill>
      <xdr:spPr>
        <a:xfrm>
          <a:off x="12423322" y="9892393"/>
          <a:ext cx="1640889" cy="1027339"/>
        </a:xfrm>
        <a:prstGeom prst="rect">
          <a:avLst/>
        </a:prstGeom>
      </xdr:spPr>
    </xdr:pic>
    <xdr:clientData/>
  </xdr:twoCellAnchor>
  <xdr:twoCellAnchor editAs="oneCell">
    <xdr:from>
      <xdr:col>5</xdr:col>
      <xdr:colOff>274449</xdr:colOff>
      <xdr:row>34</xdr:row>
      <xdr:rowOff>294158</xdr:rowOff>
    </xdr:from>
    <xdr:to>
      <xdr:col>5</xdr:col>
      <xdr:colOff>2267091</xdr:colOff>
      <xdr:row>35</xdr:row>
      <xdr:rowOff>491727</xdr:rowOff>
    </xdr:to>
    <xdr:pic>
      <xdr:nvPicPr>
        <xdr:cNvPr id="29" name="Picture 28">
          <a:extLst>
            <a:ext uri="{FF2B5EF4-FFF2-40B4-BE49-F238E27FC236}">
              <a16:creationId xmlns:a16="http://schemas.microsoft.com/office/drawing/2014/main" id="{9EE835B4-53F2-AF91-3F48-0F0A4CBBA50E}"/>
            </a:ext>
          </a:extLst>
        </xdr:cNvPr>
        <xdr:cNvPicPr>
          <a:picLocks noChangeAspect="1"/>
        </xdr:cNvPicPr>
      </xdr:nvPicPr>
      <xdr:blipFill>
        <a:blip xmlns:r="http://schemas.openxmlformats.org/officeDocument/2006/relationships" r:embed="rId7"/>
        <a:stretch>
          <a:fillRect/>
        </a:stretch>
      </xdr:blipFill>
      <xdr:spPr>
        <a:xfrm>
          <a:off x="9858980" y="14081596"/>
          <a:ext cx="1992642" cy="1128638"/>
        </a:xfrm>
        <a:prstGeom prst="rect">
          <a:avLst/>
        </a:prstGeom>
      </xdr:spPr>
    </xdr:pic>
    <xdr:clientData/>
  </xdr:twoCellAnchor>
  <xdr:twoCellAnchor>
    <xdr:from>
      <xdr:col>1</xdr:col>
      <xdr:colOff>0</xdr:colOff>
      <xdr:row>6</xdr:row>
      <xdr:rowOff>0</xdr:rowOff>
    </xdr:from>
    <xdr:to>
      <xdr:col>5</xdr:col>
      <xdr:colOff>401411</xdr:colOff>
      <xdr:row>14</xdr:row>
      <xdr:rowOff>171449</xdr:rowOff>
    </xdr:to>
    <xdr:sp macro="" textlink="">
      <xdr:nvSpPr>
        <xdr:cNvPr id="2" name="TextBox 10">
          <a:extLst>
            <a:ext uri="{FF2B5EF4-FFF2-40B4-BE49-F238E27FC236}">
              <a16:creationId xmlns:a16="http://schemas.microsoft.com/office/drawing/2014/main" id="{6B2DDC2F-0862-46D2-9B70-9BEC8C357EDC}"/>
            </a:ext>
          </a:extLst>
        </xdr:cNvPr>
        <xdr:cNvSpPr txBox="1"/>
      </xdr:nvSpPr>
      <xdr:spPr>
        <a:xfrm>
          <a:off x="2619375" y="1171575"/>
          <a:ext cx="7964261" cy="1619249"/>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900">
              <a:solidFill>
                <a:schemeClr val="tx1"/>
              </a:solidFill>
              <a:effectLst/>
              <a:latin typeface="+mn-lt"/>
              <a:ea typeface="+mn-ea"/>
              <a:cs typeface="+mn-cs"/>
            </a:rPr>
          </a:br>
          <a:r>
            <a:rPr lang="en-AU" sz="900">
              <a:solidFill>
                <a:schemeClr val="tx1"/>
              </a:solidFill>
              <a:effectLst/>
              <a:latin typeface="+mn-lt"/>
              <a:ea typeface="+mn-ea"/>
              <a:cs typeface="+mn-cs"/>
            </a:rPr>
            <a:t>Westpac's purpose is “Creating better futures together” and we believe we have a role to play in helping to create positive social, economic, and environmental impact. </a:t>
          </a:r>
        </a:p>
        <a:p>
          <a:pPr>
            <a:spcAft>
              <a:spcPts val="500"/>
            </a:spcAft>
          </a:pPr>
          <a:r>
            <a:rPr lang="en-AU" sz="900">
              <a:solidFill>
                <a:schemeClr val="tx1"/>
              </a:solidFill>
              <a:effectLst/>
              <a:latin typeface="+mn-lt"/>
              <a:ea typeface="+mn-ea"/>
              <a:cs typeface="+mn-cs"/>
            </a:rPr>
            <a:t>Our Sustainability Strategy sets out how we are working to better serve our stakeholders and contribute to addressing both local and global challenges. The 2023 Sustainability Strategy presented below was launched in 2020 and was designed to operate for three years. The strategy had three pillars: helping when it matters most; backing a stronger Australia and New Zealand; and collaborating for impact. The table below reports on our progress against</a:t>
          </a:r>
          <a:r>
            <a:rPr lang="en-AU" sz="900" baseline="0">
              <a:solidFill>
                <a:schemeClr val="tx1"/>
              </a:solidFill>
              <a:effectLst/>
              <a:latin typeface="+mn-lt"/>
              <a:ea typeface="+mn-ea"/>
              <a:cs typeface="+mn-cs"/>
            </a:rPr>
            <a:t> this strategy</a:t>
          </a:r>
          <a:r>
            <a:rPr lang="en-AU" sz="900">
              <a:solidFill>
                <a:schemeClr val="tx1"/>
              </a:solidFill>
              <a:effectLst/>
              <a:latin typeface="+mn-lt"/>
              <a:ea typeface="+mn-ea"/>
              <a:cs typeface="+mn-cs"/>
            </a:rPr>
            <a:t>.</a:t>
          </a:r>
        </a:p>
        <a:p>
          <a:pPr>
            <a:spcAft>
              <a:spcPts val="500"/>
            </a:spcAft>
          </a:pPr>
          <a:r>
            <a:rPr lang="en-AU" sz="900">
              <a:solidFill>
                <a:schemeClr val="tx1"/>
              </a:solidFill>
              <a:effectLst/>
              <a:latin typeface="+mn-lt"/>
              <a:ea typeface="+mn-ea"/>
              <a:cs typeface="+mn-cs"/>
            </a:rPr>
            <a:t>In November 2023, following a review, our refreshed 2030 Sustainability Strategy has been published on our website: westpac.com.au/about-westpac/sustainability/our-strategy/. We aim to report against our new 2030 Sustainability Strategy from FY24.</a:t>
          </a:r>
          <a:endParaRPr lang="en-AU" sz="900">
            <a:solidFill>
              <a:schemeClr val="dk1"/>
            </a:solidFill>
            <a:effectLst/>
            <a:latin typeface="+mn-lt"/>
            <a:ea typeface="+mn-ea"/>
            <a:cs typeface="+mn-cs"/>
          </a:endParaRPr>
        </a:p>
      </xdr:txBody>
    </xdr:sp>
    <xdr:clientData/>
  </xdr:twoCellAnchor>
  <xdr:twoCellAnchor>
    <xdr:from>
      <xdr:col>4</xdr:col>
      <xdr:colOff>2005239</xdr:colOff>
      <xdr:row>0</xdr:row>
      <xdr:rowOff>156483</xdr:rowOff>
    </xdr:from>
    <xdr:to>
      <xdr:col>5</xdr:col>
      <xdr:colOff>426811</xdr:colOff>
      <xdr:row>2</xdr:row>
      <xdr:rowOff>160883</xdr:rowOff>
    </xdr:to>
    <xdr:sp macro="" textlink="">
      <xdr:nvSpPr>
        <xdr:cNvPr id="3" name="TextBox 10">
          <a:hlinkClick xmlns:r="http://schemas.openxmlformats.org/officeDocument/2006/relationships" r:id="rId8"/>
          <a:extLst>
            <a:ext uri="{FF2B5EF4-FFF2-40B4-BE49-F238E27FC236}">
              <a16:creationId xmlns:a16="http://schemas.microsoft.com/office/drawing/2014/main" id="{BE21EB5C-C698-49B9-AECF-72E4E9E007F9}"/>
            </a:ext>
          </a:extLst>
        </xdr:cNvPr>
        <xdr:cNvSpPr txBox="1"/>
      </xdr:nvSpPr>
      <xdr:spPr>
        <a:xfrm>
          <a:off x="7380060" y="156483"/>
          <a:ext cx="1551215" cy="371793"/>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4</xdr:col>
      <xdr:colOff>122466</xdr:colOff>
      <xdr:row>0</xdr:row>
      <xdr:rowOff>169239</xdr:rowOff>
    </xdr:from>
    <xdr:to>
      <xdr:col>4</xdr:col>
      <xdr:colOff>1807936</xdr:colOff>
      <xdr:row>2</xdr:row>
      <xdr:rowOff>160032</xdr:rowOff>
    </xdr:to>
    <xdr:sp macro="" textlink="">
      <xdr:nvSpPr>
        <xdr:cNvPr id="4" name="TextBox 3">
          <a:hlinkClick xmlns:r="http://schemas.openxmlformats.org/officeDocument/2006/relationships" r:id="rId9"/>
          <a:extLst>
            <a:ext uri="{FF2B5EF4-FFF2-40B4-BE49-F238E27FC236}">
              <a16:creationId xmlns:a16="http://schemas.microsoft.com/office/drawing/2014/main" id="{D630DE42-7D6B-4144-A307-8C206D4DD29D}"/>
            </a:ext>
          </a:extLst>
        </xdr:cNvPr>
        <xdr:cNvSpPr txBox="1"/>
      </xdr:nvSpPr>
      <xdr:spPr>
        <a:xfrm>
          <a:off x="5497287" y="169239"/>
          <a:ext cx="1685470" cy="358186"/>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231322</xdr:colOff>
      <xdr:row>0</xdr:row>
      <xdr:rowOff>176893</xdr:rowOff>
    </xdr:from>
    <xdr:to>
      <xdr:col>3</xdr:col>
      <xdr:colOff>1817234</xdr:colOff>
      <xdr:row>2</xdr:row>
      <xdr:rowOff>167686</xdr:rowOff>
    </xdr:to>
    <xdr:sp macro="" textlink="">
      <xdr:nvSpPr>
        <xdr:cNvPr id="5" name="TextBox 10">
          <a:hlinkClick xmlns:r="http://schemas.openxmlformats.org/officeDocument/2006/relationships" r:id="rId10"/>
          <a:extLst>
            <a:ext uri="{FF2B5EF4-FFF2-40B4-BE49-F238E27FC236}">
              <a16:creationId xmlns:a16="http://schemas.microsoft.com/office/drawing/2014/main" id="{3A61B98B-266B-483D-A5A6-6B0BD80EA268}"/>
            </a:ext>
          </a:extLst>
        </xdr:cNvPr>
        <xdr:cNvSpPr txBox="1"/>
      </xdr:nvSpPr>
      <xdr:spPr>
        <a:xfrm>
          <a:off x="3735162" y="176893"/>
          <a:ext cx="1585912" cy="358186"/>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4</xdr:col>
      <xdr:colOff>3007178</xdr:colOff>
      <xdr:row>0</xdr:row>
      <xdr:rowOff>166856</xdr:rowOff>
    </xdr:from>
    <xdr:to>
      <xdr:col>5</xdr:col>
      <xdr:colOff>0</xdr:colOff>
      <xdr:row>2</xdr:row>
      <xdr:rowOff>171256</xdr:rowOff>
    </xdr:to>
    <xdr:sp macro="" textlink="">
      <xdr:nvSpPr>
        <xdr:cNvPr id="2" name="TextBox 10">
          <a:hlinkClick xmlns:r="http://schemas.openxmlformats.org/officeDocument/2006/relationships" r:id="rId1"/>
          <a:extLst>
            <a:ext uri="{FF2B5EF4-FFF2-40B4-BE49-F238E27FC236}">
              <a16:creationId xmlns:a16="http://schemas.microsoft.com/office/drawing/2014/main" id="{B06CA555-51BE-4967-9CBE-E188E4528648}"/>
            </a:ext>
          </a:extLst>
        </xdr:cNvPr>
        <xdr:cNvSpPr txBox="1"/>
      </xdr:nvSpPr>
      <xdr:spPr>
        <a:xfrm>
          <a:off x="8055428" y="166856"/>
          <a:ext cx="1555297"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4</xdr:col>
      <xdr:colOff>1124405</xdr:colOff>
      <xdr:row>0</xdr:row>
      <xdr:rowOff>179612</xdr:rowOff>
    </xdr:from>
    <xdr:to>
      <xdr:col>4</xdr:col>
      <xdr:colOff>2809875</xdr:colOff>
      <xdr:row>3</xdr:row>
      <xdr:rowOff>315</xdr:rowOff>
    </xdr:to>
    <xdr:sp macro="" textlink="">
      <xdr:nvSpPr>
        <xdr:cNvPr id="3" name="TextBox 2">
          <a:hlinkClick xmlns:r="http://schemas.openxmlformats.org/officeDocument/2006/relationships" r:id="rId2"/>
          <a:extLst>
            <a:ext uri="{FF2B5EF4-FFF2-40B4-BE49-F238E27FC236}">
              <a16:creationId xmlns:a16="http://schemas.microsoft.com/office/drawing/2014/main" id="{BF4A8793-F297-4CC7-B4EF-8DDC30291870}"/>
            </a:ext>
          </a:extLst>
        </xdr:cNvPr>
        <xdr:cNvSpPr txBox="1"/>
      </xdr:nvSpPr>
      <xdr:spPr>
        <a:xfrm>
          <a:off x="6515555" y="179612"/>
          <a:ext cx="1685470" cy="363628"/>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0</xdr:colOff>
      <xdr:row>1</xdr:row>
      <xdr:rowOff>2719</xdr:rowOff>
    </xdr:from>
    <xdr:to>
      <xdr:col>4</xdr:col>
      <xdr:colOff>959983</xdr:colOff>
      <xdr:row>3</xdr:row>
      <xdr:rowOff>7119</xdr:rowOff>
    </xdr:to>
    <xdr:sp macro="" textlink="">
      <xdr:nvSpPr>
        <xdr:cNvPr id="67" name="TextBox 10">
          <a:hlinkClick xmlns:r="http://schemas.openxmlformats.org/officeDocument/2006/relationships" r:id="rId3"/>
          <a:extLst>
            <a:ext uri="{FF2B5EF4-FFF2-40B4-BE49-F238E27FC236}">
              <a16:creationId xmlns:a16="http://schemas.microsoft.com/office/drawing/2014/main" id="{C4065B0E-1C77-4409-8AE0-5519CFB056A8}"/>
            </a:ext>
          </a:extLst>
        </xdr:cNvPr>
        <xdr:cNvSpPr txBox="1"/>
      </xdr:nvSpPr>
      <xdr:spPr>
        <a:xfrm>
          <a:off x="6538232" y="186416"/>
          <a:ext cx="2375127" cy="358186"/>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0</xdr:col>
      <xdr:colOff>340179</xdr:colOff>
      <xdr:row>1</xdr:row>
      <xdr:rowOff>40822</xdr:rowOff>
    </xdr:from>
    <xdr:to>
      <xdr:col>2</xdr:col>
      <xdr:colOff>671096</xdr:colOff>
      <xdr:row>2</xdr:row>
      <xdr:rowOff>124547</xdr:rowOff>
    </xdr:to>
    <xdr:pic>
      <xdr:nvPicPr>
        <xdr:cNvPr id="5" name="Picture 828">
          <a:extLst>
            <a:ext uri="{FF2B5EF4-FFF2-40B4-BE49-F238E27FC236}">
              <a16:creationId xmlns:a16="http://schemas.microsoft.com/office/drawing/2014/main" id="{12C7D69E-C992-4FF3-89B7-4DBA8D07E03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0179" y="221797"/>
          <a:ext cx="1946766" cy="264700"/>
        </a:xfrm>
        <a:prstGeom prst="rect">
          <a:avLst/>
        </a:prstGeom>
      </xdr:spPr>
    </xdr:pic>
    <xdr:clientData/>
  </xdr:twoCellAnchor>
  <xdr:twoCellAnchor>
    <xdr:from>
      <xdr:col>0</xdr:col>
      <xdr:colOff>956741</xdr:colOff>
      <xdr:row>5</xdr:row>
      <xdr:rowOff>197024</xdr:rowOff>
    </xdr:from>
    <xdr:to>
      <xdr:col>5</xdr:col>
      <xdr:colOff>1122589</xdr:colOff>
      <xdr:row>9</xdr:row>
      <xdr:rowOff>74838</xdr:rowOff>
    </xdr:to>
    <xdr:sp macro="" textlink="">
      <xdr:nvSpPr>
        <xdr:cNvPr id="66" name="TextBox 10">
          <a:extLst>
            <a:ext uri="{FF2B5EF4-FFF2-40B4-BE49-F238E27FC236}">
              <a16:creationId xmlns:a16="http://schemas.microsoft.com/office/drawing/2014/main" id="{F0909E57-5EEC-4FA6-A432-EEE3C2484633}"/>
            </a:ext>
          </a:extLst>
        </xdr:cNvPr>
        <xdr:cNvSpPr txBox="1"/>
      </xdr:nvSpPr>
      <xdr:spPr>
        <a:xfrm>
          <a:off x="956741" y="1183543"/>
          <a:ext cx="9765688" cy="939171"/>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500"/>
            </a:spcAft>
            <a:buClrTx/>
            <a:buSzTx/>
            <a:buFontTx/>
            <a:buNone/>
            <a:tabLst/>
            <a:defRPr/>
          </a:pPr>
          <a:br>
            <a:rPr lang="en-AU" sz="900">
              <a:solidFill>
                <a:schemeClr val="tx1"/>
              </a:solidFill>
              <a:effectLst/>
              <a:latin typeface="+mn-lt"/>
              <a:ea typeface="+mn-ea"/>
              <a:cs typeface="+mn-cs"/>
            </a:rPr>
          </a:br>
          <a:r>
            <a:rPr lang="en-AU" sz="900">
              <a:solidFill>
                <a:schemeClr val="dk1"/>
              </a:solidFill>
              <a:effectLst/>
              <a:latin typeface="+mn-lt"/>
              <a:ea typeface="+mn-ea"/>
              <a:cs typeface="+mn-cs"/>
            </a:rPr>
            <a:t>Westpac’s current Reconciliation Plan (RAP) was launched April 2022 and is expected to operate until 2025, after which time it</a:t>
          </a:r>
          <a:r>
            <a:rPr lang="en-AU" sz="900" baseline="0">
              <a:solidFill>
                <a:schemeClr val="dk1"/>
              </a:solidFill>
              <a:effectLst/>
              <a:latin typeface="+mn-lt"/>
              <a:ea typeface="+mn-ea"/>
              <a:cs typeface="+mn-cs"/>
            </a:rPr>
            <a:t> will be refreshed</a:t>
          </a:r>
          <a:r>
            <a:rPr lang="en-AU" sz="900">
              <a:solidFill>
                <a:schemeClr val="dk1"/>
              </a:solidFill>
              <a:effectLst/>
              <a:latin typeface="+mn-lt"/>
              <a:ea typeface="+mn-ea"/>
              <a:cs typeface="+mn-cs"/>
            </a:rPr>
            <a:t>. We are proud that our RAP has been designated an Elevate RAP by Reconciliation Australia. Reflecting this designation our RAP outlines our vision for reconciliation where Aboriginal and Torres Strait Islander peoples have equitable economic participation and financial wellbeing. Our RAP has four areas of focus; valuing culture, meaningful careers, better banking experiences, and backing Indigenous enterprise. Under each area we have a range of programs and metrics to help achieve our objectives and assess our progress. We report on our RAP to our employees quarterly and are including some of the more important metrics in this Datasheet. The REF in the table below aligns to the detailed actions in our RAP.</a:t>
          </a:r>
        </a:p>
        <a:p>
          <a:pPr>
            <a:spcAft>
              <a:spcPts val="500"/>
            </a:spcAft>
          </a:pPr>
          <a:endParaRPr lang="en-AU" sz="900">
            <a:solidFill>
              <a:schemeClr val="tx1"/>
            </a:solidFill>
            <a:effectLst/>
            <a:latin typeface="+mn-lt"/>
            <a:ea typeface="+mn-ea"/>
            <a:cs typeface="+mn-cs"/>
          </a:endParaRPr>
        </a:p>
      </xdr:txBody>
    </xdr:sp>
    <xdr:clientData/>
  </xdr:twoCellAnchor>
  <xdr:twoCellAnchor editAs="oneCell">
    <xdr:from>
      <xdr:col>5</xdr:col>
      <xdr:colOff>1210482</xdr:colOff>
      <xdr:row>13</xdr:row>
      <xdr:rowOff>365123</xdr:rowOff>
    </xdr:from>
    <xdr:to>
      <xdr:col>5</xdr:col>
      <xdr:colOff>1570482</xdr:colOff>
      <xdr:row>13</xdr:row>
      <xdr:rowOff>710736</xdr:rowOff>
    </xdr:to>
    <xdr:pic>
      <xdr:nvPicPr>
        <xdr:cNvPr id="26" name="Picture 25">
          <a:extLst>
            <a:ext uri="{FF2B5EF4-FFF2-40B4-BE49-F238E27FC236}">
              <a16:creationId xmlns:a16="http://schemas.microsoft.com/office/drawing/2014/main" id="{218EB12C-2F80-4F29-A384-33A4011632A3}"/>
            </a:ext>
            <a:ext uri="{147F2762-F138-4A5C-976F-8EAC2B608ADB}">
              <a16:predDERef xmlns:a16="http://schemas.microsoft.com/office/drawing/2014/main" pred="{72488A58-EDF3-45EF-A285-2B84955BBA1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822660" y="3926504"/>
          <a:ext cx="360000" cy="345613"/>
        </a:xfrm>
        <a:prstGeom prst="rect">
          <a:avLst/>
        </a:prstGeom>
      </xdr:spPr>
    </xdr:pic>
    <xdr:clientData/>
  </xdr:twoCellAnchor>
  <xdr:twoCellAnchor editAs="oneCell">
    <xdr:from>
      <xdr:col>5</xdr:col>
      <xdr:colOff>516773</xdr:colOff>
      <xdr:row>13</xdr:row>
      <xdr:rowOff>363815</xdr:rowOff>
    </xdr:from>
    <xdr:to>
      <xdr:col>5</xdr:col>
      <xdr:colOff>883123</xdr:colOff>
      <xdr:row>13</xdr:row>
      <xdr:rowOff>702596</xdr:rowOff>
    </xdr:to>
    <xdr:pic>
      <xdr:nvPicPr>
        <xdr:cNvPr id="27" name="Picture 72">
          <a:extLst>
            <a:ext uri="{FF2B5EF4-FFF2-40B4-BE49-F238E27FC236}">
              <a16:creationId xmlns:a16="http://schemas.microsoft.com/office/drawing/2014/main" id="{E6873A7F-1803-4746-8E04-BA263ACE197D}"/>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128951" y="3925196"/>
          <a:ext cx="366350" cy="338781"/>
        </a:xfrm>
        <a:prstGeom prst="rect">
          <a:avLst/>
        </a:prstGeom>
      </xdr:spPr>
    </xdr:pic>
    <xdr:clientData/>
  </xdr:twoCellAnchor>
  <xdr:twoCellAnchor editAs="oneCell">
    <xdr:from>
      <xdr:col>5</xdr:col>
      <xdr:colOff>1203986</xdr:colOff>
      <xdr:row>12</xdr:row>
      <xdr:rowOff>525969</xdr:rowOff>
    </xdr:from>
    <xdr:to>
      <xdr:col>5</xdr:col>
      <xdr:colOff>1567127</xdr:colOff>
      <xdr:row>13</xdr:row>
      <xdr:rowOff>71372</xdr:rowOff>
    </xdr:to>
    <xdr:pic>
      <xdr:nvPicPr>
        <xdr:cNvPr id="28" name="Picture 71">
          <a:extLst>
            <a:ext uri="{FF2B5EF4-FFF2-40B4-BE49-F238E27FC236}">
              <a16:creationId xmlns:a16="http://schemas.microsoft.com/office/drawing/2014/main" id="{A2DE6630-E282-48B3-AEE2-2D17E3112461}"/>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815250" y="3279233"/>
          <a:ext cx="363141" cy="336158"/>
        </a:xfrm>
        <a:prstGeom prst="rect">
          <a:avLst/>
        </a:prstGeom>
      </xdr:spPr>
    </xdr:pic>
    <xdr:clientData/>
  </xdr:twoCellAnchor>
  <xdr:twoCellAnchor editAs="oneCell">
    <xdr:from>
      <xdr:col>5</xdr:col>
      <xdr:colOff>527756</xdr:colOff>
      <xdr:row>12</xdr:row>
      <xdr:rowOff>521999</xdr:rowOff>
    </xdr:from>
    <xdr:to>
      <xdr:col>5</xdr:col>
      <xdr:colOff>870704</xdr:colOff>
      <xdr:row>13</xdr:row>
      <xdr:rowOff>74192</xdr:rowOff>
    </xdr:to>
    <xdr:pic>
      <xdr:nvPicPr>
        <xdr:cNvPr id="30" name="Picture 29">
          <a:extLst>
            <a:ext uri="{FF2B5EF4-FFF2-40B4-BE49-F238E27FC236}">
              <a16:creationId xmlns:a16="http://schemas.microsoft.com/office/drawing/2014/main" id="{677E8980-97C8-5D08-99EA-70902F41120E}"/>
            </a:ext>
          </a:extLst>
        </xdr:cNvPr>
        <xdr:cNvPicPr>
          <a:picLocks noChangeAspect="1"/>
        </xdr:cNvPicPr>
      </xdr:nvPicPr>
      <xdr:blipFill>
        <a:blip xmlns:r="http://schemas.openxmlformats.org/officeDocument/2006/relationships" r:embed="rId8"/>
        <a:stretch>
          <a:fillRect/>
        </a:stretch>
      </xdr:blipFill>
      <xdr:spPr>
        <a:xfrm>
          <a:off x="10138638" y="3278004"/>
          <a:ext cx="342948" cy="348545"/>
        </a:xfrm>
        <a:prstGeom prst="rect">
          <a:avLst/>
        </a:prstGeom>
      </xdr:spPr>
    </xdr:pic>
    <xdr:clientData/>
  </xdr:twoCellAnchor>
  <xdr:twoCellAnchor editAs="oneCell">
    <xdr:from>
      <xdr:col>5</xdr:col>
      <xdr:colOff>525440</xdr:colOff>
      <xdr:row>14</xdr:row>
      <xdr:rowOff>468163</xdr:rowOff>
    </xdr:from>
    <xdr:to>
      <xdr:col>5</xdr:col>
      <xdr:colOff>891790</xdr:colOff>
      <xdr:row>14</xdr:row>
      <xdr:rowOff>807570</xdr:rowOff>
    </xdr:to>
    <xdr:pic>
      <xdr:nvPicPr>
        <xdr:cNvPr id="31" name="Picture 30">
          <a:extLst>
            <a:ext uri="{FF2B5EF4-FFF2-40B4-BE49-F238E27FC236}">
              <a16:creationId xmlns:a16="http://schemas.microsoft.com/office/drawing/2014/main" id="{42975FA2-6230-48E3-8DA5-BEC9529CE7ED}"/>
            </a:ext>
            <a:ext uri="{147F2762-F138-4A5C-976F-8EAC2B608ADB}">
              <a16:predDERef xmlns:a16="http://schemas.microsoft.com/office/drawing/2014/main" pred="{A4E6DA13-088D-4ACC-BFA7-002E4745461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136704" y="5126427"/>
          <a:ext cx="366350" cy="339407"/>
        </a:xfrm>
        <a:prstGeom prst="rect">
          <a:avLst/>
        </a:prstGeom>
      </xdr:spPr>
    </xdr:pic>
    <xdr:clientData/>
  </xdr:twoCellAnchor>
  <xdr:twoCellAnchor editAs="oneCell">
    <xdr:from>
      <xdr:col>5</xdr:col>
      <xdr:colOff>1183975</xdr:colOff>
      <xdr:row>14</xdr:row>
      <xdr:rowOff>471450</xdr:rowOff>
    </xdr:from>
    <xdr:to>
      <xdr:col>5</xdr:col>
      <xdr:colOff>1544632</xdr:colOff>
      <xdr:row>14</xdr:row>
      <xdr:rowOff>805537</xdr:rowOff>
    </xdr:to>
    <xdr:pic>
      <xdr:nvPicPr>
        <xdr:cNvPr id="32" name="Picture 71">
          <a:extLst>
            <a:ext uri="{FF2B5EF4-FFF2-40B4-BE49-F238E27FC236}">
              <a16:creationId xmlns:a16="http://schemas.microsoft.com/office/drawing/2014/main" id="{A55A99DB-0BE5-4927-8AAD-AA77D1F56637}"/>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795239" y="5129714"/>
          <a:ext cx="360657" cy="334087"/>
        </a:xfrm>
        <a:prstGeom prst="rect">
          <a:avLst/>
        </a:prstGeom>
      </xdr:spPr>
    </xdr:pic>
    <xdr:clientData/>
  </xdr:twoCellAnchor>
  <xdr:twoCellAnchor editAs="oneCell">
    <xdr:from>
      <xdr:col>5</xdr:col>
      <xdr:colOff>1344028</xdr:colOff>
      <xdr:row>16</xdr:row>
      <xdr:rowOff>291222</xdr:rowOff>
    </xdr:from>
    <xdr:to>
      <xdr:col>5</xdr:col>
      <xdr:colOff>1710378</xdr:colOff>
      <xdr:row>16</xdr:row>
      <xdr:rowOff>630629</xdr:rowOff>
    </xdr:to>
    <xdr:pic>
      <xdr:nvPicPr>
        <xdr:cNvPr id="33" name="Picture 32">
          <a:extLst>
            <a:ext uri="{FF2B5EF4-FFF2-40B4-BE49-F238E27FC236}">
              <a16:creationId xmlns:a16="http://schemas.microsoft.com/office/drawing/2014/main" id="{F92C24A8-EAC3-47A4-9B5D-E4592D9B1934}"/>
            </a:ext>
            <a:ext uri="{147F2762-F138-4A5C-976F-8EAC2B608ADB}">
              <a16:predDERef xmlns:a16="http://schemas.microsoft.com/office/drawing/2014/main" pred="{A4E6DA13-088D-4ACC-BFA7-002E4745461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954910" y="6989952"/>
          <a:ext cx="366350" cy="339407"/>
        </a:xfrm>
        <a:prstGeom prst="rect">
          <a:avLst/>
        </a:prstGeom>
      </xdr:spPr>
    </xdr:pic>
    <xdr:clientData/>
  </xdr:twoCellAnchor>
  <xdr:twoCellAnchor editAs="oneCell">
    <xdr:from>
      <xdr:col>5</xdr:col>
      <xdr:colOff>491526</xdr:colOff>
      <xdr:row>16</xdr:row>
      <xdr:rowOff>292904</xdr:rowOff>
    </xdr:from>
    <xdr:to>
      <xdr:col>5</xdr:col>
      <xdr:colOff>851526</xdr:colOff>
      <xdr:row>16</xdr:row>
      <xdr:rowOff>634958</xdr:rowOff>
    </xdr:to>
    <xdr:pic>
      <xdr:nvPicPr>
        <xdr:cNvPr id="34" name="Picture 70">
          <a:extLst>
            <a:ext uri="{FF2B5EF4-FFF2-40B4-BE49-F238E27FC236}">
              <a16:creationId xmlns:a16="http://schemas.microsoft.com/office/drawing/2014/main" id="{43C3F7D1-F7A1-447C-BD49-A0F1C163C0AF}"/>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102790" y="6971187"/>
          <a:ext cx="360000" cy="342054"/>
        </a:xfrm>
        <a:prstGeom prst="rect">
          <a:avLst/>
        </a:prstGeom>
      </xdr:spPr>
    </xdr:pic>
    <xdr:clientData/>
  </xdr:twoCellAnchor>
  <xdr:twoCellAnchor editAs="oneCell">
    <xdr:from>
      <xdr:col>5</xdr:col>
      <xdr:colOff>910069</xdr:colOff>
      <xdr:row>16</xdr:row>
      <xdr:rowOff>278554</xdr:rowOff>
    </xdr:from>
    <xdr:to>
      <xdr:col>5</xdr:col>
      <xdr:colOff>1270726</xdr:colOff>
      <xdr:row>16</xdr:row>
      <xdr:rowOff>615913</xdr:rowOff>
    </xdr:to>
    <xdr:pic>
      <xdr:nvPicPr>
        <xdr:cNvPr id="35" name="Picture 71">
          <a:extLst>
            <a:ext uri="{FF2B5EF4-FFF2-40B4-BE49-F238E27FC236}">
              <a16:creationId xmlns:a16="http://schemas.microsoft.com/office/drawing/2014/main" id="{7A0273AC-9A8D-4F36-80AA-683E158B5B05}"/>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520951" y="6977284"/>
          <a:ext cx="360657" cy="337359"/>
        </a:xfrm>
        <a:prstGeom prst="rect">
          <a:avLst/>
        </a:prstGeom>
      </xdr:spPr>
    </xdr:pic>
    <xdr:clientData/>
  </xdr:twoCellAnchor>
  <xdr:twoCellAnchor editAs="oneCell">
    <xdr:from>
      <xdr:col>5</xdr:col>
      <xdr:colOff>1297724</xdr:colOff>
      <xdr:row>19</xdr:row>
      <xdr:rowOff>107470</xdr:rowOff>
    </xdr:from>
    <xdr:to>
      <xdr:col>5</xdr:col>
      <xdr:colOff>1664074</xdr:colOff>
      <xdr:row>19</xdr:row>
      <xdr:rowOff>447907</xdr:rowOff>
    </xdr:to>
    <xdr:pic>
      <xdr:nvPicPr>
        <xdr:cNvPr id="36" name="Picture 72">
          <a:extLst>
            <a:ext uri="{FF2B5EF4-FFF2-40B4-BE49-F238E27FC236}">
              <a16:creationId xmlns:a16="http://schemas.microsoft.com/office/drawing/2014/main" id="{E82C0EE0-7D25-456B-BFAA-5AA6E78E7E5E}"/>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908988" y="8626055"/>
          <a:ext cx="366350" cy="340437"/>
        </a:xfrm>
        <a:prstGeom prst="rect">
          <a:avLst/>
        </a:prstGeom>
      </xdr:spPr>
    </xdr:pic>
    <xdr:clientData/>
  </xdr:twoCellAnchor>
  <xdr:twoCellAnchor editAs="oneCell">
    <xdr:from>
      <xdr:col>5</xdr:col>
      <xdr:colOff>865877</xdr:colOff>
      <xdr:row>19</xdr:row>
      <xdr:rowOff>112655</xdr:rowOff>
    </xdr:from>
    <xdr:to>
      <xdr:col>5</xdr:col>
      <xdr:colOff>1208825</xdr:colOff>
      <xdr:row>19</xdr:row>
      <xdr:rowOff>455603</xdr:rowOff>
    </xdr:to>
    <xdr:pic>
      <xdr:nvPicPr>
        <xdr:cNvPr id="37" name="Picture 36">
          <a:extLst>
            <a:ext uri="{FF2B5EF4-FFF2-40B4-BE49-F238E27FC236}">
              <a16:creationId xmlns:a16="http://schemas.microsoft.com/office/drawing/2014/main" id="{1EEFC7C6-6FF4-4EF2-A996-B235FF89344E}"/>
            </a:ext>
          </a:extLst>
        </xdr:cNvPr>
        <xdr:cNvPicPr>
          <a:picLocks noChangeAspect="1"/>
        </xdr:cNvPicPr>
      </xdr:nvPicPr>
      <xdr:blipFill>
        <a:blip xmlns:r="http://schemas.openxmlformats.org/officeDocument/2006/relationships" r:embed="rId8"/>
        <a:stretch>
          <a:fillRect/>
        </a:stretch>
      </xdr:blipFill>
      <xdr:spPr>
        <a:xfrm>
          <a:off x="10477141" y="8631240"/>
          <a:ext cx="342948" cy="342948"/>
        </a:xfrm>
        <a:prstGeom prst="rect">
          <a:avLst/>
        </a:prstGeom>
      </xdr:spPr>
    </xdr:pic>
    <xdr:clientData/>
  </xdr:twoCellAnchor>
  <xdr:twoCellAnchor editAs="oneCell">
    <xdr:from>
      <xdr:col>5</xdr:col>
      <xdr:colOff>1095046</xdr:colOff>
      <xdr:row>19</xdr:row>
      <xdr:rowOff>591269</xdr:rowOff>
    </xdr:from>
    <xdr:to>
      <xdr:col>5</xdr:col>
      <xdr:colOff>1461396</xdr:colOff>
      <xdr:row>19</xdr:row>
      <xdr:rowOff>930676</xdr:rowOff>
    </xdr:to>
    <xdr:pic>
      <xdr:nvPicPr>
        <xdr:cNvPr id="38" name="Picture 37">
          <a:extLst>
            <a:ext uri="{FF2B5EF4-FFF2-40B4-BE49-F238E27FC236}">
              <a16:creationId xmlns:a16="http://schemas.microsoft.com/office/drawing/2014/main" id="{5EE6FE0B-8ABD-45A9-AE60-83AB9DD3DBCC}"/>
            </a:ext>
            <a:ext uri="{147F2762-F138-4A5C-976F-8EAC2B608ADB}">
              <a16:predDERef xmlns:a16="http://schemas.microsoft.com/office/drawing/2014/main" pred="{A4E6DA13-088D-4ACC-BFA7-002E4745461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705771" y="9116144"/>
          <a:ext cx="366350" cy="339407"/>
        </a:xfrm>
        <a:prstGeom prst="rect">
          <a:avLst/>
        </a:prstGeom>
      </xdr:spPr>
    </xdr:pic>
    <xdr:clientData/>
  </xdr:twoCellAnchor>
  <xdr:twoCellAnchor editAs="oneCell">
    <xdr:from>
      <xdr:col>5</xdr:col>
      <xdr:colOff>405801</xdr:colOff>
      <xdr:row>19</xdr:row>
      <xdr:rowOff>116423</xdr:rowOff>
    </xdr:from>
    <xdr:to>
      <xdr:col>5</xdr:col>
      <xdr:colOff>765801</xdr:colOff>
      <xdr:row>19</xdr:row>
      <xdr:rowOff>456860</xdr:rowOff>
    </xdr:to>
    <xdr:pic>
      <xdr:nvPicPr>
        <xdr:cNvPr id="39" name="Picture 70">
          <a:extLst>
            <a:ext uri="{FF2B5EF4-FFF2-40B4-BE49-F238E27FC236}">
              <a16:creationId xmlns:a16="http://schemas.microsoft.com/office/drawing/2014/main" id="{B4B26F08-93CA-4F11-8D83-FC8B4ADB93C9}"/>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0017065" y="8635008"/>
          <a:ext cx="360000" cy="340437"/>
        </a:xfrm>
        <a:prstGeom prst="rect">
          <a:avLst/>
        </a:prstGeom>
      </xdr:spPr>
    </xdr:pic>
    <xdr:clientData/>
  </xdr:twoCellAnchor>
  <xdr:twoCellAnchor editAs="oneCell">
    <xdr:from>
      <xdr:col>5</xdr:col>
      <xdr:colOff>608067</xdr:colOff>
      <xdr:row>19</xdr:row>
      <xdr:rowOff>583055</xdr:rowOff>
    </xdr:from>
    <xdr:to>
      <xdr:col>5</xdr:col>
      <xdr:colOff>968724</xdr:colOff>
      <xdr:row>19</xdr:row>
      <xdr:rowOff>917142</xdr:rowOff>
    </xdr:to>
    <xdr:pic>
      <xdr:nvPicPr>
        <xdr:cNvPr id="40" name="Picture 71">
          <a:extLst>
            <a:ext uri="{FF2B5EF4-FFF2-40B4-BE49-F238E27FC236}">
              <a16:creationId xmlns:a16="http://schemas.microsoft.com/office/drawing/2014/main" id="{FF43C5F3-EA54-45B0-A136-2E283385927A}"/>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0218792" y="9107930"/>
          <a:ext cx="360657" cy="33408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6" name="TextBox 10">
          <a:extLst>
            <a:ext uri="{FF2B5EF4-FFF2-40B4-BE49-F238E27FC236}">
              <a16:creationId xmlns:a16="http://schemas.microsoft.com/office/drawing/2014/main" id="{23698FB8-2F36-404F-BEF1-C7891AB86453}"/>
            </a:ext>
          </a:extLst>
        </xdr:cNvPr>
        <xdr:cNvSpPr txBox="1"/>
      </xdr:nvSpPr>
      <xdr:spPr>
        <a:xfrm>
          <a:off x="457200" y="1168400"/>
          <a:ext cx="2340000" cy="684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6</xdr:col>
      <xdr:colOff>53578</xdr:colOff>
      <xdr:row>1</xdr:row>
      <xdr:rowOff>3570</xdr:rowOff>
    </xdr:from>
    <xdr:to>
      <xdr:col>7</xdr:col>
      <xdr:colOff>122280</xdr:colOff>
      <xdr:row>3</xdr:row>
      <xdr:rowOff>7970</xdr:rowOff>
    </xdr:to>
    <xdr:sp macro="" textlink="">
      <xdr:nvSpPr>
        <xdr:cNvPr id="10" name="TextBox 10">
          <a:hlinkClick xmlns:r="http://schemas.openxmlformats.org/officeDocument/2006/relationships" r:id="rId1"/>
          <a:extLst>
            <a:ext uri="{FF2B5EF4-FFF2-40B4-BE49-F238E27FC236}">
              <a16:creationId xmlns:a16="http://schemas.microsoft.com/office/drawing/2014/main" id="{49BA4DC5-7002-2849-BA7A-01E0E058E895}"/>
            </a:ext>
            <a:ext uri="{147F2762-F138-4A5C-976F-8EAC2B608ADB}">
              <a16:predDERef xmlns:a16="http://schemas.microsoft.com/office/drawing/2014/main" pred="{23698FB8-2F36-404F-BEF1-C7891AB86453}"/>
            </a:ext>
          </a:extLst>
        </xdr:cNvPr>
        <xdr:cNvSpPr txBox="1"/>
      </xdr:nvSpPr>
      <xdr:spPr>
        <a:xfrm>
          <a:off x="9411247" y="183773"/>
          <a:ext cx="1555375" cy="364805"/>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4</xdr:col>
      <xdr:colOff>355600</xdr:colOff>
      <xdr:row>1</xdr:row>
      <xdr:rowOff>9523</xdr:rowOff>
    </xdr:from>
    <xdr:to>
      <xdr:col>6</xdr:col>
      <xdr:colOff>0</xdr:colOff>
      <xdr:row>3</xdr:row>
      <xdr:rowOff>13923</xdr:rowOff>
    </xdr:to>
    <xdr:sp macro="" textlink="">
      <xdr:nvSpPr>
        <xdr:cNvPr id="11" name="TextBox 10">
          <a:hlinkClick xmlns:r="http://schemas.openxmlformats.org/officeDocument/2006/relationships" r:id="rId2"/>
          <a:extLst>
            <a:ext uri="{FF2B5EF4-FFF2-40B4-BE49-F238E27FC236}">
              <a16:creationId xmlns:a16="http://schemas.microsoft.com/office/drawing/2014/main" id="{300B7B51-8C16-A943-A3E4-561FC716365C}"/>
            </a:ext>
            <a:ext uri="{147F2762-F138-4A5C-976F-8EAC2B608ADB}">
              <a16:predDERef xmlns:a16="http://schemas.microsoft.com/office/drawing/2014/main" pred="{23698FB8-2F36-404F-BEF1-C7891AB86453}"/>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541734</xdr:colOff>
      <xdr:row>1</xdr:row>
      <xdr:rowOff>9523</xdr:rowOff>
    </xdr:from>
    <xdr:to>
      <xdr:col>4</xdr:col>
      <xdr:colOff>309700</xdr:colOff>
      <xdr:row>3</xdr:row>
      <xdr:rowOff>13923</xdr:rowOff>
    </xdr:to>
    <xdr:sp macro="" textlink="">
      <xdr:nvSpPr>
        <xdr:cNvPr id="12" name="TextBox 10">
          <a:hlinkClick xmlns:r="http://schemas.openxmlformats.org/officeDocument/2006/relationships" r:id="rId3"/>
          <a:extLst>
            <a:ext uri="{FF2B5EF4-FFF2-40B4-BE49-F238E27FC236}">
              <a16:creationId xmlns:a16="http://schemas.microsoft.com/office/drawing/2014/main" id="{2DBA3706-E128-BD42-8B7B-0458F48ECEB6}"/>
            </a:ext>
            <a:ext uri="{147F2762-F138-4A5C-976F-8EAC2B608ADB}">
              <a16:predDERef xmlns:a16="http://schemas.microsoft.com/office/drawing/2014/main" pred="{23698FB8-2F36-404F-BEF1-C7891AB86453}"/>
            </a:ext>
          </a:extLst>
        </xdr:cNvPr>
        <xdr:cNvSpPr txBox="1"/>
      </xdr:nvSpPr>
      <xdr:spPr>
        <a:xfrm>
          <a:off x="5018484" y="188117"/>
          <a:ext cx="1589622" cy="361587"/>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3" name="Picture 828">
          <a:extLst>
            <a:ext uri="{FF2B5EF4-FFF2-40B4-BE49-F238E27FC236}">
              <a16:creationId xmlns:a16="http://schemas.microsoft.com/office/drawing/2014/main" id="{441E4CD1-9718-AC45-912D-AD69ED655B2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twoCellAnchor>
    <xdr:from>
      <xdr:col>1</xdr:col>
      <xdr:colOff>3505200</xdr:colOff>
      <xdr:row>4</xdr:row>
      <xdr:rowOff>0</xdr:rowOff>
    </xdr:from>
    <xdr:to>
      <xdr:col>5</xdr:col>
      <xdr:colOff>887016</xdr:colOff>
      <xdr:row>11</xdr:row>
      <xdr:rowOff>30267</xdr:rowOff>
    </xdr:to>
    <xdr:grpSp>
      <xdr:nvGrpSpPr>
        <xdr:cNvPr id="15" name="Group 22">
          <a:extLst>
            <a:ext uri="{FF2B5EF4-FFF2-40B4-BE49-F238E27FC236}">
              <a16:creationId xmlns:a16="http://schemas.microsoft.com/office/drawing/2014/main" id="{AAA9E13E-E5DA-4480-B094-6B8FEE378158}"/>
            </a:ext>
          </a:extLst>
        </xdr:cNvPr>
        <xdr:cNvGrpSpPr/>
      </xdr:nvGrpSpPr>
      <xdr:grpSpPr>
        <a:xfrm>
          <a:off x="4014788" y="723900"/>
          <a:ext cx="5368528" cy="1363767"/>
          <a:chOff x="469900" y="15743767"/>
          <a:chExt cx="2963202" cy="1368000"/>
        </a:xfrm>
      </xdr:grpSpPr>
      <xdr:sp macro="" textlink="">
        <xdr:nvSpPr>
          <xdr:cNvPr id="16" name="TextBox 10">
            <a:extLst>
              <a:ext uri="{FF2B5EF4-FFF2-40B4-BE49-F238E27FC236}">
                <a16:creationId xmlns:a16="http://schemas.microsoft.com/office/drawing/2014/main" id="{95C24308-4916-D7A1-45BB-9570CB701BFD}"/>
              </a:ext>
            </a:extLst>
          </xdr:cNvPr>
          <xdr:cNvSpPr txBox="1"/>
        </xdr:nvSpPr>
        <xdr:spPr>
          <a:xfrm>
            <a:off x="469900" y="15743767"/>
            <a:ext cx="2963202"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lgn="l">
              <a:spcAft>
                <a:spcPts val="1000"/>
              </a:spcAft>
            </a:pPr>
            <a:r>
              <a:rPr lang="en-AU" sz="800">
                <a:solidFill>
                  <a:schemeClr val="tx1"/>
                </a:solidFill>
                <a:effectLst/>
                <a:latin typeface="+mn-lt"/>
                <a:ea typeface="+mn-ea"/>
                <a:cs typeface="+mn-cs"/>
              </a:rPr>
              <a:t>Not reported in the relevant year due to data availability.		</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17" name="Rectangle 24">
            <a:extLst>
              <a:ext uri="{FF2B5EF4-FFF2-40B4-BE49-F238E27FC236}">
                <a16:creationId xmlns:a16="http://schemas.microsoft.com/office/drawing/2014/main" id="{79E9D9D1-84F1-D9BA-CA14-9ED17327DBC5}"/>
              </a:ext>
            </a:extLst>
          </xdr:cNvPr>
          <xdr:cNvSpPr/>
        </xdr:nvSpPr>
        <xdr:spPr>
          <a:xfrm>
            <a:off x="2678129" y="16327617"/>
            <a:ext cx="702409" cy="255839"/>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8" name="Rectangle 25">
            <a:extLst>
              <a:ext uri="{FF2B5EF4-FFF2-40B4-BE49-F238E27FC236}">
                <a16:creationId xmlns:a16="http://schemas.microsoft.com/office/drawing/2014/main" id="{D202669A-A570-F0F3-97A6-44BD5D48129E}"/>
              </a:ext>
            </a:extLst>
          </xdr:cNvPr>
          <xdr:cNvSpPr/>
        </xdr:nvSpPr>
        <xdr:spPr>
          <a:xfrm>
            <a:off x="2687293" y="16664872"/>
            <a:ext cx="701529" cy="248462"/>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6" name="TextBox 10">
          <a:extLst>
            <a:ext uri="{FF2B5EF4-FFF2-40B4-BE49-F238E27FC236}">
              <a16:creationId xmlns:a16="http://schemas.microsoft.com/office/drawing/2014/main" id="{3069387B-FB65-294B-850E-0B5512B1B9EF}"/>
            </a:ext>
          </a:extLst>
        </xdr:cNvPr>
        <xdr:cNvSpPr txBox="1"/>
      </xdr:nvSpPr>
      <xdr:spPr>
        <a:xfrm>
          <a:off x="457200" y="1168400"/>
          <a:ext cx="2340000" cy="684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4</xdr:col>
      <xdr:colOff>139700</xdr:colOff>
      <xdr:row>1</xdr:row>
      <xdr:rowOff>9523</xdr:rowOff>
    </xdr:from>
    <xdr:to>
      <xdr:col>5</xdr:col>
      <xdr:colOff>812800</xdr:colOff>
      <xdr:row>3</xdr:row>
      <xdr:rowOff>13923</xdr:rowOff>
    </xdr:to>
    <xdr:sp macro="" textlink="">
      <xdr:nvSpPr>
        <xdr:cNvPr id="10" name="TextBox 10">
          <a:hlinkClick xmlns:r="http://schemas.openxmlformats.org/officeDocument/2006/relationships" r:id="rId1"/>
          <a:extLst>
            <a:ext uri="{FF2B5EF4-FFF2-40B4-BE49-F238E27FC236}">
              <a16:creationId xmlns:a16="http://schemas.microsoft.com/office/drawing/2014/main" id="{0839792B-6F27-5346-B09F-76312FFC6481}"/>
            </a:ext>
          </a:extLst>
        </xdr:cNvPr>
        <xdr:cNvSpPr txBox="1"/>
      </xdr:nvSpPr>
      <xdr:spPr>
        <a:xfrm>
          <a:off x="6921500" y="187323"/>
          <a:ext cx="14351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660400</xdr:colOff>
      <xdr:row>1</xdr:row>
      <xdr:rowOff>9523</xdr:rowOff>
    </xdr:from>
    <xdr:to>
      <xdr:col>4</xdr:col>
      <xdr:colOff>93800</xdr:colOff>
      <xdr:row>3</xdr:row>
      <xdr:rowOff>13923</xdr:rowOff>
    </xdr:to>
    <xdr:sp macro="" textlink="">
      <xdr:nvSpPr>
        <xdr:cNvPr id="11" name="TextBox 10">
          <a:hlinkClick xmlns:r="http://schemas.openxmlformats.org/officeDocument/2006/relationships" r:id="rId2"/>
          <a:extLst>
            <a:ext uri="{FF2B5EF4-FFF2-40B4-BE49-F238E27FC236}">
              <a16:creationId xmlns:a16="http://schemas.microsoft.com/office/drawing/2014/main" id="{EB16CFC4-7120-5D4D-A2DB-A2D5B3E32C63}"/>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2</xdr:col>
      <xdr:colOff>614500</xdr:colOff>
      <xdr:row>3</xdr:row>
      <xdr:rowOff>13923</xdr:rowOff>
    </xdr:to>
    <xdr:sp macro="" textlink="">
      <xdr:nvSpPr>
        <xdr:cNvPr id="12" name="TextBox 10">
          <a:hlinkClick xmlns:r="http://schemas.openxmlformats.org/officeDocument/2006/relationships" r:id="rId3"/>
          <a:extLst>
            <a:ext uri="{FF2B5EF4-FFF2-40B4-BE49-F238E27FC236}">
              <a16:creationId xmlns:a16="http://schemas.microsoft.com/office/drawing/2014/main" id="{79CBEF6D-E961-3C44-8860-E0533C1C8FDE}"/>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3" name="Picture 828">
          <a:extLst>
            <a:ext uri="{FF2B5EF4-FFF2-40B4-BE49-F238E27FC236}">
              <a16:creationId xmlns:a16="http://schemas.microsoft.com/office/drawing/2014/main" id="{0AAE0EFF-790E-A547-9A36-42FC3B62A77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twoCellAnchor>
    <xdr:from>
      <xdr:col>1</xdr:col>
      <xdr:colOff>3513667</xdr:colOff>
      <xdr:row>4</xdr:row>
      <xdr:rowOff>0</xdr:rowOff>
    </xdr:from>
    <xdr:to>
      <xdr:col>5</xdr:col>
      <xdr:colOff>393700</xdr:colOff>
      <xdr:row>11</xdr:row>
      <xdr:rowOff>30267</xdr:rowOff>
    </xdr:to>
    <xdr:grpSp>
      <xdr:nvGrpSpPr>
        <xdr:cNvPr id="2" name="Group 13">
          <a:extLst>
            <a:ext uri="{FF2B5EF4-FFF2-40B4-BE49-F238E27FC236}">
              <a16:creationId xmlns:a16="http://schemas.microsoft.com/office/drawing/2014/main" id="{CAE00DC9-7583-4BE7-99F5-DFA7794975AA}"/>
            </a:ext>
          </a:extLst>
        </xdr:cNvPr>
        <xdr:cNvGrpSpPr/>
      </xdr:nvGrpSpPr>
      <xdr:grpSpPr>
        <a:xfrm>
          <a:off x="4008967" y="723900"/>
          <a:ext cx="5000096" cy="1382817"/>
          <a:chOff x="469900" y="15743767"/>
          <a:chExt cx="4000500" cy="1368000"/>
        </a:xfrm>
      </xdr:grpSpPr>
      <xdr:sp macro="" textlink="">
        <xdr:nvSpPr>
          <xdr:cNvPr id="3" name="TextBox 10">
            <a:extLst>
              <a:ext uri="{FF2B5EF4-FFF2-40B4-BE49-F238E27FC236}">
                <a16:creationId xmlns:a16="http://schemas.microsoft.com/office/drawing/2014/main" id="{38D0A46B-4D8A-D8B7-7C01-1AE56CFF8E21}"/>
              </a:ext>
            </a:extLst>
          </xdr:cNvPr>
          <xdr:cNvSpPr txBox="1"/>
        </xdr:nvSpPr>
        <xdr:spPr>
          <a:xfrm>
            <a:off x="469900" y="15743767"/>
            <a:ext cx="4000500"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4" name="Rectangle 15">
            <a:extLst>
              <a:ext uri="{FF2B5EF4-FFF2-40B4-BE49-F238E27FC236}">
                <a16:creationId xmlns:a16="http://schemas.microsoft.com/office/drawing/2014/main" id="{5951953E-40DE-ECCD-1575-6ED65810B93E}"/>
              </a:ext>
            </a:extLst>
          </xdr:cNvPr>
          <xdr:cNvSpPr/>
        </xdr:nvSpPr>
        <xdr:spPr>
          <a:xfrm>
            <a:off x="3324225" y="16321619"/>
            <a:ext cx="900000" cy="241400"/>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5" name="Rectangle 16">
            <a:extLst>
              <a:ext uri="{FF2B5EF4-FFF2-40B4-BE49-F238E27FC236}">
                <a16:creationId xmlns:a16="http://schemas.microsoft.com/office/drawing/2014/main" id="{9380A251-A760-EA8F-961A-F233DCFB7DE9}"/>
              </a:ext>
            </a:extLst>
          </xdr:cNvPr>
          <xdr:cNvSpPr/>
        </xdr:nvSpPr>
        <xdr:spPr>
          <a:xfrm>
            <a:off x="3324225" y="16670869"/>
            <a:ext cx="900000" cy="219175"/>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6" name="TextBox 10">
          <a:extLst>
            <a:ext uri="{FF2B5EF4-FFF2-40B4-BE49-F238E27FC236}">
              <a16:creationId xmlns:a16="http://schemas.microsoft.com/office/drawing/2014/main" id="{8609533D-5762-0142-8F5C-B0013D078050}"/>
            </a:ext>
          </a:extLst>
        </xdr:cNvPr>
        <xdr:cNvSpPr txBox="1"/>
      </xdr:nvSpPr>
      <xdr:spPr>
        <a:xfrm>
          <a:off x="457200" y="1168400"/>
          <a:ext cx="2340000" cy="684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1</xdr:col>
      <xdr:colOff>3505200</xdr:colOff>
      <xdr:row>1</xdr:row>
      <xdr:rowOff>9523</xdr:rowOff>
    </xdr:from>
    <xdr:to>
      <xdr:col>2</xdr:col>
      <xdr:colOff>68400</xdr:colOff>
      <xdr:row>3</xdr:row>
      <xdr:rowOff>13923</xdr:rowOff>
    </xdr:to>
    <xdr:sp macro="" textlink="">
      <xdr:nvSpPr>
        <xdr:cNvPr id="12" name="TextBox 10">
          <a:extLst>
            <a:ext uri="{FF2B5EF4-FFF2-40B4-BE49-F238E27FC236}">
              <a16:creationId xmlns:a16="http://schemas.microsoft.com/office/drawing/2014/main" id="{D232B121-92CF-F646-851A-0E455952C528}"/>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3" name="Picture 828">
          <a:extLst>
            <a:ext uri="{FF2B5EF4-FFF2-40B4-BE49-F238E27FC236}">
              <a16:creationId xmlns:a16="http://schemas.microsoft.com/office/drawing/2014/main" id="{6FBF8801-A8CD-4A41-AE49-063FD2B513E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twoCellAnchor>
    <xdr:from>
      <xdr:col>1</xdr:col>
      <xdr:colOff>3514165</xdr:colOff>
      <xdr:row>4</xdr:row>
      <xdr:rowOff>0</xdr:rowOff>
    </xdr:from>
    <xdr:to>
      <xdr:col>4</xdr:col>
      <xdr:colOff>280147</xdr:colOff>
      <xdr:row>11</xdr:row>
      <xdr:rowOff>23294</xdr:rowOff>
    </xdr:to>
    <xdr:grpSp>
      <xdr:nvGrpSpPr>
        <xdr:cNvPr id="19" name="Group 4">
          <a:extLst>
            <a:ext uri="{FF2B5EF4-FFF2-40B4-BE49-F238E27FC236}">
              <a16:creationId xmlns:a16="http://schemas.microsoft.com/office/drawing/2014/main" id="{6C8674E9-0C1E-4761-A62E-3D29D01DD727}"/>
            </a:ext>
          </a:extLst>
        </xdr:cNvPr>
        <xdr:cNvGrpSpPr/>
      </xdr:nvGrpSpPr>
      <xdr:grpSpPr>
        <a:xfrm>
          <a:off x="4014228" y="685800"/>
          <a:ext cx="4205007" cy="1409182"/>
          <a:chOff x="469900" y="15743767"/>
          <a:chExt cx="4000500" cy="1368000"/>
        </a:xfrm>
      </xdr:grpSpPr>
      <xdr:sp macro="" textlink="">
        <xdr:nvSpPr>
          <xdr:cNvPr id="20" name="TextBox 10">
            <a:extLst>
              <a:ext uri="{FF2B5EF4-FFF2-40B4-BE49-F238E27FC236}">
                <a16:creationId xmlns:a16="http://schemas.microsoft.com/office/drawing/2014/main" id="{F80EEE3E-3215-3BC3-6060-4B2DD5A83E68}"/>
              </a:ext>
            </a:extLst>
          </xdr:cNvPr>
          <xdr:cNvSpPr txBox="1"/>
        </xdr:nvSpPr>
        <xdr:spPr>
          <a:xfrm>
            <a:off x="469900" y="15743767"/>
            <a:ext cx="4000500"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21" name="Rectangle 7">
            <a:extLst>
              <a:ext uri="{FF2B5EF4-FFF2-40B4-BE49-F238E27FC236}">
                <a16:creationId xmlns:a16="http://schemas.microsoft.com/office/drawing/2014/main" id="{9E1587D5-E1F7-C855-DD35-AE9B619C7FAE}"/>
              </a:ext>
            </a:extLst>
          </xdr:cNvPr>
          <xdr:cNvSpPr/>
        </xdr:nvSpPr>
        <xdr:spPr>
          <a:xfrm>
            <a:off x="3324225" y="16321619"/>
            <a:ext cx="900000" cy="241400"/>
          </a:xfrm>
          <a:prstGeom prst="rect">
            <a:avLst/>
          </a:prstGeom>
          <a:solidFill>
            <a:srgbClr val="F8D1CF"/>
          </a:solidFill>
          <a:ln>
            <a:solidFill>
              <a:schemeClr val="bg1">
                <a:lumMod val="8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22" name="Rectangle 8">
            <a:extLst>
              <a:ext uri="{FF2B5EF4-FFF2-40B4-BE49-F238E27FC236}">
                <a16:creationId xmlns:a16="http://schemas.microsoft.com/office/drawing/2014/main" id="{4C5B5BFC-9A0E-B0A4-76F0-AFBC3F3D33F7}"/>
              </a:ext>
            </a:extLst>
          </xdr:cNvPr>
          <xdr:cNvSpPr/>
        </xdr:nvSpPr>
        <xdr:spPr>
          <a:xfrm>
            <a:off x="3324225" y="16670869"/>
            <a:ext cx="900000" cy="219175"/>
          </a:xfrm>
          <a:prstGeom prst="rect">
            <a:avLst/>
          </a:prstGeom>
          <a:solidFill>
            <a:schemeClr val="accent4">
              <a:lumMod val="40000"/>
              <a:lumOff val="60000"/>
            </a:schemeClr>
          </a:solidFill>
          <a:ln>
            <a:solidFill>
              <a:schemeClr val="bg1">
                <a:lumMod val="8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xdr:from>
      <xdr:col>3</xdr:col>
      <xdr:colOff>485775</xdr:colOff>
      <xdr:row>1</xdr:row>
      <xdr:rowOff>9525</xdr:rowOff>
    </xdr:from>
    <xdr:to>
      <xdr:col>4</xdr:col>
      <xdr:colOff>1025525</xdr:colOff>
      <xdr:row>3</xdr:row>
      <xdr:rowOff>13925</xdr:rowOff>
    </xdr:to>
    <xdr:sp macro="" textlink="">
      <xdr:nvSpPr>
        <xdr:cNvPr id="4" name="TextBox 3">
          <a:hlinkClick xmlns:r="http://schemas.openxmlformats.org/officeDocument/2006/relationships" r:id="rId2"/>
          <a:extLst>
            <a:ext uri="{FF2B5EF4-FFF2-40B4-BE49-F238E27FC236}">
              <a16:creationId xmlns:a16="http://schemas.microsoft.com/office/drawing/2014/main" id="{23457252-63AB-4FCC-93A4-F1777742C496}"/>
            </a:ext>
            <a:ext uri="{147F2762-F138-4A5C-976F-8EAC2B608ADB}">
              <a16:predDERef xmlns:a16="http://schemas.microsoft.com/office/drawing/2014/main" pred="{6C8674E9-0C1E-4761-A62E-3D29D01DD727}"/>
            </a:ext>
          </a:extLst>
        </xdr:cNvPr>
        <xdr:cNvSpPr txBox="1"/>
      </xdr:nvSpPr>
      <xdr:spPr>
        <a:xfrm>
          <a:off x="7077075" y="190500"/>
          <a:ext cx="1844675"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wrap="square" rtlCol="0" anchor="ct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171450</xdr:colOff>
      <xdr:row>1</xdr:row>
      <xdr:rowOff>0</xdr:rowOff>
    </xdr:from>
    <xdr:to>
      <xdr:col>3</xdr:col>
      <xdr:colOff>395425</xdr:colOff>
      <xdr:row>3</xdr:row>
      <xdr:rowOff>4400</xdr:rowOff>
    </xdr:to>
    <xdr:sp macro="" textlink="">
      <xdr:nvSpPr>
        <xdr:cNvPr id="14" name="TextBox 13">
          <a:hlinkClick xmlns:r="http://schemas.openxmlformats.org/officeDocument/2006/relationships" r:id="rId3"/>
          <a:extLst>
            <a:ext uri="{FF2B5EF4-FFF2-40B4-BE49-F238E27FC236}">
              <a16:creationId xmlns:a16="http://schemas.microsoft.com/office/drawing/2014/main" id="{D2535F94-E333-4687-BFBD-6C6DB4BF59F8}"/>
            </a:ext>
            <a:ext uri="{147F2762-F138-4A5C-976F-8EAC2B608ADB}">
              <a16:predDERef xmlns:a16="http://schemas.microsoft.com/office/drawing/2014/main" pred="{23457252-63AB-4FCC-93A4-F1777742C496}"/>
            </a:ext>
          </a:extLst>
        </xdr:cNvPr>
        <xdr:cNvSpPr txBox="1"/>
      </xdr:nvSpPr>
      <xdr:spPr>
        <a:xfrm>
          <a:off x="5505450" y="180975"/>
          <a:ext cx="1481275"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wrap="square" rtlCol="0" anchor="ctr"/>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6" name="TextBox 10">
          <a:extLst>
            <a:ext uri="{FF2B5EF4-FFF2-40B4-BE49-F238E27FC236}">
              <a16:creationId xmlns:a16="http://schemas.microsoft.com/office/drawing/2014/main" id="{5024C72D-0071-0640-A51E-C7DA920262B9}"/>
            </a:ext>
          </a:extLst>
        </xdr:cNvPr>
        <xdr:cNvSpPr txBox="1"/>
      </xdr:nvSpPr>
      <xdr:spPr>
        <a:xfrm>
          <a:off x="457200" y="1168400"/>
          <a:ext cx="2340000" cy="684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5</xdr:col>
      <xdr:colOff>406400</xdr:colOff>
      <xdr:row>1</xdr:row>
      <xdr:rowOff>9523</xdr:rowOff>
    </xdr:from>
    <xdr:to>
      <xdr:col>7</xdr:col>
      <xdr:colOff>520700</xdr:colOff>
      <xdr:row>3</xdr:row>
      <xdr:rowOff>13923</xdr:rowOff>
    </xdr:to>
    <xdr:sp macro="" textlink="">
      <xdr:nvSpPr>
        <xdr:cNvPr id="10" name="TextBox 10">
          <a:hlinkClick xmlns:r="http://schemas.openxmlformats.org/officeDocument/2006/relationships" r:id="rId1"/>
          <a:extLst>
            <a:ext uri="{FF2B5EF4-FFF2-40B4-BE49-F238E27FC236}">
              <a16:creationId xmlns:a16="http://schemas.microsoft.com/office/drawing/2014/main" id="{91633AE6-5513-334E-89F0-0C1A78AF1B84}"/>
            </a:ext>
          </a:extLst>
        </xdr:cNvPr>
        <xdr:cNvSpPr txBox="1"/>
      </xdr:nvSpPr>
      <xdr:spPr>
        <a:xfrm>
          <a:off x="6921500" y="187323"/>
          <a:ext cx="14351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181840</xdr:colOff>
      <xdr:row>1</xdr:row>
      <xdr:rowOff>9523</xdr:rowOff>
    </xdr:from>
    <xdr:to>
      <xdr:col>5</xdr:col>
      <xdr:colOff>316057</xdr:colOff>
      <xdr:row>3</xdr:row>
      <xdr:rowOff>13923</xdr:rowOff>
    </xdr:to>
    <xdr:sp macro="" textlink="">
      <xdr:nvSpPr>
        <xdr:cNvPr id="11" name="TextBox 10">
          <a:hlinkClick xmlns:r="http://schemas.openxmlformats.org/officeDocument/2006/relationships" r:id="rId2"/>
          <a:extLst>
            <a:ext uri="{FF2B5EF4-FFF2-40B4-BE49-F238E27FC236}">
              <a16:creationId xmlns:a16="http://schemas.microsoft.com/office/drawing/2014/main" id="{0B99ACBD-267B-3345-A543-D8E980D73F60}"/>
            </a:ext>
          </a:extLst>
        </xdr:cNvPr>
        <xdr:cNvSpPr txBox="1"/>
      </xdr:nvSpPr>
      <xdr:spPr>
        <a:xfrm>
          <a:off x="5779943" y="182705"/>
          <a:ext cx="1441739" cy="350763"/>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3</xdr:col>
      <xdr:colOff>103908</xdr:colOff>
      <xdr:row>3</xdr:row>
      <xdr:rowOff>13923</xdr:rowOff>
    </xdr:to>
    <xdr:sp macro="" textlink="">
      <xdr:nvSpPr>
        <xdr:cNvPr id="12" name="TextBox 10">
          <a:hlinkClick xmlns:r="http://schemas.openxmlformats.org/officeDocument/2006/relationships" r:id="rId3"/>
          <a:extLst>
            <a:ext uri="{FF2B5EF4-FFF2-40B4-BE49-F238E27FC236}">
              <a16:creationId xmlns:a16="http://schemas.microsoft.com/office/drawing/2014/main" id="{F94D5AEF-2CC8-9042-9EE7-570C1E3A362A}"/>
            </a:ext>
          </a:extLst>
        </xdr:cNvPr>
        <xdr:cNvSpPr txBox="1"/>
      </xdr:nvSpPr>
      <xdr:spPr>
        <a:xfrm>
          <a:off x="3998768" y="182705"/>
          <a:ext cx="1703243" cy="350763"/>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3" name="Picture 828">
          <a:extLst>
            <a:ext uri="{FF2B5EF4-FFF2-40B4-BE49-F238E27FC236}">
              <a16:creationId xmlns:a16="http://schemas.microsoft.com/office/drawing/2014/main" id="{7584DE27-EF90-3F49-AB55-A12FBCDDE15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twoCellAnchor>
    <xdr:from>
      <xdr:col>1</xdr:col>
      <xdr:colOff>3513666</xdr:colOff>
      <xdr:row>4</xdr:row>
      <xdr:rowOff>0</xdr:rowOff>
    </xdr:from>
    <xdr:to>
      <xdr:col>7</xdr:col>
      <xdr:colOff>95250</xdr:colOff>
      <xdr:row>11</xdr:row>
      <xdr:rowOff>30267</xdr:rowOff>
    </xdr:to>
    <xdr:grpSp>
      <xdr:nvGrpSpPr>
        <xdr:cNvPr id="2" name="Group 4">
          <a:extLst>
            <a:ext uri="{FF2B5EF4-FFF2-40B4-BE49-F238E27FC236}">
              <a16:creationId xmlns:a16="http://schemas.microsoft.com/office/drawing/2014/main" id="{AC83E553-9E88-4B4A-ABA0-FED21DDFD86E}"/>
            </a:ext>
          </a:extLst>
        </xdr:cNvPr>
        <xdr:cNvGrpSpPr/>
      </xdr:nvGrpSpPr>
      <xdr:grpSpPr>
        <a:xfrm>
          <a:off x="4023254" y="685800"/>
          <a:ext cx="4296834" cy="1325667"/>
          <a:chOff x="461433" y="15743767"/>
          <a:chExt cx="3928890" cy="1368000"/>
        </a:xfrm>
      </xdr:grpSpPr>
      <xdr:sp macro="" textlink="">
        <xdr:nvSpPr>
          <xdr:cNvPr id="3" name="TextBox 10">
            <a:extLst>
              <a:ext uri="{FF2B5EF4-FFF2-40B4-BE49-F238E27FC236}">
                <a16:creationId xmlns:a16="http://schemas.microsoft.com/office/drawing/2014/main" id="{C2C32755-09F2-0AC6-615C-A4431661E677}"/>
              </a:ext>
            </a:extLst>
          </xdr:cNvPr>
          <xdr:cNvSpPr txBox="1"/>
        </xdr:nvSpPr>
        <xdr:spPr>
          <a:xfrm>
            <a:off x="461433" y="15743767"/>
            <a:ext cx="3928890"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4" name="Rectangle 7">
            <a:extLst>
              <a:ext uri="{FF2B5EF4-FFF2-40B4-BE49-F238E27FC236}">
                <a16:creationId xmlns:a16="http://schemas.microsoft.com/office/drawing/2014/main" id="{A24D8081-BEAD-3B89-BAF8-28391105A9C9}"/>
              </a:ext>
            </a:extLst>
          </xdr:cNvPr>
          <xdr:cNvSpPr/>
        </xdr:nvSpPr>
        <xdr:spPr>
          <a:xfrm>
            <a:off x="3324225" y="16321619"/>
            <a:ext cx="900000" cy="241400"/>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4" name="Rectangle 8">
            <a:extLst>
              <a:ext uri="{FF2B5EF4-FFF2-40B4-BE49-F238E27FC236}">
                <a16:creationId xmlns:a16="http://schemas.microsoft.com/office/drawing/2014/main" id="{881CE122-9C4A-BA85-32A7-0105B3A9A155}"/>
              </a:ext>
            </a:extLst>
          </xdr:cNvPr>
          <xdr:cNvSpPr/>
        </xdr:nvSpPr>
        <xdr:spPr>
          <a:xfrm>
            <a:off x="3324225" y="16670869"/>
            <a:ext cx="900000" cy="219175"/>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10.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2" name="TextBox 10">
          <a:extLst>
            <a:ext uri="{FF2B5EF4-FFF2-40B4-BE49-F238E27FC236}">
              <a16:creationId xmlns:a16="http://schemas.microsoft.com/office/drawing/2014/main" id="{711B1E65-89CD-4F98-8A24-57E8690995F0}"/>
            </a:ext>
          </a:extLst>
        </xdr:cNvPr>
        <xdr:cNvSpPr txBox="1"/>
      </xdr:nvSpPr>
      <xdr:spPr>
        <a:xfrm>
          <a:off x="569913" y="1146175"/>
          <a:ext cx="2340000" cy="693525"/>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3</xdr:col>
      <xdr:colOff>838199</xdr:colOff>
      <xdr:row>1</xdr:row>
      <xdr:rowOff>9523</xdr:rowOff>
    </xdr:from>
    <xdr:to>
      <xdr:col>4</xdr:col>
      <xdr:colOff>682624</xdr:colOff>
      <xdr:row>3</xdr:row>
      <xdr:rowOff>7938</xdr:rowOff>
    </xdr:to>
    <xdr:sp macro="" textlink="">
      <xdr:nvSpPr>
        <xdr:cNvPr id="3" name="TextBox 10">
          <a:hlinkClick xmlns:r="http://schemas.openxmlformats.org/officeDocument/2006/relationships" r:id="rId1"/>
          <a:extLst>
            <a:ext uri="{FF2B5EF4-FFF2-40B4-BE49-F238E27FC236}">
              <a16:creationId xmlns:a16="http://schemas.microsoft.com/office/drawing/2014/main" id="{3C8B224B-B35A-4268-834A-F349FFADCEEB}"/>
            </a:ext>
          </a:extLst>
        </xdr:cNvPr>
        <xdr:cNvSpPr txBox="1"/>
      </xdr:nvSpPr>
      <xdr:spPr>
        <a:xfrm>
          <a:off x="8062912" y="180973"/>
          <a:ext cx="1682750" cy="341315"/>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952500</xdr:colOff>
      <xdr:row>1</xdr:row>
      <xdr:rowOff>9523</xdr:rowOff>
    </xdr:from>
    <xdr:to>
      <xdr:col>3</xdr:col>
      <xdr:colOff>792300</xdr:colOff>
      <xdr:row>3</xdr:row>
      <xdr:rowOff>13923</xdr:rowOff>
    </xdr:to>
    <xdr:sp macro="" textlink="">
      <xdr:nvSpPr>
        <xdr:cNvPr id="4" name="TextBox 3">
          <a:hlinkClick xmlns:r="http://schemas.openxmlformats.org/officeDocument/2006/relationships" r:id="rId2"/>
          <a:extLst>
            <a:ext uri="{FF2B5EF4-FFF2-40B4-BE49-F238E27FC236}">
              <a16:creationId xmlns:a16="http://schemas.microsoft.com/office/drawing/2014/main" id="{A80CC54D-6B87-4079-9845-AC62153A2259}"/>
            </a:ext>
          </a:extLst>
        </xdr:cNvPr>
        <xdr:cNvSpPr txBox="1"/>
      </xdr:nvSpPr>
      <xdr:spPr>
        <a:xfrm>
          <a:off x="6081713" y="180973"/>
          <a:ext cx="19353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2</xdr:col>
      <xdr:colOff>906600</xdr:colOff>
      <xdr:row>3</xdr:row>
      <xdr:rowOff>13923</xdr:rowOff>
    </xdr:to>
    <xdr:sp macro="" textlink="">
      <xdr:nvSpPr>
        <xdr:cNvPr id="5" name="TextBox 10">
          <a:hlinkClick xmlns:r="http://schemas.openxmlformats.org/officeDocument/2006/relationships" r:id="rId3"/>
          <a:extLst>
            <a:ext uri="{FF2B5EF4-FFF2-40B4-BE49-F238E27FC236}">
              <a16:creationId xmlns:a16="http://schemas.microsoft.com/office/drawing/2014/main" id="{FDD666B3-DFFD-406A-BE03-917D725CF3BA}"/>
            </a:ext>
          </a:extLst>
        </xdr:cNvPr>
        <xdr:cNvSpPr txBox="1"/>
      </xdr:nvSpPr>
      <xdr:spPr>
        <a:xfrm>
          <a:off x="4062413" y="180973"/>
          <a:ext cx="19734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6" name="Picture 828">
          <a:extLst>
            <a:ext uri="{FF2B5EF4-FFF2-40B4-BE49-F238E27FC236}">
              <a16:creationId xmlns:a16="http://schemas.microsoft.com/office/drawing/2014/main" id="{1A9ACF60-E721-421F-BEAC-A8446CB65F2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57213" y="171450"/>
          <a:ext cx="1944045" cy="245650"/>
        </a:xfrm>
        <a:prstGeom prst="rect">
          <a:avLst/>
        </a:prstGeom>
      </xdr:spPr>
    </xdr:pic>
    <xdr:clientData/>
  </xdr:twoCellAnchor>
  <xdr:twoCellAnchor>
    <xdr:from>
      <xdr:col>1</xdr:col>
      <xdr:colOff>3514165</xdr:colOff>
      <xdr:row>4</xdr:row>
      <xdr:rowOff>4</xdr:rowOff>
    </xdr:from>
    <xdr:to>
      <xdr:col>4</xdr:col>
      <xdr:colOff>673553</xdr:colOff>
      <xdr:row>13</xdr:row>
      <xdr:rowOff>54426</xdr:rowOff>
    </xdr:to>
    <xdr:grpSp>
      <xdr:nvGrpSpPr>
        <xdr:cNvPr id="7" name="Group 6">
          <a:extLst>
            <a:ext uri="{FF2B5EF4-FFF2-40B4-BE49-F238E27FC236}">
              <a16:creationId xmlns:a16="http://schemas.microsoft.com/office/drawing/2014/main" id="{300E0821-D4F5-4981-9B45-292FD6EB6A33}"/>
            </a:ext>
          </a:extLst>
        </xdr:cNvPr>
        <xdr:cNvGrpSpPr/>
      </xdr:nvGrpSpPr>
      <xdr:grpSpPr>
        <a:xfrm>
          <a:off x="4002321" y="690567"/>
          <a:ext cx="6190280" cy="1751063"/>
          <a:chOff x="4371415" y="685804"/>
          <a:chExt cx="4853548" cy="1768922"/>
        </a:xfrm>
      </xdr:grpSpPr>
      <xdr:grpSp>
        <xdr:nvGrpSpPr>
          <xdr:cNvPr id="8" name="Group 7">
            <a:extLst>
              <a:ext uri="{FF2B5EF4-FFF2-40B4-BE49-F238E27FC236}">
                <a16:creationId xmlns:a16="http://schemas.microsoft.com/office/drawing/2014/main" id="{7CA7E879-E340-99EC-E1B9-155F1838ADA4}"/>
              </a:ext>
            </a:extLst>
          </xdr:cNvPr>
          <xdr:cNvGrpSpPr/>
        </xdr:nvGrpSpPr>
        <xdr:grpSpPr>
          <a:xfrm>
            <a:off x="4371415" y="685804"/>
            <a:ext cx="4853548" cy="1768922"/>
            <a:chOff x="469900" y="15743768"/>
            <a:chExt cx="4000500" cy="1703226"/>
          </a:xfrm>
        </xdr:grpSpPr>
        <xdr:sp macro="" textlink="">
          <xdr:nvSpPr>
            <xdr:cNvPr id="10" name="TextBox 9">
              <a:extLst>
                <a:ext uri="{FF2B5EF4-FFF2-40B4-BE49-F238E27FC236}">
                  <a16:creationId xmlns:a16="http://schemas.microsoft.com/office/drawing/2014/main" id="{13236AAD-459C-E999-67CE-0AE270287BCB}"/>
                </a:ext>
              </a:extLst>
            </xdr:cNvPr>
            <xdr:cNvSpPr txBox="1"/>
          </xdr:nvSpPr>
          <xdr:spPr>
            <a:xfrm>
              <a:off x="469900" y="15743768"/>
              <a:ext cx="4000500" cy="1703226"/>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                </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b="1">
                <a:solidFill>
                  <a:schemeClr val="dk1"/>
                </a:solidFill>
                <a:effectLst/>
                <a:latin typeface="+mn-lt"/>
                <a:ea typeface="+mn-ea"/>
                <a:cs typeface="+mn-cs"/>
              </a:endParaRPr>
            </a:p>
            <a:p>
              <a:endParaRPr lang="en-AU" sz="800">
                <a:solidFill>
                  <a:schemeClr val="dk1"/>
                </a:solidFill>
                <a:effectLst/>
                <a:latin typeface="+mn-lt"/>
                <a:ea typeface="+mn-ea"/>
                <a:cs typeface="+mn-cs"/>
              </a:endParaRPr>
            </a:p>
            <a:p>
              <a:r>
                <a:rPr lang="en-AU" sz="800">
                  <a:solidFill>
                    <a:schemeClr val="dk1"/>
                  </a:solidFill>
                  <a:effectLst/>
                  <a:latin typeface="+mn-lt"/>
                  <a:ea typeface="+mn-ea"/>
                  <a:cs typeface="+mn-cs"/>
                </a:rPr>
                <a:t>Industries that may be exposed to higher climate change risk</a:t>
              </a:r>
            </a:p>
          </xdr:txBody>
        </xdr:sp>
        <xdr:sp macro="" textlink="">
          <xdr:nvSpPr>
            <xdr:cNvPr id="11" name="Rectangle 10">
              <a:extLst>
                <a:ext uri="{FF2B5EF4-FFF2-40B4-BE49-F238E27FC236}">
                  <a16:creationId xmlns:a16="http://schemas.microsoft.com/office/drawing/2014/main" id="{D29D8EEE-DB30-EF20-62F8-47FD8BFE9940}"/>
                </a:ext>
              </a:extLst>
            </xdr:cNvPr>
            <xdr:cNvSpPr/>
          </xdr:nvSpPr>
          <xdr:spPr>
            <a:xfrm>
              <a:off x="3324225" y="16321619"/>
              <a:ext cx="900000" cy="241400"/>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2" name="Rectangle 11">
              <a:extLst>
                <a:ext uri="{FF2B5EF4-FFF2-40B4-BE49-F238E27FC236}">
                  <a16:creationId xmlns:a16="http://schemas.microsoft.com/office/drawing/2014/main" id="{6E5CAAEF-5EA9-40F1-6EAC-0284666312B4}"/>
                </a:ext>
              </a:extLst>
            </xdr:cNvPr>
            <xdr:cNvSpPr/>
          </xdr:nvSpPr>
          <xdr:spPr>
            <a:xfrm>
              <a:off x="3324225" y="16670869"/>
              <a:ext cx="900000" cy="219175"/>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sp macro="" textlink="">
        <xdr:nvSpPr>
          <xdr:cNvPr id="9" name="Rectangle 8">
            <a:extLst>
              <a:ext uri="{FF2B5EF4-FFF2-40B4-BE49-F238E27FC236}">
                <a16:creationId xmlns:a16="http://schemas.microsoft.com/office/drawing/2014/main" id="{B1E0034C-10F2-FB00-AC70-2542B3FEA28D}"/>
              </a:ext>
            </a:extLst>
          </xdr:cNvPr>
          <xdr:cNvSpPr/>
        </xdr:nvSpPr>
        <xdr:spPr>
          <a:xfrm>
            <a:off x="7839663" y="1983247"/>
            <a:ext cx="1094787" cy="255128"/>
          </a:xfrm>
          <a:prstGeom prst="rect">
            <a:avLst/>
          </a:pr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xdr:from>
      <xdr:col>1</xdr:col>
      <xdr:colOff>34019</xdr:colOff>
      <xdr:row>15</xdr:row>
      <xdr:rowOff>68035</xdr:rowOff>
    </xdr:from>
    <xdr:to>
      <xdr:col>4</xdr:col>
      <xdr:colOff>673554</xdr:colOff>
      <xdr:row>25</xdr:row>
      <xdr:rowOff>80210</xdr:rowOff>
    </xdr:to>
    <xdr:sp macro="" textlink="">
      <xdr:nvSpPr>
        <xdr:cNvPr id="40" name="TextBox 10">
          <a:extLst>
            <a:ext uri="{FF2B5EF4-FFF2-40B4-BE49-F238E27FC236}">
              <a16:creationId xmlns:a16="http://schemas.microsoft.com/office/drawing/2014/main" id="{A4321E84-32B2-4973-96E5-DDF496791C5A}"/>
            </a:ext>
          </a:extLst>
        </xdr:cNvPr>
        <xdr:cNvSpPr txBox="1"/>
      </xdr:nvSpPr>
      <xdr:spPr>
        <a:xfrm>
          <a:off x="1653270" y="2820259"/>
          <a:ext cx="9668231" cy="1826938"/>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900">
              <a:solidFill>
                <a:schemeClr val="dk1"/>
              </a:solidFill>
              <a:effectLst/>
              <a:latin typeface="+mn-lt"/>
              <a:ea typeface="+mn-ea"/>
              <a:cs typeface="+mn-cs"/>
            </a:rPr>
            <a:t>This tab highlights Westpac’s lending and exposures broken down into segments and further disaggregated to identify high greenhouse</a:t>
          </a:r>
          <a:r>
            <a:rPr lang="en-AU" sz="900" baseline="0">
              <a:solidFill>
                <a:schemeClr val="dk1"/>
              </a:solidFill>
              <a:effectLst/>
              <a:latin typeface="+mn-lt"/>
              <a:ea typeface="+mn-ea"/>
              <a:cs typeface="+mn-cs"/>
            </a:rPr>
            <a:t> gases (</a:t>
          </a:r>
          <a:r>
            <a:rPr lang="en-AU" sz="900">
              <a:solidFill>
                <a:schemeClr val="dk1"/>
              </a:solidFill>
              <a:effectLst/>
              <a:latin typeface="+mn-lt"/>
              <a:ea typeface="+mn-ea"/>
              <a:cs typeface="+mn-cs"/>
            </a:rPr>
            <a:t>GHG) emitting sectors.</a:t>
          </a:r>
        </a:p>
        <a:p>
          <a:endParaRPr lang="en-AU" sz="900">
            <a:solidFill>
              <a:schemeClr val="dk1"/>
            </a:solidFill>
            <a:effectLst/>
            <a:latin typeface="+mn-lt"/>
            <a:ea typeface="+mn-ea"/>
            <a:cs typeface="+mn-cs"/>
          </a:endParaRPr>
        </a:p>
        <a:p>
          <a:r>
            <a:rPr lang="en-AU" sz="900">
              <a:solidFill>
                <a:schemeClr val="dk1"/>
              </a:solidFill>
              <a:effectLst/>
              <a:latin typeface="+mn-lt"/>
              <a:ea typeface="+mn-ea"/>
              <a:cs typeface="+mn-cs"/>
            </a:rPr>
            <a:t>For the purposes of the Group’s exposure, we focus on Total Committed Exposure (TCE) which is the committed portion of direct lending, contingent and pre-settlement risks plus the committed portion of secondary market trading and underwriting risk. On balance sheet lending is a component of TCE. </a:t>
          </a:r>
        </a:p>
        <a:p>
          <a:endParaRPr lang="en-AU" sz="900">
            <a:solidFill>
              <a:schemeClr val="dk1"/>
            </a:solidFill>
            <a:effectLst/>
            <a:latin typeface="+mn-lt"/>
            <a:ea typeface="+mn-ea"/>
            <a:cs typeface="+mn-cs"/>
          </a:endParaRPr>
        </a:p>
        <a:p>
          <a:r>
            <a:rPr lang="en-AU" sz="900"/>
            <a:t>When calculating Group financed emissions and the NZBA sector lending targets we need to estimate our share of customers’ financed emissions. For certain institutional customers we use TCE to determine this share; this is detailed in our sector methodologies. For this purpose, TCE excludes secondary market trading and underwriting committed credit exposures. </a:t>
          </a:r>
          <a:endParaRPr lang="en-AU" sz="900">
            <a:solidFill>
              <a:schemeClr val="dk1"/>
            </a:solidFill>
            <a:effectLst/>
            <a:latin typeface="+mn-lt"/>
            <a:ea typeface="+mn-ea"/>
            <a:cs typeface="+mn-cs"/>
          </a:endParaRPr>
        </a:p>
        <a:p>
          <a:endParaRPr lang="en-AU" sz="900">
            <a:solidFill>
              <a:schemeClr val="dk1"/>
            </a:solidFill>
            <a:effectLst/>
            <a:latin typeface="+mn-lt"/>
            <a:ea typeface="+mn-ea"/>
            <a:cs typeface="+mn-cs"/>
          </a:endParaRPr>
        </a:p>
        <a:p>
          <a:r>
            <a:rPr lang="en-AU" sz="900">
              <a:solidFill>
                <a:schemeClr val="dk1"/>
              </a:solidFill>
              <a:effectLst/>
              <a:latin typeface="+mn-lt"/>
              <a:ea typeface="+mn-ea"/>
              <a:cs typeface="+mn-cs"/>
            </a:rPr>
            <a:t>This tab does not separately include “Investments” as Westpac no longer owns a separate asset management or investment business in Australia. While Westpac does have asset management operations in New Zealand and some direct equity investments, these are immaterial to our overall disclosures and have not been considered. </a:t>
          </a:r>
        </a:p>
        <a:p>
          <a:endParaRPr lang="en-AU" sz="900">
            <a:solidFill>
              <a:schemeClr val="dk1"/>
            </a:solidFill>
            <a:effectLst/>
            <a:latin typeface="+mn-lt"/>
            <a:ea typeface="+mn-ea"/>
            <a:cs typeface="+mn-cs"/>
          </a:endParaRPr>
        </a:p>
        <a:p>
          <a:r>
            <a:rPr lang="en-AU" sz="900">
              <a:solidFill>
                <a:schemeClr val="dk1"/>
              </a:solidFill>
              <a:effectLst/>
              <a:latin typeface="+mn-lt"/>
              <a:ea typeface="+mn-ea"/>
              <a:cs typeface="+mn-cs"/>
            </a:rPr>
            <a:t>Westpac also holds bonds and securities for market inventory or liquidity purposes. These are not held typically for the purpose of making a return and therefore have also not been considered.</a:t>
          </a: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29" name="TextBox 10">
          <a:extLst>
            <a:ext uri="{FF2B5EF4-FFF2-40B4-BE49-F238E27FC236}">
              <a16:creationId xmlns:a16="http://schemas.microsoft.com/office/drawing/2014/main" id="{3A75D07E-4243-479A-9CC0-F5F05D143DCB}"/>
            </a:ext>
          </a:extLst>
        </xdr:cNvPr>
        <xdr:cNvSpPr txBox="1"/>
      </xdr:nvSpPr>
      <xdr:spPr>
        <a:xfrm>
          <a:off x="2193925" y="1184275"/>
          <a:ext cx="2340000" cy="693525"/>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3</xdr:col>
      <xdr:colOff>838199</xdr:colOff>
      <xdr:row>1</xdr:row>
      <xdr:rowOff>9523</xdr:rowOff>
    </xdr:from>
    <xdr:to>
      <xdr:col>4</xdr:col>
      <xdr:colOff>682624</xdr:colOff>
      <xdr:row>3</xdr:row>
      <xdr:rowOff>7938</xdr:rowOff>
    </xdr:to>
    <xdr:sp macro="" textlink="">
      <xdr:nvSpPr>
        <xdr:cNvPr id="30" name="TextBox 10">
          <a:hlinkClick xmlns:r="http://schemas.openxmlformats.org/officeDocument/2006/relationships" r:id="rId1"/>
          <a:extLst>
            <a:ext uri="{FF2B5EF4-FFF2-40B4-BE49-F238E27FC236}">
              <a16:creationId xmlns:a16="http://schemas.microsoft.com/office/drawing/2014/main" id="{D1F2F66F-D75E-4E21-95F1-6ADB174731E8}"/>
            </a:ext>
          </a:extLst>
        </xdr:cNvPr>
        <xdr:cNvSpPr txBox="1"/>
      </xdr:nvSpPr>
      <xdr:spPr>
        <a:xfrm>
          <a:off x="10220324" y="190498"/>
          <a:ext cx="1682750" cy="360365"/>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952500</xdr:colOff>
      <xdr:row>1</xdr:row>
      <xdr:rowOff>9523</xdr:rowOff>
    </xdr:from>
    <xdr:to>
      <xdr:col>3</xdr:col>
      <xdr:colOff>792300</xdr:colOff>
      <xdr:row>3</xdr:row>
      <xdr:rowOff>13923</xdr:rowOff>
    </xdr:to>
    <xdr:sp macro="" textlink="">
      <xdr:nvSpPr>
        <xdr:cNvPr id="31" name="TextBox 30">
          <a:hlinkClick xmlns:r="http://schemas.openxmlformats.org/officeDocument/2006/relationships" r:id="rId2"/>
          <a:extLst>
            <a:ext uri="{FF2B5EF4-FFF2-40B4-BE49-F238E27FC236}">
              <a16:creationId xmlns:a16="http://schemas.microsoft.com/office/drawing/2014/main" id="{05EDE11B-B832-4BC4-B5B9-8E2535EB338F}"/>
            </a:ext>
          </a:extLst>
        </xdr:cNvPr>
        <xdr:cNvSpPr txBox="1"/>
      </xdr:nvSpPr>
      <xdr:spPr>
        <a:xfrm>
          <a:off x="8067675" y="190498"/>
          <a:ext cx="210675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2</xdr:col>
      <xdr:colOff>906600</xdr:colOff>
      <xdr:row>3</xdr:row>
      <xdr:rowOff>13923</xdr:rowOff>
    </xdr:to>
    <xdr:sp macro="" textlink="">
      <xdr:nvSpPr>
        <xdr:cNvPr id="32" name="TextBox 10">
          <a:hlinkClick xmlns:r="http://schemas.openxmlformats.org/officeDocument/2006/relationships" r:id="rId3"/>
          <a:extLst>
            <a:ext uri="{FF2B5EF4-FFF2-40B4-BE49-F238E27FC236}">
              <a16:creationId xmlns:a16="http://schemas.microsoft.com/office/drawing/2014/main" id="{4A5E20CA-8C9C-47E7-817A-DBCB9363F1AA}"/>
            </a:ext>
          </a:extLst>
        </xdr:cNvPr>
        <xdr:cNvSpPr txBox="1"/>
      </xdr:nvSpPr>
      <xdr:spPr>
        <a:xfrm>
          <a:off x="5686425" y="190498"/>
          <a:ext cx="233535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133350</xdr:colOff>
      <xdr:row>1</xdr:row>
      <xdr:rowOff>57150</xdr:rowOff>
    </xdr:from>
    <xdr:to>
      <xdr:col>1</xdr:col>
      <xdr:colOff>1584672</xdr:colOff>
      <xdr:row>2</xdr:row>
      <xdr:rowOff>66675</xdr:rowOff>
    </xdr:to>
    <xdr:pic>
      <xdr:nvPicPr>
        <xdr:cNvPr id="33" name="Picture 828">
          <a:extLst>
            <a:ext uri="{FF2B5EF4-FFF2-40B4-BE49-F238E27FC236}">
              <a16:creationId xmlns:a16="http://schemas.microsoft.com/office/drawing/2014/main" id="{AA4C7B93-4D9C-4F46-8100-3B036DF1607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95375" y="238125"/>
          <a:ext cx="1451322" cy="190500"/>
        </a:xfrm>
        <a:prstGeom prst="rect">
          <a:avLst/>
        </a:prstGeom>
      </xdr:spPr>
    </xdr:pic>
    <xdr:clientData/>
  </xdr:twoCellAnchor>
  <xdr:twoCellAnchor>
    <xdr:from>
      <xdr:col>1</xdr:col>
      <xdr:colOff>34018</xdr:colOff>
      <xdr:row>15</xdr:row>
      <xdr:rowOff>68034</xdr:rowOff>
    </xdr:from>
    <xdr:to>
      <xdr:col>3</xdr:col>
      <xdr:colOff>607219</xdr:colOff>
      <xdr:row>22</xdr:row>
      <xdr:rowOff>71437</xdr:rowOff>
    </xdr:to>
    <xdr:sp macro="" textlink="">
      <xdr:nvSpPr>
        <xdr:cNvPr id="40" name="TextBox 10">
          <a:extLst>
            <a:ext uri="{FF2B5EF4-FFF2-40B4-BE49-F238E27FC236}">
              <a16:creationId xmlns:a16="http://schemas.microsoft.com/office/drawing/2014/main" id="{8125FEDC-37E8-4903-AA6E-254B7E6E8616}"/>
            </a:ext>
          </a:extLst>
        </xdr:cNvPr>
        <xdr:cNvSpPr txBox="1"/>
      </xdr:nvSpPr>
      <xdr:spPr>
        <a:xfrm>
          <a:off x="986518" y="2830284"/>
          <a:ext cx="6383451" cy="1253559"/>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900">
              <a:solidFill>
                <a:schemeClr val="dk1"/>
              </a:solidFill>
              <a:effectLst/>
              <a:latin typeface="+mn-lt"/>
              <a:ea typeface="+mn-ea"/>
              <a:cs typeface="+mn-cs"/>
            </a:rPr>
            <a:t>This tab highlights Westpac’s lending and exposures to the Taskforce on Nature-related Financial Disclosure (TNFD) sectors for Financial Institutions.</a:t>
          </a:r>
          <a:r>
            <a:rPr lang="en-AU" sz="900" baseline="0">
              <a:solidFill>
                <a:schemeClr val="dk1"/>
              </a:solidFill>
              <a:effectLst/>
              <a:latin typeface="+mn-lt"/>
              <a:ea typeface="+mn-ea"/>
              <a:cs typeface="+mn-cs"/>
            </a:rPr>
            <a:t> </a:t>
          </a:r>
        </a:p>
        <a:p>
          <a:endParaRPr lang="en-AU" sz="900" baseline="0">
            <a:solidFill>
              <a:schemeClr val="dk1"/>
            </a:solidFill>
            <a:effectLst/>
            <a:latin typeface="+mn-lt"/>
            <a:ea typeface="+mn-ea"/>
            <a:cs typeface="+mn-cs"/>
          </a:endParaRPr>
        </a:p>
        <a:p>
          <a:r>
            <a:rPr lang="en-AU" sz="900" baseline="0">
              <a:solidFill>
                <a:schemeClr val="dk1"/>
              </a:solidFill>
              <a:effectLst/>
              <a:latin typeface="+mn-lt"/>
              <a:ea typeface="+mn-ea"/>
              <a:cs typeface="+mn-cs"/>
            </a:rPr>
            <a:t>It includes </a:t>
          </a:r>
          <a:r>
            <a:rPr lang="en-AU" sz="900">
              <a:solidFill>
                <a:schemeClr val="dk1"/>
              </a:solidFill>
              <a:effectLst/>
              <a:latin typeface="+mn-lt"/>
              <a:ea typeface="+mn-ea"/>
              <a:cs typeface="+mn-cs"/>
            </a:rPr>
            <a:t>our initial analysis of sectors considered to have material nature-related dependencies and/or impacts.</a:t>
          </a:r>
          <a:r>
            <a:rPr lang="en-AU" sz="900" baseline="0">
              <a:solidFill>
                <a:schemeClr val="dk1"/>
              </a:solidFill>
              <a:effectLst/>
              <a:latin typeface="+mn-lt"/>
              <a:ea typeface="+mn-ea"/>
              <a:cs typeface="+mn-cs"/>
            </a:rPr>
            <a:t> </a:t>
          </a:r>
          <a:r>
            <a:rPr lang="en-AU" sz="900">
              <a:solidFill>
                <a:schemeClr val="dk1"/>
              </a:solidFill>
              <a:effectLst/>
              <a:latin typeface="+mn-lt"/>
              <a:ea typeface="+mn-ea"/>
              <a:cs typeface="+mn-cs"/>
            </a:rPr>
            <a:t>The TNFD have defined the Global Industry Classification Standard (GICS)</a:t>
          </a:r>
          <a:r>
            <a:rPr lang="en-AU" sz="900" baseline="0">
              <a:solidFill>
                <a:schemeClr val="dk1"/>
              </a:solidFill>
              <a:effectLst/>
              <a:latin typeface="+mn-lt"/>
              <a:ea typeface="+mn-ea"/>
              <a:cs typeface="+mn-cs"/>
            </a:rPr>
            <a:t> </a:t>
          </a:r>
          <a:r>
            <a:rPr lang="en-AU" sz="900">
              <a:solidFill>
                <a:schemeClr val="dk1"/>
              </a:solidFill>
              <a:effectLst/>
              <a:latin typeface="+mn-lt"/>
              <a:ea typeface="+mn-ea"/>
              <a:cs typeface="+mn-cs"/>
            </a:rPr>
            <a:t>sectors used for this analysis (TNFD</a:t>
          </a:r>
          <a:r>
            <a:rPr lang="en-AU" sz="900" baseline="0">
              <a:solidFill>
                <a:schemeClr val="dk1"/>
              </a:solidFill>
              <a:effectLst/>
              <a:latin typeface="+mn-lt"/>
              <a:ea typeface="+mn-ea"/>
              <a:cs typeface="+mn-cs"/>
            </a:rPr>
            <a:t> reference sectors)</a:t>
          </a:r>
          <a:r>
            <a:rPr lang="en-AU" sz="900">
              <a:solidFill>
                <a:schemeClr val="dk1"/>
              </a:solidFill>
              <a:effectLst/>
              <a:latin typeface="+mn-lt"/>
              <a:ea typeface="+mn-ea"/>
              <a:cs typeface="+mn-cs"/>
            </a:rPr>
            <a:t>. These GICS sectors have been mapped to ANZSIC 1993 codes. Total Committed Exposure (TCE) represents the TCE for customers in each TNFD reference sector, excluding exposures for the committed portion of secondary market trading and underwriting risk, as a % of Group TCE.</a:t>
          </a:r>
        </a:p>
      </xdr:txBody>
    </xdr:sp>
    <xdr:clientData/>
  </xdr:twoCellAnchor>
  <xdr:twoCellAnchor>
    <xdr:from>
      <xdr:col>2</xdr:col>
      <xdr:colOff>619125</xdr:colOff>
      <xdr:row>5</xdr:row>
      <xdr:rowOff>0</xdr:rowOff>
    </xdr:from>
    <xdr:to>
      <xdr:col>4</xdr:col>
      <xdr:colOff>1895475</xdr:colOff>
      <xdr:row>12</xdr:row>
      <xdr:rowOff>96942</xdr:rowOff>
    </xdr:to>
    <xdr:grpSp>
      <xdr:nvGrpSpPr>
        <xdr:cNvPr id="41" name="Group 40">
          <a:extLst>
            <a:ext uri="{FF2B5EF4-FFF2-40B4-BE49-F238E27FC236}">
              <a16:creationId xmlns:a16="http://schemas.microsoft.com/office/drawing/2014/main" id="{C51DB2A0-5134-4427-86E8-A29DFF39D20F}"/>
            </a:ext>
          </a:extLst>
        </xdr:cNvPr>
        <xdr:cNvGrpSpPr/>
      </xdr:nvGrpSpPr>
      <xdr:grpSpPr>
        <a:xfrm>
          <a:off x="5316141" y="958454"/>
          <a:ext cx="4115990" cy="1347098"/>
          <a:chOff x="461433" y="15743767"/>
          <a:chExt cx="3928890" cy="1368000"/>
        </a:xfrm>
      </xdr:grpSpPr>
      <xdr:sp macro="" textlink="">
        <xdr:nvSpPr>
          <xdr:cNvPr id="42" name="TextBox 10">
            <a:extLst>
              <a:ext uri="{FF2B5EF4-FFF2-40B4-BE49-F238E27FC236}">
                <a16:creationId xmlns:a16="http://schemas.microsoft.com/office/drawing/2014/main" id="{B90FCF60-230E-EACA-7DCA-C0E30CD2F4C6}"/>
              </a:ext>
            </a:extLst>
          </xdr:cNvPr>
          <xdr:cNvSpPr txBox="1"/>
        </xdr:nvSpPr>
        <xdr:spPr>
          <a:xfrm>
            <a:off x="461433" y="15743767"/>
            <a:ext cx="3928890"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43" name="Rectangle 42">
            <a:extLst>
              <a:ext uri="{FF2B5EF4-FFF2-40B4-BE49-F238E27FC236}">
                <a16:creationId xmlns:a16="http://schemas.microsoft.com/office/drawing/2014/main" id="{94D0815D-343B-1316-4EA7-5352E1400787}"/>
              </a:ext>
            </a:extLst>
          </xdr:cNvPr>
          <xdr:cNvSpPr/>
        </xdr:nvSpPr>
        <xdr:spPr>
          <a:xfrm>
            <a:off x="3324225" y="16321619"/>
            <a:ext cx="900000" cy="241400"/>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44" name="Rectangle 43">
            <a:extLst>
              <a:ext uri="{FF2B5EF4-FFF2-40B4-BE49-F238E27FC236}">
                <a16:creationId xmlns:a16="http://schemas.microsoft.com/office/drawing/2014/main" id="{0A530ADC-CC1A-FD65-BC40-61061D905B3C}"/>
              </a:ext>
            </a:extLst>
          </xdr:cNvPr>
          <xdr:cNvSpPr/>
        </xdr:nvSpPr>
        <xdr:spPr>
          <a:xfrm>
            <a:off x="3324225" y="16670869"/>
            <a:ext cx="900000" cy="219175"/>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12.xml><?xml version="1.0" encoding="utf-8"?>
<xdr:wsDr xmlns:xdr="http://schemas.openxmlformats.org/drawingml/2006/spreadsheetDrawing" xmlns:a="http://schemas.openxmlformats.org/drawingml/2006/main">
  <xdr:twoCellAnchor>
    <xdr:from>
      <xdr:col>1</xdr:col>
      <xdr:colOff>12700</xdr:colOff>
      <xdr:row>6</xdr:row>
      <xdr:rowOff>12700</xdr:rowOff>
    </xdr:from>
    <xdr:to>
      <xdr:col>1</xdr:col>
      <xdr:colOff>2352700</xdr:colOff>
      <xdr:row>9</xdr:row>
      <xdr:rowOff>163300</xdr:rowOff>
    </xdr:to>
    <xdr:sp macro="" textlink="">
      <xdr:nvSpPr>
        <xdr:cNvPr id="6" name="TextBox 10">
          <a:extLst>
            <a:ext uri="{FF2B5EF4-FFF2-40B4-BE49-F238E27FC236}">
              <a16:creationId xmlns:a16="http://schemas.microsoft.com/office/drawing/2014/main" id="{9D0F336D-F0E0-7244-9A2C-A67E42939660}"/>
            </a:ext>
          </a:extLst>
        </xdr:cNvPr>
        <xdr:cNvSpPr txBox="1"/>
      </xdr:nvSpPr>
      <xdr:spPr>
        <a:xfrm>
          <a:off x="457200" y="1168400"/>
          <a:ext cx="2340000" cy="68400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NOTE:</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Totals may vary due to rounding.</a:t>
          </a:r>
          <a:endParaRPr lang="en-AU" sz="800">
            <a:solidFill>
              <a:schemeClr val="dk1"/>
            </a:solidFill>
            <a:effectLst/>
            <a:latin typeface="+mn-lt"/>
            <a:ea typeface="+mn-ea"/>
            <a:cs typeface="+mn-cs"/>
          </a:endParaRPr>
        </a:p>
      </xdr:txBody>
    </xdr:sp>
    <xdr:clientData/>
  </xdr:twoCellAnchor>
  <xdr:twoCellAnchor>
    <xdr:from>
      <xdr:col>3</xdr:col>
      <xdr:colOff>990600</xdr:colOff>
      <xdr:row>1</xdr:row>
      <xdr:rowOff>9523</xdr:rowOff>
    </xdr:from>
    <xdr:to>
      <xdr:col>5</xdr:col>
      <xdr:colOff>368300</xdr:colOff>
      <xdr:row>3</xdr:row>
      <xdr:rowOff>13923</xdr:rowOff>
    </xdr:to>
    <xdr:sp macro="" textlink="">
      <xdr:nvSpPr>
        <xdr:cNvPr id="7" name="TextBox 10">
          <a:hlinkClick xmlns:r="http://schemas.openxmlformats.org/officeDocument/2006/relationships" r:id="rId1"/>
          <a:extLst>
            <a:ext uri="{FF2B5EF4-FFF2-40B4-BE49-F238E27FC236}">
              <a16:creationId xmlns:a16="http://schemas.microsoft.com/office/drawing/2014/main" id="{1F8A3D61-D526-1242-8B72-78D250728D75}"/>
            </a:ext>
          </a:extLst>
        </xdr:cNvPr>
        <xdr:cNvSpPr txBox="1"/>
      </xdr:nvSpPr>
      <xdr:spPr>
        <a:xfrm>
          <a:off x="6921500" y="187323"/>
          <a:ext cx="14351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800100</xdr:colOff>
      <xdr:row>1</xdr:row>
      <xdr:rowOff>9523</xdr:rowOff>
    </xdr:from>
    <xdr:to>
      <xdr:col>3</xdr:col>
      <xdr:colOff>944700</xdr:colOff>
      <xdr:row>3</xdr:row>
      <xdr:rowOff>13923</xdr:rowOff>
    </xdr:to>
    <xdr:sp macro="" textlink="">
      <xdr:nvSpPr>
        <xdr:cNvPr id="8" name="TextBox 7">
          <a:hlinkClick xmlns:r="http://schemas.openxmlformats.org/officeDocument/2006/relationships" r:id="rId2"/>
          <a:extLst>
            <a:ext uri="{FF2B5EF4-FFF2-40B4-BE49-F238E27FC236}">
              <a16:creationId xmlns:a16="http://schemas.microsoft.com/office/drawing/2014/main" id="{D61D93B7-8FEA-4341-9534-AC5AD2EFF204}"/>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2</xdr:col>
      <xdr:colOff>754200</xdr:colOff>
      <xdr:row>3</xdr:row>
      <xdr:rowOff>13923</xdr:rowOff>
    </xdr:to>
    <xdr:sp macro="" textlink="">
      <xdr:nvSpPr>
        <xdr:cNvPr id="9" name="TextBox 10">
          <a:hlinkClick xmlns:r="http://schemas.openxmlformats.org/officeDocument/2006/relationships" r:id="rId3"/>
          <a:extLst>
            <a:ext uri="{FF2B5EF4-FFF2-40B4-BE49-F238E27FC236}">
              <a16:creationId xmlns:a16="http://schemas.microsoft.com/office/drawing/2014/main" id="{BAEC37CF-68A9-8F4C-91BD-F89FBB93E1B1}"/>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10" name="Picture 828">
          <a:extLst>
            <a:ext uri="{FF2B5EF4-FFF2-40B4-BE49-F238E27FC236}">
              <a16:creationId xmlns:a16="http://schemas.microsoft.com/office/drawing/2014/main" id="{C4B70E5A-CF65-6B49-BA60-8593C547695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twoCellAnchor>
    <xdr:from>
      <xdr:col>1</xdr:col>
      <xdr:colOff>3516922</xdr:colOff>
      <xdr:row>4</xdr:row>
      <xdr:rowOff>0</xdr:rowOff>
    </xdr:from>
    <xdr:to>
      <xdr:col>5</xdr:col>
      <xdr:colOff>531466</xdr:colOff>
      <xdr:row>11</xdr:row>
      <xdr:rowOff>43293</xdr:rowOff>
    </xdr:to>
    <xdr:grpSp>
      <xdr:nvGrpSpPr>
        <xdr:cNvPr id="2" name="Group 4">
          <a:extLst>
            <a:ext uri="{FF2B5EF4-FFF2-40B4-BE49-F238E27FC236}">
              <a16:creationId xmlns:a16="http://schemas.microsoft.com/office/drawing/2014/main" id="{B3B1784D-8960-436E-9ECC-41C3C6A732CE}"/>
            </a:ext>
          </a:extLst>
        </xdr:cNvPr>
        <xdr:cNvGrpSpPr/>
      </xdr:nvGrpSpPr>
      <xdr:grpSpPr>
        <a:xfrm>
          <a:off x="4012222" y="685800"/>
          <a:ext cx="4567869" cy="1338693"/>
          <a:chOff x="469900" y="15743767"/>
          <a:chExt cx="4195300" cy="1368000"/>
        </a:xfrm>
      </xdr:grpSpPr>
      <xdr:sp macro="" textlink="">
        <xdr:nvSpPr>
          <xdr:cNvPr id="3" name="TextBox 10">
            <a:extLst>
              <a:ext uri="{FF2B5EF4-FFF2-40B4-BE49-F238E27FC236}">
                <a16:creationId xmlns:a16="http://schemas.microsoft.com/office/drawing/2014/main" id="{3780E3CA-9636-6E16-739A-7ECA0D99EF4F}"/>
              </a:ext>
            </a:extLst>
          </xdr:cNvPr>
          <xdr:cNvSpPr txBox="1"/>
        </xdr:nvSpPr>
        <xdr:spPr>
          <a:xfrm>
            <a:off x="469900" y="15743767"/>
            <a:ext cx="4195300" cy="136800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800" b="1">
                <a:solidFill>
                  <a:schemeClr val="dk1"/>
                </a:solidFill>
                <a:effectLst/>
                <a:latin typeface="+mn-lt"/>
                <a:ea typeface="+mn-ea"/>
                <a:cs typeface="+mn-cs"/>
              </a:rPr>
            </a:br>
            <a:r>
              <a:rPr lang="en-AU" sz="800" b="1">
                <a:solidFill>
                  <a:schemeClr val="dk1"/>
                </a:solidFill>
                <a:effectLst/>
                <a:latin typeface="+mn-lt"/>
                <a:ea typeface="+mn-ea"/>
                <a:cs typeface="+mn-cs"/>
              </a:rPr>
              <a:t>LEGEND</a:t>
            </a:r>
            <a:endParaRPr lang="en-AU" sz="800">
              <a:solidFill>
                <a:schemeClr val="dk1"/>
              </a:solidFill>
              <a:effectLst/>
              <a:latin typeface="+mn-lt"/>
              <a:ea typeface="+mn-ea"/>
              <a:cs typeface="+mn-cs"/>
            </a:endParaRPr>
          </a:p>
          <a:p>
            <a:pPr>
              <a:spcAft>
                <a:spcPts val="1000"/>
              </a:spcAft>
            </a:pPr>
            <a:r>
              <a:rPr lang="en-AU" sz="800">
                <a:solidFill>
                  <a:schemeClr val="tx1"/>
                </a:solidFill>
                <a:effectLst/>
                <a:latin typeface="+mn-lt"/>
                <a:ea typeface="+mn-ea"/>
                <a:cs typeface="+mn-cs"/>
              </a:rPr>
              <a:t>Not reported in the relevant year due to data availability.	         </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 NR</a:t>
            </a:r>
          </a:p>
          <a:p>
            <a:r>
              <a:rPr lang="en-AU" sz="800">
                <a:solidFill>
                  <a:schemeClr val="tx1"/>
                </a:solidFill>
                <a:effectLst/>
                <a:latin typeface="+mn-lt"/>
                <a:ea typeface="+mn-ea"/>
                <a:cs typeface="+mn-cs"/>
              </a:rPr>
              <a:t>Numbers restated from those originally published.                                                                            See 'Home' tab (Prior year restatements) for more information.</a:t>
            </a:r>
          </a:p>
          <a:p>
            <a:endParaRPr lang="en-AU" sz="800">
              <a:solidFill>
                <a:schemeClr val="tx1"/>
              </a:solidFill>
              <a:effectLst/>
              <a:latin typeface="+mn-lt"/>
              <a:ea typeface="+mn-ea"/>
              <a:cs typeface="+mn-cs"/>
            </a:endParaRPr>
          </a:p>
          <a:p>
            <a:r>
              <a:rPr lang="en-AU" sz="800">
                <a:solidFill>
                  <a:schemeClr val="tx1"/>
                </a:solidFill>
                <a:effectLst/>
                <a:latin typeface="+mn-lt"/>
                <a:ea typeface="+mn-ea"/>
                <a:cs typeface="+mn-cs"/>
              </a:rPr>
              <a:t>FY23 sustainability performance information subject</a:t>
            </a:r>
            <a:br>
              <a:rPr lang="en-AU" sz="800">
                <a:solidFill>
                  <a:schemeClr val="tx1"/>
                </a:solidFill>
                <a:effectLst/>
                <a:latin typeface="+mn-lt"/>
                <a:ea typeface="+mn-ea"/>
                <a:cs typeface="+mn-cs"/>
              </a:rPr>
            </a:br>
            <a:r>
              <a:rPr lang="en-AU" sz="800">
                <a:solidFill>
                  <a:schemeClr val="tx1"/>
                </a:solidFill>
                <a:effectLst/>
                <a:latin typeface="+mn-lt"/>
                <a:ea typeface="+mn-ea"/>
                <a:cs typeface="+mn-cs"/>
              </a:rPr>
              <a:t>to</a:t>
            </a:r>
            <a:r>
              <a:rPr lang="en-AU" sz="800" baseline="0">
                <a:solidFill>
                  <a:schemeClr val="tx1"/>
                </a:solidFill>
                <a:effectLst/>
                <a:latin typeface="+mn-lt"/>
                <a:ea typeface="+mn-ea"/>
                <a:cs typeface="+mn-cs"/>
              </a:rPr>
              <a:t> </a:t>
            </a:r>
            <a:r>
              <a:rPr lang="en-AU" sz="800">
                <a:solidFill>
                  <a:schemeClr val="tx1"/>
                </a:solidFill>
                <a:effectLst/>
                <a:latin typeface="+mn-lt"/>
                <a:ea typeface="+mn-ea"/>
                <a:cs typeface="+mn-cs"/>
              </a:rPr>
              <a:t>independent</a:t>
            </a:r>
            <a:r>
              <a:rPr lang="en-AU" sz="800" baseline="0">
                <a:solidFill>
                  <a:schemeClr val="tx1"/>
                </a:solidFill>
                <a:effectLst/>
                <a:latin typeface="+mn-lt"/>
                <a:ea typeface="+mn-ea"/>
                <a:cs typeface="+mn-cs"/>
              </a:rPr>
              <a:t> external assurance.</a:t>
            </a:r>
            <a:r>
              <a:rPr lang="en-AU" sz="800">
                <a:solidFill>
                  <a:schemeClr val="tx1"/>
                </a:solidFill>
                <a:effectLst/>
                <a:latin typeface="+mn-lt"/>
                <a:ea typeface="+mn-ea"/>
                <a:cs typeface="+mn-cs"/>
              </a:rPr>
              <a:t> </a:t>
            </a:r>
            <a:r>
              <a:rPr lang="en-AU" sz="800" b="1">
                <a:solidFill>
                  <a:schemeClr val="dk1"/>
                </a:solidFill>
                <a:effectLst/>
                <a:latin typeface="+mn-lt"/>
                <a:ea typeface="+mn-ea"/>
                <a:cs typeface="+mn-cs"/>
              </a:rPr>
              <a:t> </a:t>
            </a:r>
          </a:p>
          <a:p>
            <a:endParaRPr lang="en-AU" sz="800">
              <a:solidFill>
                <a:schemeClr val="dk1"/>
              </a:solidFill>
              <a:effectLst/>
              <a:latin typeface="+mn-lt"/>
              <a:ea typeface="+mn-ea"/>
              <a:cs typeface="+mn-cs"/>
            </a:endParaRPr>
          </a:p>
        </xdr:txBody>
      </xdr:sp>
      <xdr:sp macro="" textlink="">
        <xdr:nvSpPr>
          <xdr:cNvPr id="4" name="Rectangle 11">
            <a:extLst>
              <a:ext uri="{FF2B5EF4-FFF2-40B4-BE49-F238E27FC236}">
                <a16:creationId xmlns:a16="http://schemas.microsoft.com/office/drawing/2014/main" id="{13A496DC-8727-05E6-5D35-E2AF21F64912}"/>
              </a:ext>
            </a:extLst>
          </xdr:cNvPr>
          <xdr:cNvSpPr/>
        </xdr:nvSpPr>
        <xdr:spPr>
          <a:xfrm>
            <a:off x="3324225" y="16321619"/>
            <a:ext cx="900000" cy="241400"/>
          </a:xfrm>
          <a:prstGeom prst="rect">
            <a:avLst/>
          </a:prstGeom>
          <a:solidFill>
            <a:srgbClr val="F8D1C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sp macro="" textlink="">
        <xdr:nvSpPr>
          <xdr:cNvPr id="14" name="Rectangle 12">
            <a:extLst>
              <a:ext uri="{FF2B5EF4-FFF2-40B4-BE49-F238E27FC236}">
                <a16:creationId xmlns:a16="http://schemas.microsoft.com/office/drawing/2014/main" id="{92430884-FC71-E176-25B0-8BF012CB17AA}"/>
              </a:ext>
            </a:extLst>
          </xdr:cNvPr>
          <xdr:cNvSpPr/>
        </xdr:nvSpPr>
        <xdr:spPr>
          <a:xfrm>
            <a:off x="3324225" y="16670869"/>
            <a:ext cx="900000" cy="219175"/>
          </a:xfrm>
          <a:prstGeom prst="rect">
            <a:avLst/>
          </a:prstGeom>
          <a:solidFill>
            <a:schemeClr val="accent4">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wsDr>
</file>

<file path=xl/drawings/drawing13.xml><?xml version="1.0" encoding="utf-8"?>
<xdr:wsDr xmlns:xdr="http://schemas.openxmlformats.org/drawingml/2006/spreadsheetDrawing" xmlns:a="http://schemas.openxmlformats.org/drawingml/2006/main">
  <xdr:twoCellAnchor>
    <xdr:from>
      <xdr:col>2</xdr:col>
      <xdr:colOff>698500</xdr:colOff>
      <xdr:row>1</xdr:row>
      <xdr:rowOff>9523</xdr:rowOff>
    </xdr:from>
    <xdr:to>
      <xdr:col>2</xdr:col>
      <xdr:colOff>2133600</xdr:colOff>
      <xdr:row>3</xdr:row>
      <xdr:rowOff>13923</xdr:rowOff>
    </xdr:to>
    <xdr:sp macro="" textlink="">
      <xdr:nvSpPr>
        <xdr:cNvPr id="2" name="TextBox 10">
          <a:hlinkClick xmlns:r="http://schemas.openxmlformats.org/officeDocument/2006/relationships" r:id="rId1"/>
          <a:extLst>
            <a:ext uri="{FF2B5EF4-FFF2-40B4-BE49-F238E27FC236}">
              <a16:creationId xmlns:a16="http://schemas.microsoft.com/office/drawing/2014/main" id="{5E2D0834-99D7-444F-83C4-645FA41D5557}"/>
            </a:ext>
          </a:extLst>
        </xdr:cNvPr>
        <xdr:cNvSpPr txBox="1"/>
      </xdr:nvSpPr>
      <xdr:spPr>
        <a:xfrm>
          <a:off x="6921500" y="187323"/>
          <a:ext cx="14351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REPORT</a:t>
          </a:r>
          <a:endParaRPr lang="en-AU" sz="800">
            <a:solidFill>
              <a:schemeClr val="bg1"/>
            </a:solidFill>
            <a:effectLst/>
            <a:latin typeface="+mn-lt"/>
            <a:ea typeface="+mn-ea"/>
            <a:cs typeface="+mn-cs"/>
          </a:endParaRPr>
        </a:p>
      </xdr:txBody>
    </xdr:sp>
    <xdr:clientData/>
  </xdr:twoCellAnchor>
  <xdr:twoCellAnchor>
    <xdr:from>
      <xdr:col>1</xdr:col>
      <xdr:colOff>4991100</xdr:colOff>
      <xdr:row>1</xdr:row>
      <xdr:rowOff>9523</xdr:rowOff>
    </xdr:from>
    <xdr:to>
      <xdr:col>2</xdr:col>
      <xdr:colOff>652600</xdr:colOff>
      <xdr:row>3</xdr:row>
      <xdr:rowOff>13923</xdr:rowOff>
    </xdr:to>
    <xdr:sp macro="" textlink="">
      <xdr:nvSpPr>
        <xdr:cNvPr id="3" name="TextBox 2">
          <a:hlinkClick xmlns:r="http://schemas.openxmlformats.org/officeDocument/2006/relationships" r:id="rId2"/>
          <a:extLst>
            <a:ext uri="{FF2B5EF4-FFF2-40B4-BE49-F238E27FC236}">
              <a16:creationId xmlns:a16="http://schemas.microsoft.com/office/drawing/2014/main" id="{0B014673-4C08-B44C-8B5B-F7C5E5322DFD}"/>
            </a:ext>
          </a:extLst>
        </xdr:cNvPr>
        <xdr:cNvSpPr txBox="1"/>
      </xdr:nvSpPr>
      <xdr:spPr>
        <a:xfrm>
          <a:off x="54356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1</xdr:col>
      <xdr:colOff>4945200</xdr:colOff>
      <xdr:row>3</xdr:row>
      <xdr:rowOff>13923</xdr:rowOff>
    </xdr:to>
    <xdr:sp macro="" textlink="">
      <xdr:nvSpPr>
        <xdr:cNvPr id="4" name="TextBox 10">
          <a:hlinkClick xmlns:r="http://schemas.openxmlformats.org/officeDocument/2006/relationships" r:id="rId3"/>
          <a:extLst>
            <a:ext uri="{FF2B5EF4-FFF2-40B4-BE49-F238E27FC236}">
              <a16:creationId xmlns:a16="http://schemas.microsoft.com/office/drawing/2014/main" id="{CD11E195-F869-F64F-8029-89621212AD23}"/>
            </a:ext>
          </a:extLst>
        </xdr:cNvPr>
        <xdr:cNvSpPr txBox="1"/>
      </xdr:nvSpPr>
      <xdr:spPr>
        <a:xfrm>
          <a:off x="3949700" y="187323"/>
          <a:ext cx="1440000" cy="3600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5" name="Picture 828">
          <a:extLst>
            <a:ext uri="{FF2B5EF4-FFF2-40B4-BE49-F238E27FC236}">
              <a16:creationId xmlns:a16="http://schemas.microsoft.com/office/drawing/2014/main" id="{61EDE0FD-1366-254E-8FBC-6CD02421F4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4500" y="177800"/>
          <a:ext cx="1944045" cy="252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4</xdr:col>
      <xdr:colOff>456333</xdr:colOff>
      <xdr:row>21</xdr:row>
      <xdr:rowOff>65519</xdr:rowOff>
    </xdr:from>
    <xdr:to>
      <xdr:col>4</xdr:col>
      <xdr:colOff>816333</xdr:colOff>
      <xdr:row>21</xdr:row>
      <xdr:rowOff>402237</xdr:rowOff>
    </xdr:to>
    <xdr:pic>
      <xdr:nvPicPr>
        <xdr:cNvPr id="2" name="Picture 2">
          <a:extLst>
            <a:ext uri="{FF2B5EF4-FFF2-40B4-BE49-F238E27FC236}">
              <a16:creationId xmlns:a16="http://schemas.microsoft.com/office/drawing/2014/main" id="{601F7D9B-B7BF-4F0D-ABBB-2E1152DF9649}"/>
            </a:ext>
            <a:ext uri="{147F2762-F138-4A5C-976F-8EAC2B608ADB}">
              <a16:predDERef xmlns:a16="http://schemas.microsoft.com/office/drawing/2014/main" pred="{F2799320-07A9-48A3-88D1-F640217D162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110296" y="11076419"/>
          <a:ext cx="360000" cy="336718"/>
        </a:xfrm>
        <a:prstGeom prst="rect">
          <a:avLst/>
        </a:prstGeom>
      </xdr:spPr>
    </xdr:pic>
    <xdr:clientData/>
  </xdr:twoCellAnchor>
  <xdr:twoCellAnchor editAs="oneCell">
    <xdr:from>
      <xdr:col>4</xdr:col>
      <xdr:colOff>43872</xdr:colOff>
      <xdr:row>21</xdr:row>
      <xdr:rowOff>69560</xdr:rowOff>
    </xdr:from>
    <xdr:to>
      <xdr:col>4</xdr:col>
      <xdr:colOff>410222</xdr:colOff>
      <xdr:row>21</xdr:row>
      <xdr:rowOff>412628</xdr:rowOff>
    </xdr:to>
    <xdr:pic>
      <xdr:nvPicPr>
        <xdr:cNvPr id="3" name="Picture 4">
          <a:extLst>
            <a:ext uri="{FF2B5EF4-FFF2-40B4-BE49-F238E27FC236}">
              <a16:creationId xmlns:a16="http://schemas.microsoft.com/office/drawing/2014/main" id="{FCC9F0B5-FC3E-4940-9D48-953BBCED7B23}"/>
            </a:ext>
            <a:ext uri="{147F2762-F138-4A5C-976F-8EAC2B608ADB}">
              <a16:predDERef xmlns:a16="http://schemas.microsoft.com/office/drawing/2014/main" pred="{A0616EE7-C4C5-4542-8998-2590C07604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697835" y="11080460"/>
          <a:ext cx="366350" cy="343068"/>
        </a:xfrm>
        <a:prstGeom prst="rect">
          <a:avLst/>
        </a:prstGeom>
      </xdr:spPr>
    </xdr:pic>
    <xdr:clientData/>
  </xdr:twoCellAnchor>
  <xdr:twoCellAnchor editAs="oneCell">
    <xdr:from>
      <xdr:col>4</xdr:col>
      <xdr:colOff>45604</xdr:colOff>
      <xdr:row>22</xdr:row>
      <xdr:rowOff>58305</xdr:rowOff>
    </xdr:from>
    <xdr:to>
      <xdr:col>4</xdr:col>
      <xdr:colOff>411954</xdr:colOff>
      <xdr:row>22</xdr:row>
      <xdr:rowOff>407722</xdr:rowOff>
    </xdr:to>
    <xdr:pic>
      <xdr:nvPicPr>
        <xdr:cNvPr id="4" name="Picture 5">
          <a:extLst>
            <a:ext uri="{FF2B5EF4-FFF2-40B4-BE49-F238E27FC236}">
              <a16:creationId xmlns:a16="http://schemas.microsoft.com/office/drawing/2014/main" id="{F6A405D8-323D-415A-A774-47559D0917A3}"/>
            </a:ext>
            <a:ext uri="{147F2762-F138-4A5C-976F-8EAC2B608ADB}">
              <a16:predDERef xmlns:a16="http://schemas.microsoft.com/office/drawing/2014/main" pred="{A0616EE7-C4C5-4542-8998-2590C076044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699567" y="13917180"/>
          <a:ext cx="366350" cy="349417"/>
        </a:xfrm>
        <a:prstGeom prst="rect">
          <a:avLst/>
        </a:prstGeom>
      </xdr:spPr>
    </xdr:pic>
    <xdr:clientData/>
  </xdr:twoCellAnchor>
  <xdr:twoCellAnchor editAs="oneCell">
    <xdr:from>
      <xdr:col>4</xdr:col>
      <xdr:colOff>122382</xdr:colOff>
      <xdr:row>25</xdr:row>
      <xdr:rowOff>64076</xdr:rowOff>
    </xdr:from>
    <xdr:to>
      <xdr:col>4</xdr:col>
      <xdr:colOff>488732</xdr:colOff>
      <xdr:row>25</xdr:row>
      <xdr:rowOff>384312</xdr:rowOff>
    </xdr:to>
    <xdr:pic>
      <xdr:nvPicPr>
        <xdr:cNvPr id="5" name="Picture 10">
          <a:extLst>
            <a:ext uri="{FF2B5EF4-FFF2-40B4-BE49-F238E27FC236}">
              <a16:creationId xmlns:a16="http://schemas.microsoft.com/office/drawing/2014/main" id="{4E6054D3-707D-4FBF-A621-83CECFEC4C54}"/>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76345" y="20171351"/>
          <a:ext cx="366350" cy="320236"/>
        </a:xfrm>
        <a:prstGeom prst="rect">
          <a:avLst/>
        </a:prstGeom>
      </xdr:spPr>
    </xdr:pic>
    <xdr:clientData/>
  </xdr:twoCellAnchor>
  <xdr:twoCellAnchor editAs="oneCell">
    <xdr:from>
      <xdr:col>4</xdr:col>
      <xdr:colOff>131327</xdr:colOff>
      <xdr:row>23</xdr:row>
      <xdr:rowOff>60036</xdr:rowOff>
    </xdr:from>
    <xdr:to>
      <xdr:col>4</xdr:col>
      <xdr:colOff>484977</xdr:colOff>
      <xdr:row>23</xdr:row>
      <xdr:rowOff>380274</xdr:rowOff>
    </xdr:to>
    <xdr:pic>
      <xdr:nvPicPr>
        <xdr:cNvPr id="6" name="Picture 5">
          <a:extLst>
            <a:ext uri="{FF2B5EF4-FFF2-40B4-BE49-F238E27FC236}">
              <a16:creationId xmlns:a16="http://schemas.microsoft.com/office/drawing/2014/main" id="{0BA0FA45-32DD-445B-9B8A-CB1FD7C99DD0}"/>
            </a:ext>
            <a:ext uri="{147F2762-F138-4A5C-976F-8EAC2B608ADB}">
              <a16:predDERef xmlns:a16="http://schemas.microsoft.com/office/drawing/2014/main" pred="{26D433CE-E250-4574-9F14-74436E7E6DC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85290" y="16023936"/>
          <a:ext cx="353650" cy="320238"/>
        </a:xfrm>
        <a:prstGeom prst="rect">
          <a:avLst/>
        </a:prstGeom>
      </xdr:spPr>
    </xdr:pic>
    <xdr:clientData/>
  </xdr:twoCellAnchor>
  <xdr:twoCellAnchor editAs="oneCell">
    <xdr:from>
      <xdr:col>4</xdr:col>
      <xdr:colOff>613350</xdr:colOff>
      <xdr:row>23</xdr:row>
      <xdr:rowOff>59170</xdr:rowOff>
    </xdr:from>
    <xdr:to>
      <xdr:col>4</xdr:col>
      <xdr:colOff>973350</xdr:colOff>
      <xdr:row>23</xdr:row>
      <xdr:rowOff>379408</xdr:rowOff>
    </xdr:to>
    <xdr:pic>
      <xdr:nvPicPr>
        <xdr:cNvPr id="7" name="Picture 6">
          <a:extLst>
            <a:ext uri="{FF2B5EF4-FFF2-40B4-BE49-F238E27FC236}">
              <a16:creationId xmlns:a16="http://schemas.microsoft.com/office/drawing/2014/main" id="{24900B88-F121-493E-830B-E7FAE2A89035}"/>
            </a:ext>
            <a:ext uri="{147F2762-F138-4A5C-976F-8EAC2B608ADB}">
              <a16:predDERef xmlns:a16="http://schemas.microsoft.com/office/drawing/2014/main" pred="{48221AF5-32CA-41C0-BEB8-00F0DB92FF77}"/>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67313" y="16023070"/>
          <a:ext cx="360000" cy="320238"/>
        </a:xfrm>
        <a:prstGeom prst="rect">
          <a:avLst/>
        </a:prstGeom>
      </xdr:spPr>
    </xdr:pic>
    <xdr:clientData/>
  </xdr:twoCellAnchor>
  <xdr:twoCellAnchor editAs="oneCell">
    <xdr:from>
      <xdr:col>4</xdr:col>
      <xdr:colOff>120073</xdr:colOff>
      <xdr:row>37</xdr:row>
      <xdr:rowOff>64655</xdr:rowOff>
    </xdr:from>
    <xdr:to>
      <xdr:col>4</xdr:col>
      <xdr:colOff>486423</xdr:colOff>
      <xdr:row>37</xdr:row>
      <xdr:rowOff>414335</xdr:rowOff>
    </xdr:to>
    <xdr:pic>
      <xdr:nvPicPr>
        <xdr:cNvPr id="8" name="Picture 7">
          <a:extLst>
            <a:ext uri="{FF2B5EF4-FFF2-40B4-BE49-F238E27FC236}">
              <a16:creationId xmlns:a16="http://schemas.microsoft.com/office/drawing/2014/main" id="{4A3AD3BA-04A5-49A4-A88A-E07ABB131840}"/>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74036" y="37602680"/>
          <a:ext cx="366350" cy="349680"/>
        </a:xfrm>
        <a:prstGeom prst="rect">
          <a:avLst/>
        </a:prstGeom>
      </xdr:spPr>
    </xdr:pic>
    <xdr:clientData/>
  </xdr:twoCellAnchor>
  <xdr:twoCellAnchor editAs="oneCell">
    <xdr:from>
      <xdr:col>4</xdr:col>
      <xdr:colOff>119495</xdr:colOff>
      <xdr:row>40</xdr:row>
      <xdr:rowOff>69272</xdr:rowOff>
    </xdr:from>
    <xdr:to>
      <xdr:col>4</xdr:col>
      <xdr:colOff>485845</xdr:colOff>
      <xdr:row>40</xdr:row>
      <xdr:rowOff>385274</xdr:rowOff>
    </xdr:to>
    <xdr:pic>
      <xdr:nvPicPr>
        <xdr:cNvPr id="9" name="Picture 8">
          <a:extLst>
            <a:ext uri="{FF2B5EF4-FFF2-40B4-BE49-F238E27FC236}">
              <a16:creationId xmlns:a16="http://schemas.microsoft.com/office/drawing/2014/main" id="{8A834C5A-97F5-4333-AC36-B66DD2F25B44}"/>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73458" y="44203360"/>
          <a:ext cx="366350" cy="316002"/>
        </a:xfrm>
        <a:prstGeom prst="rect">
          <a:avLst/>
        </a:prstGeom>
      </xdr:spPr>
    </xdr:pic>
    <xdr:clientData/>
  </xdr:twoCellAnchor>
  <xdr:twoCellAnchor editAs="oneCell">
    <xdr:from>
      <xdr:col>4</xdr:col>
      <xdr:colOff>129885</xdr:colOff>
      <xdr:row>44</xdr:row>
      <xdr:rowOff>60035</xdr:rowOff>
    </xdr:from>
    <xdr:to>
      <xdr:col>4</xdr:col>
      <xdr:colOff>483535</xdr:colOff>
      <xdr:row>44</xdr:row>
      <xdr:rowOff>400192</xdr:rowOff>
    </xdr:to>
    <xdr:pic>
      <xdr:nvPicPr>
        <xdr:cNvPr id="10" name="Picture 9">
          <a:extLst>
            <a:ext uri="{FF2B5EF4-FFF2-40B4-BE49-F238E27FC236}">
              <a16:creationId xmlns:a16="http://schemas.microsoft.com/office/drawing/2014/main" id="{52787CA4-50BB-41D2-9E90-34B0DDB14F97}"/>
            </a:ext>
            <a:ext uri="{147F2762-F138-4A5C-976F-8EAC2B608ADB}">
              <a16:predDERef xmlns:a16="http://schemas.microsoft.com/office/drawing/2014/main" pred="{4D867038-0DA1-4AD1-9C4C-6430C493703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783848" y="49056635"/>
          <a:ext cx="353650" cy="340157"/>
        </a:xfrm>
        <a:prstGeom prst="rect">
          <a:avLst/>
        </a:prstGeom>
      </xdr:spPr>
    </xdr:pic>
    <xdr:clientData/>
  </xdr:twoCellAnchor>
  <xdr:twoCellAnchor editAs="oneCell">
    <xdr:from>
      <xdr:col>4</xdr:col>
      <xdr:colOff>586509</xdr:colOff>
      <xdr:row>51</xdr:row>
      <xdr:rowOff>60036</xdr:rowOff>
    </xdr:from>
    <xdr:to>
      <xdr:col>4</xdr:col>
      <xdr:colOff>940159</xdr:colOff>
      <xdr:row>51</xdr:row>
      <xdr:rowOff>399005</xdr:rowOff>
    </xdr:to>
    <xdr:pic>
      <xdr:nvPicPr>
        <xdr:cNvPr id="11" name="Picture 10">
          <a:extLst>
            <a:ext uri="{FF2B5EF4-FFF2-40B4-BE49-F238E27FC236}">
              <a16:creationId xmlns:a16="http://schemas.microsoft.com/office/drawing/2014/main" id="{B7D715CE-7A6C-460A-8011-0FC3CC5C5EA7}"/>
            </a:ext>
            <a:ext uri="{147F2762-F138-4A5C-976F-8EAC2B608ADB}">
              <a16:predDERef xmlns:a16="http://schemas.microsoft.com/office/drawing/2014/main" pred="{07927B49-9872-4BA0-AEE7-AC38202C88D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240472" y="56090849"/>
          <a:ext cx="353650" cy="338969"/>
        </a:xfrm>
        <a:prstGeom prst="rect">
          <a:avLst/>
        </a:prstGeom>
      </xdr:spPr>
    </xdr:pic>
    <xdr:clientData/>
  </xdr:twoCellAnchor>
  <xdr:twoCellAnchor editAs="oneCell">
    <xdr:from>
      <xdr:col>4</xdr:col>
      <xdr:colOff>125556</xdr:colOff>
      <xdr:row>52</xdr:row>
      <xdr:rowOff>61189</xdr:rowOff>
    </xdr:from>
    <xdr:to>
      <xdr:col>4</xdr:col>
      <xdr:colOff>485556</xdr:colOff>
      <xdr:row>52</xdr:row>
      <xdr:rowOff>390631</xdr:rowOff>
    </xdr:to>
    <xdr:pic>
      <xdr:nvPicPr>
        <xdr:cNvPr id="12" name="Picture 11">
          <a:extLst>
            <a:ext uri="{FF2B5EF4-FFF2-40B4-BE49-F238E27FC236}">
              <a16:creationId xmlns:a16="http://schemas.microsoft.com/office/drawing/2014/main" id="{FDAF0BF0-61B5-4E15-973F-59FC0FE254E3}"/>
            </a:ext>
            <a:ext uri="{147F2762-F138-4A5C-976F-8EAC2B608ADB}">
              <a16:predDERef xmlns:a16="http://schemas.microsoft.com/office/drawing/2014/main" pred="{CC2C34E9-640C-4ECF-B8F1-3014E6C7968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2779519" y="58011289"/>
          <a:ext cx="360000" cy="329442"/>
        </a:xfrm>
        <a:prstGeom prst="rect">
          <a:avLst/>
        </a:prstGeom>
      </xdr:spPr>
    </xdr:pic>
    <xdr:clientData/>
  </xdr:twoCellAnchor>
  <xdr:twoCellAnchor editAs="oneCell">
    <xdr:from>
      <xdr:col>4</xdr:col>
      <xdr:colOff>119495</xdr:colOff>
      <xdr:row>51</xdr:row>
      <xdr:rowOff>64077</xdr:rowOff>
    </xdr:from>
    <xdr:to>
      <xdr:col>4</xdr:col>
      <xdr:colOff>485845</xdr:colOff>
      <xdr:row>51</xdr:row>
      <xdr:rowOff>409396</xdr:rowOff>
    </xdr:to>
    <xdr:pic>
      <xdr:nvPicPr>
        <xdr:cNvPr id="13" name="Picture 12">
          <a:extLst>
            <a:ext uri="{FF2B5EF4-FFF2-40B4-BE49-F238E27FC236}">
              <a16:creationId xmlns:a16="http://schemas.microsoft.com/office/drawing/2014/main" id="{D04EC6EC-DFAC-4586-8C36-E2AE52859115}"/>
            </a:ext>
            <a:ext uri="{147F2762-F138-4A5C-976F-8EAC2B608ADB}">
              <a16:predDERef xmlns:a16="http://schemas.microsoft.com/office/drawing/2014/main" pred="{A4E6DA13-088D-4ACC-BFA7-002E4745461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773458" y="56094890"/>
          <a:ext cx="366350" cy="345319"/>
        </a:xfrm>
        <a:prstGeom prst="rect">
          <a:avLst/>
        </a:prstGeom>
      </xdr:spPr>
    </xdr:pic>
    <xdr:clientData/>
  </xdr:twoCellAnchor>
  <xdr:twoCellAnchor editAs="oneCell">
    <xdr:from>
      <xdr:col>4</xdr:col>
      <xdr:colOff>115454</xdr:colOff>
      <xdr:row>58</xdr:row>
      <xdr:rowOff>67829</xdr:rowOff>
    </xdr:from>
    <xdr:to>
      <xdr:col>4</xdr:col>
      <xdr:colOff>475454</xdr:colOff>
      <xdr:row>58</xdr:row>
      <xdr:rowOff>422010</xdr:rowOff>
    </xdr:to>
    <xdr:pic>
      <xdr:nvPicPr>
        <xdr:cNvPr id="14" name="Picture 13">
          <a:extLst>
            <a:ext uri="{FF2B5EF4-FFF2-40B4-BE49-F238E27FC236}">
              <a16:creationId xmlns:a16="http://schemas.microsoft.com/office/drawing/2014/main" id="{64E9F5AF-0ED5-485E-894E-38984839D98F}"/>
            </a:ext>
            <a:ext uri="{147F2762-F138-4A5C-976F-8EAC2B608ADB}">
              <a16:predDERef xmlns:a16="http://schemas.microsoft.com/office/drawing/2014/main" pred="{72488A58-EDF3-45EF-A285-2B84955BBA1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69417" y="63851992"/>
          <a:ext cx="360000" cy="354181"/>
        </a:xfrm>
        <a:prstGeom prst="rect">
          <a:avLst/>
        </a:prstGeom>
      </xdr:spPr>
    </xdr:pic>
    <xdr:clientData/>
  </xdr:twoCellAnchor>
  <xdr:twoCellAnchor editAs="oneCell">
    <xdr:from>
      <xdr:col>4</xdr:col>
      <xdr:colOff>122336</xdr:colOff>
      <xdr:row>59</xdr:row>
      <xdr:rowOff>98424</xdr:rowOff>
    </xdr:from>
    <xdr:to>
      <xdr:col>4</xdr:col>
      <xdr:colOff>482336</xdr:colOff>
      <xdr:row>59</xdr:row>
      <xdr:rowOff>462658</xdr:rowOff>
    </xdr:to>
    <xdr:pic>
      <xdr:nvPicPr>
        <xdr:cNvPr id="15" name="Picture 67">
          <a:extLst>
            <a:ext uri="{FF2B5EF4-FFF2-40B4-BE49-F238E27FC236}">
              <a16:creationId xmlns:a16="http://schemas.microsoft.com/office/drawing/2014/main" id="{E6C30826-267D-4B43-AEEF-AC424208E5BF}"/>
            </a:ext>
            <a:ext uri="{147F2762-F138-4A5C-976F-8EAC2B608ADB}">
              <a16:predDERef xmlns:a16="http://schemas.microsoft.com/office/drawing/2014/main" pred="{72488A58-EDF3-45EF-A285-2B84955BBA1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83094" y="67993480"/>
          <a:ext cx="360000" cy="364234"/>
        </a:xfrm>
        <a:prstGeom prst="rect">
          <a:avLst/>
        </a:prstGeom>
      </xdr:spPr>
    </xdr:pic>
    <xdr:clientData/>
  </xdr:twoCellAnchor>
  <xdr:twoCellAnchor editAs="oneCell">
    <xdr:from>
      <xdr:col>4</xdr:col>
      <xdr:colOff>141431</xdr:colOff>
      <xdr:row>60</xdr:row>
      <xdr:rowOff>67826</xdr:rowOff>
    </xdr:from>
    <xdr:to>
      <xdr:col>4</xdr:col>
      <xdr:colOff>507781</xdr:colOff>
      <xdr:row>60</xdr:row>
      <xdr:rowOff>414069</xdr:rowOff>
    </xdr:to>
    <xdr:pic>
      <xdr:nvPicPr>
        <xdr:cNvPr id="16" name="Picture 68">
          <a:extLst>
            <a:ext uri="{FF2B5EF4-FFF2-40B4-BE49-F238E27FC236}">
              <a16:creationId xmlns:a16="http://schemas.microsoft.com/office/drawing/2014/main" id="{D18ED4FE-4A90-4AA7-B518-AEF72A265131}"/>
            </a:ext>
            <a:ext uri="{147F2762-F138-4A5C-976F-8EAC2B608ADB}">
              <a16:predDERef xmlns:a16="http://schemas.microsoft.com/office/drawing/2014/main" pred="{72488A58-EDF3-45EF-A285-2B84955BBA1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95394" y="67366714"/>
          <a:ext cx="366350" cy="346243"/>
        </a:xfrm>
        <a:prstGeom prst="rect">
          <a:avLst/>
        </a:prstGeom>
      </xdr:spPr>
    </xdr:pic>
    <xdr:clientData/>
  </xdr:twoCellAnchor>
  <xdr:twoCellAnchor editAs="oneCell">
    <xdr:from>
      <xdr:col>4</xdr:col>
      <xdr:colOff>136234</xdr:colOff>
      <xdr:row>62</xdr:row>
      <xdr:rowOff>49353</xdr:rowOff>
    </xdr:from>
    <xdr:to>
      <xdr:col>4</xdr:col>
      <xdr:colOff>502584</xdr:colOff>
      <xdr:row>62</xdr:row>
      <xdr:rowOff>414186</xdr:rowOff>
    </xdr:to>
    <xdr:pic>
      <xdr:nvPicPr>
        <xdr:cNvPr id="17" name="Picture 69">
          <a:extLst>
            <a:ext uri="{FF2B5EF4-FFF2-40B4-BE49-F238E27FC236}">
              <a16:creationId xmlns:a16="http://schemas.microsoft.com/office/drawing/2014/main" id="{8D1C7E54-2B09-4066-96C4-BD28BF81CF82}"/>
            </a:ext>
            <a:ext uri="{147F2762-F138-4A5C-976F-8EAC2B608ADB}">
              <a16:predDERef xmlns:a16="http://schemas.microsoft.com/office/drawing/2014/main" pred="{72488A58-EDF3-45EF-A285-2B84955BBA1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90197" y="68857953"/>
          <a:ext cx="366350" cy="364833"/>
        </a:xfrm>
        <a:prstGeom prst="rect">
          <a:avLst/>
        </a:prstGeom>
      </xdr:spPr>
    </xdr:pic>
    <xdr:clientData/>
  </xdr:twoCellAnchor>
  <xdr:twoCellAnchor editAs="oneCell">
    <xdr:from>
      <xdr:col>4</xdr:col>
      <xdr:colOff>141719</xdr:colOff>
      <xdr:row>64</xdr:row>
      <xdr:rowOff>64077</xdr:rowOff>
    </xdr:from>
    <xdr:to>
      <xdr:col>4</xdr:col>
      <xdr:colOff>501719</xdr:colOff>
      <xdr:row>64</xdr:row>
      <xdr:rowOff>407141</xdr:rowOff>
    </xdr:to>
    <xdr:pic>
      <xdr:nvPicPr>
        <xdr:cNvPr id="18" name="Picture 70">
          <a:extLst>
            <a:ext uri="{FF2B5EF4-FFF2-40B4-BE49-F238E27FC236}">
              <a16:creationId xmlns:a16="http://schemas.microsoft.com/office/drawing/2014/main" id="{313814D6-4ABF-4CEE-B51F-C4A099F981AE}"/>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95682" y="70158552"/>
          <a:ext cx="360000" cy="343064"/>
        </a:xfrm>
        <a:prstGeom prst="rect">
          <a:avLst/>
        </a:prstGeom>
      </xdr:spPr>
    </xdr:pic>
    <xdr:clientData/>
  </xdr:twoCellAnchor>
  <xdr:twoCellAnchor editAs="oneCell">
    <xdr:from>
      <xdr:col>4</xdr:col>
      <xdr:colOff>573304</xdr:colOff>
      <xdr:row>64</xdr:row>
      <xdr:rowOff>68118</xdr:rowOff>
    </xdr:from>
    <xdr:to>
      <xdr:col>4</xdr:col>
      <xdr:colOff>933304</xdr:colOff>
      <xdr:row>64</xdr:row>
      <xdr:rowOff>404832</xdr:rowOff>
    </xdr:to>
    <xdr:pic>
      <xdr:nvPicPr>
        <xdr:cNvPr id="19" name="Picture 71">
          <a:extLst>
            <a:ext uri="{FF2B5EF4-FFF2-40B4-BE49-F238E27FC236}">
              <a16:creationId xmlns:a16="http://schemas.microsoft.com/office/drawing/2014/main" id="{4E59D384-99A8-4DF5-9620-01B5F9078267}"/>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27267" y="70162593"/>
          <a:ext cx="360000" cy="336714"/>
        </a:xfrm>
        <a:prstGeom prst="rect">
          <a:avLst/>
        </a:prstGeom>
      </xdr:spPr>
    </xdr:pic>
    <xdr:clientData/>
  </xdr:twoCellAnchor>
  <xdr:twoCellAnchor editAs="oneCell">
    <xdr:from>
      <xdr:col>4</xdr:col>
      <xdr:colOff>1015928</xdr:colOff>
      <xdr:row>64</xdr:row>
      <xdr:rowOff>62165</xdr:rowOff>
    </xdr:from>
    <xdr:to>
      <xdr:col>4</xdr:col>
      <xdr:colOff>1382278</xdr:colOff>
      <xdr:row>64</xdr:row>
      <xdr:rowOff>405229</xdr:rowOff>
    </xdr:to>
    <xdr:pic>
      <xdr:nvPicPr>
        <xdr:cNvPr id="20" name="Picture 72">
          <a:extLst>
            <a:ext uri="{FF2B5EF4-FFF2-40B4-BE49-F238E27FC236}">
              <a16:creationId xmlns:a16="http://schemas.microsoft.com/office/drawing/2014/main" id="{94B36A9D-97CF-4161-A62E-BC354E05D8F6}"/>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669891" y="70156640"/>
          <a:ext cx="366350" cy="343064"/>
        </a:xfrm>
        <a:prstGeom prst="rect">
          <a:avLst/>
        </a:prstGeom>
      </xdr:spPr>
    </xdr:pic>
    <xdr:clientData/>
  </xdr:twoCellAnchor>
  <xdr:twoCellAnchor editAs="oneCell">
    <xdr:from>
      <xdr:col>4</xdr:col>
      <xdr:colOff>123536</xdr:colOff>
      <xdr:row>70</xdr:row>
      <xdr:rowOff>90920</xdr:rowOff>
    </xdr:from>
    <xdr:to>
      <xdr:col>4</xdr:col>
      <xdr:colOff>483536</xdr:colOff>
      <xdr:row>70</xdr:row>
      <xdr:rowOff>439014</xdr:rowOff>
    </xdr:to>
    <xdr:pic>
      <xdr:nvPicPr>
        <xdr:cNvPr id="21" name="Picture 85">
          <a:extLst>
            <a:ext uri="{FF2B5EF4-FFF2-40B4-BE49-F238E27FC236}">
              <a16:creationId xmlns:a16="http://schemas.microsoft.com/office/drawing/2014/main" id="{AC92DA8A-1FCF-495C-B8ED-17E32B872849}"/>
            </a:ext>
            <a:ext uri="{147F2762-F138-4A5C-976F-8EAC2B608ADB}">
              <a16:predDERef xmlns:a16="http://schemas.microsoft.com/office/drawing/2014/main" pred="{39807796-7A0F-4C88-8F95-F9CFA7E5E3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77499" y="77457733"/>
          <a:ext cx="360000" cy="348094"/>
        </a:xfrm>
        <a:prstGeom prst="rect">
          <a:avLst/>
        </a:prstGeom>
      </xdr:spPr>
    </xdr:pic>
    <xdr:clientData/>
  </xdr:twoCellAnchor>
  <xdr:twoCellAnchor editAs="oneCell">
    <xdr:from>
      <xdr:col>4</xdr:col>
      <xdr:colOff>574962</xdr:colOff>
      <xdr:row>70</xdr:row>
      <xdr:rowOff>90919</xdr:rowOff>
    </xdr:from>
    <xdr:to>
      <xdr:col>4</xdr:col>
      <xdr:colOff>934962</xdr:colOff>
      <xdr:row>70</xdr:row>
      <xdr:rowOff>439013</xdr:rowOff>
    </xdr:to>
    <xdr:pic>
      <xdr:nvPicPr>
        <xdr:cNvPr id="22" name="Picture 86">
          <a:extLst>
            <a:ext uri="{FF2B5EF4-FFF2-40B4-BE49-F238E27FC236}">
              <a16:creationId xmlns:a16="http://schemas.microsoft.com/office/drawing/2014/main" id="{0DA60BAE-D6EF-4E2D-886D-430BA9385FBA}"/>
            </a:ext>
            <a:ext uri="{147F2762-F138-4A5C-976F-8EAC2B608ADB}">
              <a16:predDERef xmlns:a16="http://schemas.microsoft.com/office/drawing/2014/main" pred="{9097E5CF-3770-44BB-9C73-1FF212E26C4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28925" y="77457732"/>
          <a:ext cx="360000" cy="348094"/>
        </a:xfrm>
        <a:prstGeom prst="rect">
          <a:avLst/>
        </a:prstGeom>
      </xdr:spPr>
    </xdr:pic>
    <xdr:clientData/>
  </xdr:twoCellAnchor>
  <xdr:twoCellAnchor editAs="oneCell">
    <xdr:from>
      <xdr:col>4</xdr:col>
      <xdr:colOff>1038802</xdr:colOff>
      <xdr:row>70</xdr:row>
      <xdr:rowOff>90919</xdr:rowOff>
    </xdr:from>
    <xdr:to>
      <xdr:col>4</xdr:col>
      <xdr:colOff>1398802</xdr:colOff>
      <xdr:row>70</xdr:row>
      <xdr:rowOff>439013</xdr:rowOff>
    </xdr:to>
    <xdr:pic>
      <xdr:nvPicPr>
        <xdr:cNvPr id="23" name="Picture 87">
          <a:extLst>
            <a:ext uri="{FF2B5EF4-FFF2-40B4-BE49-F238E27FC236}">
              <a16:creationId xmlns:a16="http://schemas.microsoft.com/office/drawing/2014/main" id="{65AE5F4D-9C31-49A0-8646-197661F59EC8}"/>
            </a:ext>
            <a:ext uri="{147F2762-F138-4A5C-976F-8EAC2B608ADB}">
              <a16:predDERef xmlns:a16="http://schemas.microsoft.com/office/drawing/2014/main" pred="{89C1F09C-C50A-4A56-8F35-CF6C2D78ED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692765" y="77457732"/>
          <a:ext cx="360000" cy="348094"/>
        </a:xfrm>
        <a:prstGeom prst="rect">
          <a:avLst/>
        </a:prstGeom>
      </xdr:spPr>
    </xdr:pic>
    <xdr:clientData/>
  </xdr:twoCellAnchor>
  <xdr:twoCellAnchor editAs="oneCell">
    <xdr:from>
      <xdr:col>4</xdr:col>
      <xdr:colOff>1474066</xdr:colOff>
      <xdr:row>70</xdr:row>
      <xdr:rowOff>90919</xdr:rowOff>
    </xdr:from>
    <xdr:to>
      <xdr:col>4</xdr:col>
      <xdr:colOff>1840416</xdr:colOff>
      <xdr:row>70</xdr:row>
      <xdr:rowOff>439013</xdr:rowOff>
    </xdr:to>
    <xdr:pic>
      <xdr:nvPicPr>
        <xdr:cNvPr id="24" name="Picture 88">
          <a:extLst>
            <a:ext uri="{FF2B5EF4-FFF2-40B4-BE49-F238E27FC236}">
              <a16:creationId xmlns:a16="http://schemas.microsoft.com/office/drawing/2014/main" id="{AB3D1DF8-55E6-4BB0-BB82-773F999D677E}"/>
            </a:ext>
            <a:ext uri="{147F2762-F138-4A5C-976F-8EAC2B608ADB}">
              <a16:predDERef xmlns:a16="http://schemas.microsoft.com/office/drawing/2014/main" pred="{B92BD818-6876-40A6-A454-179041456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28029" y="77457732"/>
          <a:ext cx="366350" cy="348094"/>
        </a:xfrm>
        <a:prstGeom prst="rect">
          <a:avLst/>
        </a:prstGeom>
      </xdr:spPr>
    </xdr:pic>
    <xdr:clientData/>
  </xdr:twoCellAnchor>
  <xdr:twoCellAnchor>
    <xdr:from>
      <xdr:col>4</xdr:col>
      <xdr:colOff>127000</xdr:colOff>
      <xdr:row>76</xdr:row>
      <xdr:rowOff>76200</xdr:rowOff>
    </xdr:from>
    <xdr:to>
      <xdr:col>4</xdr:col>
      <xdr:colOff>487000</xdr:colOff>
      <xdr:row>76</xdr:row>
      <xdr:rowOff>446485</xdr:rowOff>
    </xdr:to>
    <xdr:pic>
      <xdr:nvPicPr>
        <xdr:cNvPr id="25" name="Picture 171">
          <a:extLst>
            <a:ext uri="{FF2B5EF4-FFF2-40B4-BE49-F238E27FC236}">
              <a16:creationId xmlns:a16="http://schemas.microsoft.com/office/drawing/2014/main" id="{1BB40E77-6891-4499-B2CB-933411589ED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80963" y="84320063"/>
          <a:ext cx="360000" cy="370285"/>
        </a:xfrm>
        <a:prstGeom prst="rect">
          <a:avLst/>
        </a:prstGeom>
      </xdr:spPr>
    </xdr:pic>
    <xdr:clientData/>
  </xdr:twoCellAnchor>
  <xdr:twoCellAnchor>
    <xdr:from>
      <xdr:col>4</xdr:col>
      <xdr:colOff>585932</xdr:colOff>
      <xdr:row>76</xdr:row>
      <xdr:rowOff>76200</xdr:rowOff>
    </xdr:from>
    <xdr:to>
      <xdr:col>4</xdr:col>
      <xdr:colOff>945932</xdr:colOff>
      <xdr:row>76</xdr:row>
      <xdr:rowOff>440531</xdr:rowOff>
    </xdr:to>
    <xdr:pic>
      <xdr:nvPicPr>
        <xdr:cNvPr id="26" name="Picture 172">
          <a:extLst>
            <a:ext uri="{FF2B5EF4-FFF2-40B4-BE49-F238E27FC236}">
              <a16:creationId xmlns:a16="http://schemas.microsoft.com/office/drawing/2014/main" id="{3E512344-B244-4C5A-B4A3-297BA18E44C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239895" y="84320063"/>
          <a:ext cx="360000" cy="364331"/>
        </a:xfrm>
        <a:prstGeom prst="rect">
          <a:avLst/>
        </a:prstGeom>
      </xdr:spPr>
    </xdr:pic>
    <xdr:clientData/>
  </xdr:twoCellAnchor>
  <xdr:twoCellAnchor>
    <xdr:from>
      <xdr:col>4</xdr:col>
      <xdr:colOff>1051503</xdr:colOff>
      <xdr:row>76</xdr:row>
      <xdr:rowOff>75334</xdr:rowOff>
    </xdr:from>
    <xdr:to>
      <xdr:col>4</xdr:col>
      <xdr:colOff>1411503</xdr:colOff>
      <xdr:row>76</xdr:row>
      <xdr:rowOff>428625</xdr:rowOff>
    </xdr:to>
    <xdr:pic>
      <xdr:nvPicPr>
        <xdr:cNvPr id="27" name="Picture 173">
          <a:extLst>
            <a:ext uri="{FF2B5EF4-FFF2-40B4-BE49-F238E27FC236}">
              <a16:creationId xmlns:a16="http://schemas.microsoft.com/office/drawing/2014/main" id="{CEED55C0-B962-4CE6-B403-AA0C7CDB193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705466" y="84319197"/>
          <a:ext cx="360000" cy="353291"/>
        </a:xfrm>
        <a:prstGeom prst="rect">
          <a:avLst/>
        </a:prstGeom>
      </xdr:spPr>
    </xdr:pic>
    <xdr:clientData/>
  </xdr:twoCellAnchor>
  <xdr:twoCellAnchor>
    <xdr:from>
      <xdr:col>4</xdr:col>
      <xdr:colOff>1502930</xdr:colOff>
      <xdr:row>76</xdr:row>
      <xdr:rowOff>75334</xdr:rowOff>
    </xdr:from>
    <xdr:to>
      <xdr:col>4</xdr:col>
      <xdr:colOff>1862930</xdr:colOff>
      <xdr:row>76</xdr:row>
      <xdr:rowOff>440531</xdr:rowOff>
    </xdr:to>
    <xdr:pic>
      <xdr:nvPicPr>
        <xdr:cNvPr id="28" name="Picture 174">
          <a:extLst>
            <a:ext uri="{FF2B5EF4-FFF2-40B4-BE49-F238E27FC236}">
              <a16:creationId xmlns:a16="http://schemas.microsoft.com/office/drawing/2014/main" id="{49002F35-4104-463F-A54C-E26F423580A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156893" y="84319197"/>
          <a:ext cx="360000" cy="365197"/>
        </a:xfrm>
        <a:prstGeom prst="rect">
          <a:avLst/>
        </a:prstGeom>
      </xdr:spPr>
    </xdr:pic>
    <xdr:clientData/>
  </xdr:twoCellAnchor>
  <xdr:twoCellAnchor>
    <xdr:from>
      <xdr:col>4</xdr:col>
      <xdr:colOff>127000</xdr:colOff>
      <xdr:row>89</xdr:row>
      <xdr:rowOff>63499</xdr:rowOff>
    </xdr:from>
    <xdr:to>
      <xdr:col>4</xdr:col>
      <xdr:colOff>487000</xdr:colOff>
      <xdr:row>89</xdr:row>
      <xdr:rowOff>392906</xdr:rowOff>
    </xdr:to>
    <xdr:pic>
      <xdr:nvPicPr>
        <xdr:cNvPr id="29" name="Picture 219">
          <a:extLst>
            <a:ext uri="{FF2B5EF4-FFF2-40B4-BE49-F238E27FC236}">
              <a16:creationId xmlns:a16="http://schemas.microsoft.com/office/drawing/2014/main" id="{73ABDB24-A1C6-4E2A-9B91-73A1D5DD9AF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80963" y="102128637"/>
          <a:ext cx="360000" cy="329407"/>
        </a:xfrm>
        <a:prstGeom prst="rect">
          <a:avLst/>
        </a:prstGeom>
      </xdr:spPr>
    </xdr:pic>
    <xdr:clientData/>
  </xdr:twoCellAnchor>
  <xdr:twoCellAnchor>
    <xdr:from>
      <xdr:col>4</xdr:col>
      <xdr:colOff>1069110</xdr:colOff>
      <xdr:row>89</xdr:row>
      <xdr:rowOff>59458</xdr:rowOff>
    </xdr:from>
    <xdr:to>
      <xdr:col>4</xdr:col>
      <xdr:colOff>1429110</xdr:colOff>
      <xdr:row>89</xdr:row>
      <xdr:rowOff>398859</xdr:rowOff>
    </xdr:to>
    <xdr:pic>
      <xdr:nvPicPr>
        <xdr:cNvPr id="30" name="Picture 220">
          <a:extLst>
            <a:ext uri="{FF2B5EF4-FFF2-40B4-BE49-F238E27FC236}">
              <a16:creationId xmlns:a16="http://schemas.microsoft.com/office/drawing/2014/main" id="{4366CA9E-8FCF-494B-B59F-E800B8C4C0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723073" y="102124596"/>
          <a:ext cx="360000" cy="339401"/>
        </a:xfrm>
        <a:prstGeom prst="rect">
          <a:avLst/>
        </a:prstGeom>
      </xdr:spPr>
    </xdr:pic>
    <xdr:clientData/>
  </xdr:twoCellAnchor>
  <xdr:twoCellAnchor editAs="oneCell">
    <xdr:from>
      <xdr:col>4</xdr:col>
      <xdr:colOff>609888</xdr:colOff>
      <xdr:row>89</xdr:row>
      <xdr:rowOff>67540</xdr:rowOff>
    </xdr:from>
    <xdr:to>
      <xdr:col>4</xdr:col>
      <xdr:colOff>969888</xdr:colOff>
      <xdr:row>89</xdr:row>
      <xdr:rowOff>410872</xdr:rowOff>
    </xdr:to>
    <xdr:pic>
      <xdr:nvPicPr>
        <xdr:cNvPr id="31" name="Picture 221">
          <a:extLst>
            <a:ext uri="{FF2B5EF4-FFF2-40B4-BE49-F238E27FC236}">
              <a16:creationId xmlns:a16="http://schemas.microsoft.com/office/drawing/2014/main" id="{37B2260D-8255-4A62-BF2F-9D26564B3307}"/>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63851" y="102132678"/>
          <a:ext cx="360000" cy="343332"/>
        </a:xfrm>
        <a:prstGeom prst="rect">
          <a:avLst/>
        </a:prstGeom>
      </xdr:spPr>
    </xdr:pic>
    <xdr:clientData/>
  </xdr:twoCellAnchor>
  <xdr:twoCellAnchor>
    <xdr:from>
      <xdr:col>4</xdr:col>
      <xdr:colOff>114300</xdr:colOff>
      <xdr:row>90</xdr:row>
      <xdr:rowOff>63500</xdr:rowOff>
    </xdr:from>
    <xdr:to>
      <xdr:col>4</xdr:col>
      <xdr:colOff>474300</xdr:colOff>
      <xdr:row>90</xdr:row>
      <xdr:rowOff>422671</xdr:rowOff>
    </xdr:to>
    <xdr:pic>
      <xdr:nvPicPr>
        <xdr:cNvPr id="32" name="Picture 222">
          <a:extLst>
            <a:ext uri="{FF2B5EF4-FFF2-40B4-BE49-F238E27FC236}">
              <a16:creationId xmlns:a16="http://schemas.microsoft.com/office/drawing/2014/main" id="{461781F5-9739-44D4-99C0-040180294EA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68263" y="102962075"/>
          <a:ext cx="360000" cy="359171"/>
        </a:xfrm>
        <a:prstGeom prst="rect">
          <a:avLst/>
        </a:prstGeom>
      </xdr:spPr>
    </xdr:pic>
    <xdr:clientData/>
  </xdr:twoCellAnchor>
  <xdr:twoCellAnchor>
    <xdr:from>
      <xdr:col>4</xdr:col>
      <xdr:colOff>589973</xdr:colOff>
      <xdr:row>90</xdr:row>
      <xdr:rowOff>69559</xdr:rowOff>
    </xdr:from>
    <xdr:to>
      <xdr:col>4</xdr:col>
      <xdr:colOff>949973</xdr:colOff>
      <xdr:row>90</xdr:row>
      <xdr:rowOff>416718</xdr:rowOff>
    </xdr:to>
    <xdr:pic>
      <xdr:nvPicPr>
        <xdr:cNvPr id="33" name="Picture 223">
          <a:extLst>
            <a:ext uri="{FF2B5EF4-FFF2-40B4-BE49-F238E27FC236}">
              <a16:creationId xmlns:a16="http://schemas.microsoft.com/office/drawing/2014/main" id="{AED40C68-4CBF-442E-A7DA-2D1E9762020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243936" y="102968134"/>
          <a:ext cx="360000" cy="347159"/>
        </a:xfrm>
        <a:prstGeom prst="rect">
          <a:avLst/>
        </a:prstGeom>
      </xdr:spPr>
    </xdr:pic>
    <xdr:clientData/>
  </xdr:twoCellAnchor>
  <xdr:twoCellAnchor editAs="oneCell">
    <xdr:from>
      <xdr:col>4</xdr:col>
      <xdr:colOff>1059295</xdr:colOff>
      <xdr:row>90</xdr:row>
      <xdr:rowOff>60901</xdr:rowOff>
    </xdr:from>
    <xdr:to>
      <xdr:col>4</xdr:col>
      <xdr:colOff>1419295</xdr:colOff>
      <xdr:row>90</xdr:row>
      <xdr:rowOff>428624</xdr:rowOff>
    </xdr:to>
    <xdr:pic>
      <xdr:nvPicPr>
        <xdr:cNvPr id="34" name="Picture 225">
          <a:extLst>
            <a:ext uri="{FF2B5EF4-FFF2-40B4-BE49-F238E27FC236}">
              <a16:creationId xmlns:a16="http://schemas.microsoft.com/office/drawing/2014/main" id="{559BF07D-DAF3-4963-8AE4-9E2FE159D4F2}"/>
            </a:ext>
            <a:ext uri="{147F2762-F138-4A5C-976F-8EAC2B608ADB}">
              <a16:predDERef xmlns:a16="http://schemas.microsoft.com/office/drawing/2014/main" pred="{9CB22198-54E5-44FE-8596-0D9129BE54F4}"/>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13258" y="102959476"/>
          <a:ext cx="360000" cy="367723"/>
        </a:xfrm>
        <a:prstGeom prst="rect">
          <a:avLst/>
        </a:prstGeom>
      </xdr:spPr>
    </xdr:pic>
    <xdr:clientData/>
  </xdr:twoCellAnchor>
  <xdr:twoCellAnchor>
    <xdr:from>
      <xdr:col>4</xdr:col>
      <xdr:colOff>115743</xdr:colOff>
      <xdr:row>91</xdr:row>
      <xdr:rowOff>62344</xdr:rowOff>
    </xdr:from>
    <xdr:to>
      <xdr:col>4</xdr:col>
      <xdr:colOff>475743</xdr:colOff>
      <xdr:row>91</xdr:row>
      <xdr:rowOff>386953</xdr:rowOff>
    </xdr:to>
    <xdr:pic>
      <xdr:nvPicPr>
        <xdr:cNvPr id="35" name="Picture 226">
          <a:extLst>
            <a:ext uri="{FF2B5EF4-FFF2-40B4-BE49-F238E27FC236}">
              <a16:creationId xmlns:a16="http://schemas.microsoft.com/office/drawing/2014/main" id="{B5C64CEE-42A4-4CAE-B3B6-CA808D1339A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69706" y="104984982"/>
          <a:ext cx="360000" cy="324609"/>
        </a:xfrm>
        <a:prstGeom prst="rect">
          <a:avLst/>
        </a:prstGeom>
      </xdr:spPr>
    </xdr:pic>
    <xdr:clientData/>
  </xdr:twoCellAnchor>
  <xdr:twoCellAnchor editAs="oneCell">
    <xdr:from>
      <xdr:col>4</xdr:col>
      <xdr:colOff>585065</xdr:colOff>
      <xdr:row>91</xdr:row>
      <xdr:rowOff>60035</xdr:rowOff>
    </xdr:from>
    <xdr:to>
      <xdr:col>4</xdr:col>
      <xdr:colOff>945065</xdr:colOff>
      <xdr:row>91</xdr:row>
      <xdr:rowOff>405485</xdr:rowOff>
    </xdr:to>
    <xdr:pic>
      <xdr:nvPicPr>
        <xdr:cNvPr id="36" name="Picture 227">
          <a:extLst>
            <a:ext uri="{FF2B5EF4-FFF2-40B4-BE49-F238E27FC236}">
              <a16:creationId xmlns:a16="http://schemas.microsoft.com/office/drawing/2014/main" id="{48C17C6E-01B6-4E5F-BEA9-BEBB4DF5EF1C}"/>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39028" y="104982673"/>
          <a:ext cx="360000" cy="345450"/>
        </a:xfrm>
        <a:prstGeom prst="rect">
          <a:avLst/>
        </a:prstGeom>
      </xdr:spPr>
    </xdr:pic>
    <xdr:clientData/>
  </xdr:twoCellAnchor>
  <xdr:twoCellAnchor>
    <xdr:from>
      <xdr:col>4</xdr:col>
      <xdr:colOff>139700</xdr:colOff>
      <xdr:row>106</xdr:row>
      <xdr:rowOff>63500</xdr:rowOff>
    </xdr:from>
    <xdr:to>
      <xdr:col>4</xdr:col>
      <xdr:colOff>499700</xdr:colOff>
      <xdr:row>106</xdr:row>
      <xdr:rowOff>434578</xdr:rowOff>
    </xdr:to>
    <xdr:pic>
      <xdr:nvPicPr>
        <xdr:cNvPr id="37" name="Picture 245">
          <a:extLst>
            <a:ext uri="{FF2B5EF4-FFF2-40B4-BE49-F238E27FC236}">
              <a16:creationId xmlns:a16="http://schemas.microsoft.com/office/drawing/2014/main" id="{3968CBC8-09C3-4768-AD8A-55997145F14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793663" y="129489200"/>
          <a:ext cx="360000" cy="371078"/>
        </a:xfrm>
        <a:prstGeom prst="rect">
          <a:avLst/>
        </a:prstGeom>
      </xdr:spPr>
    </xdr:pic>
    <xdr:clientData/>
  </xdr:twoCellAnchor>
  <xdr:twoCellAnchor>
    <xdr:from>
      <xdr:col>4</xdr:col>
      <xdr:colOff>610177</xdr:colOff>
      <xdr:row>106</xdr:row>
      <xdr:rowOff>59458</xdr:rowOff>
    </xdr:from>
    <xdr:to>
      <xdr:col>4</xdr:col>
      <xdr:colOff>970177</xdr:colOff>
      <xdr:row>106</xdr:row>
      <xdr:rowOff>434577</xdr:rowOff>
    </xdr:to>
    <xdr:pic>
      <xdr:nvPicPr>
        <xdr:cNvPr id="38" name="Picture 246">
          <a:extLst>
            <a:ext uri="{FF2B5EF4-FFF2-40B4-BE49-F238E27FC236}">
              <a16:creationId xmlns:a16="http://schemas.microsoft.com/office/drawing/2014/main" id="{D05CBB71-9ED5-4DEC-9137-5CBC1D1BDB5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264140" y="129485158"/>
          <a:ext cx="360000" cy="375119"/>
        </a:xfrm>
        <a:prstGeom prst="rect">
          <a:avLst/>
        </a:prstGeom>
      </xdr:spPr>
    </xdr:pic>
    <xdr:clientData/>
  </xdr:twoCellAnchor>
  <xdr:twoCellAnchor>
    <xdr:from>
      <xdr:col>4</xdr:col>
      <xdr:colOff>1057564</xdr:colOff>
      <xdr:row>106</xdr:row>
      <xdr:rowOff>66674</xdr:rowOff>
    </xdr:from>
    <xdr:to>
      <xdr:col>4</xdr:col>
      <xdr:colOff>1417564</xdr:colOff>
      <xdr:row>106</xdr:row>
      <xdr:rowOff>452437</xdr:rowOff>
    </xdr:to>
    <xdr:pic>
      <xdr:nvPicPr>
        <xdr:cNvPr id="39" name="Picture 247">
          <a:extLst>
            <a:ext uri="{FF2B5EF4-FFF2-40B4-BE49-F238E27FC236}">
              <a16:creationId xmlns:a16="http://schemas.microsoft.com/office/drawing/2014/main" id="{8F163153-CCA5-458F-BCAD-5BBC2B6B673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711527" y="129492374"/>
          <a:ext cx="360000" cy="385763"/>
        </a:xfrm>
        <a:prstGeom prst="rect">
          <a:avLst/>
        </a:prstGeom>
      </xdr:spPr>
    </xdr:pic>
    <xdr:clientData/>
  </xdr:twoCellAnchor>
  <xdr:twoCellAnchor>
    <xdr:from>
      <xdr:col>4</xdr:col>
      <xdr:colOff>1496868</xdr:colOff>
      <xdr:row>106</xdr:row>
      <xdr:rowOff>62633</xdr:rowOff>
    </xdr:from>
    <xdr:to>
      <xdr:col>4</xdr:col>
      <xdr:colOff>1856868</xdr:colOff>
      <xdr:row>106</xdr:row>
      <xdr:rowOff>434577</xdr:rowOff>
    </xdr:to>
    <xdr:pic>
      <xdr:nvPicPr>
        <xdr:cNvPr id="40" name="Picture 248">
          <a:extLst>
            <a:ext uri="{FF2B5EF4-FFF2-40B4-BE49-F238E27FC236}">
              <a16:creationId xmlns:a16="http://schemas.microsoft.com/office/drawing/2014/main" id="{5F0C12F6-A4B5-4BBD-A5C2-AC20C448280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150831" y="129488333"/>
          <a:ext cx="360000" cy="371944"/>
        </a:xfrm>
        <a:prstGeom prst="rect">
          <a:avLst/>
        </a:prstGeom>
      </xdr:spPr>
    </xdr:pic>
    <xdr:clientData/>
  </xdr:twoCellAnchor>
  <xdr:twoCellAnchor>
    <xdr:from>
      <xdr:col>4</xdr:col>
      <xdr:colOff>118920</xdr:colOff>
      <xdr:row>115</xdr:row>
      <xdr:rowOff>73313</xdr:rowOff>
    </xdr:from>
    <xdr:to>
      <xdr:col>4</xdr:col>
      <xdr:colOff>478920</xdr:colOff>
      <xdr:row>115</xdr:row>
      <xdr:rowOff>442912</xdr:rowOff>
    </xdr:to>
    <xdr:pic>
      <xdr:nvPicPr>
        <xdr:cNvPr id="41" name="Picture 260">
          <a:extLst>
            <a:ext uri="{FF2B5EF4-FFF2-40B4-BE49-F238E27FC236}">
              <a16:creationId xmlns:a16="http://schemas.microsoft.com/office/drawing/2014/main" id="{72701CE1-D5EF-4011-B4A5-EC16FD74211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34920" y="138657301"/>
          <a:ext cx="360000" cy="369599"/>
        </a:xfrm>
        <a:prstGeom prst="rect">
          <a:avLst/>
        </a:prstGeom>
      </xdr:spPr>
    </xdr:pic>
    <xdr:clientData/>
  </xdr:twoCellAnchor>
  <xdr:twoCellAnchor editAs="oneCell">
    <xdr:from>
      <xdr:col>4</xdr:col>
      <xdr:colOff>571645</xdr:colOff>
      <xdr:row>117</xdr:row>
      <xdr:rowOff>63067</xdr:rowOff>
    </xdr:from>
    <xdr:to>
      <xdr:col>4</xdr:col>
      <xdr:colOff>931645</xdr:colOff>
      <xdr:row>117</xdr:row>
      <xdr:rowOff>409801</xdr:rowOff>
    </xdr:to>
    <xdr:pic>
      <xdr:nvPicPr>
        <xdr:cNvPr id="42" name="Picture 262">
          <a:extLst>
            <a:ext uri="{FF2B5EF4-FFF2-40B4-BE49-F238E27FC236}">
              <a16:creationId xmlns:a16="http://schemas.microsoft.com/office/drawing/2014/main" id="{79ECB009-863C-4F43-A585-31E4C8FFCD8E}"/>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287645" y="140123430"/>
          <a:ext cx="360000" cy="346734"/>
        </a:xfrm>
        <a:prstGeom prst="rect">
          <a:avLst/>
        </a:prstGeom>
      </xdr:spPr>
    </xdr:pic>
    <xdr:clientData/>
  </xdr:twoCellAnchor>
  <xdr:twoCellAnchor>
    <xdr:from>
      <xdr:col>4</xdr:col>
      <xdr:colOff>122095</xdr:colOff>
      <xdr:row>117</xdr:row>
      <xdr:rowOff>59171</xdr:rowOff>
    </xdr:from>
    <xdr:to>
      <xdr:col>4</xdr:col>
      <xdr:colOff>482095</xdr:colOff>
      <xdr:row>117</xdr:row>
      <xdr:rowOff>404813</xdr:rowOff>
    </xdr:to>
    <xdr:pic>
      <xdr:nvPicPr>
        <xdr:cNvPr id="43" name="Picture 263">
          <a:extLst>
            <a:ext uri="{FF2B5EF4-FFF2-40B4-BE49-F238E27FC236}">
              <a16:creationId xmlns:a16="http://schemas.microsoft.com/office/drawing/2014/main" id="{7FAD1E08-FA04-43F4-8AAF-1BBC79A0856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776058" y="137600171"/>
          <a:ext cx="360000" cy="345642"/>
        </a:xfrm>
        <a:prstGeom prst="rect">
          <a:avLst/>
        </a:prstGeom>
      </xdr:spPr>
    </xdr:pic>
    <xdr:clientData/>
  </xdr:twoCellAnchor>
  <xdr:twoCellAnchor>
    <xdr:from>
      <xdr:col>4</xdr:col>
      <xdr:colOff>129888</xdr:colOff>
      <xdr:row>119</xdr:row>
      <xdr:rowOff>70428</xdr:rowOff>
    </xdr:from>
    <xdr:to>
      <xdr:col>4</xdr:col>
      <xdr:colOff>489888</xdr:colOff>
      <xdr:row>119</xdr:row>
      <xdr:rowOff>428625</xdr:rowOff>
    </xdr:to>
    <xdr:pic>
      <xdr:nvPicPr>
        <xdr:cNvPr id="44" name="Picture 264">
          <a:extLst>
            <a:ext uri="{FF2B5EF4-FFF2-40B4-BE49-F238E27FC236}">
              <a16:creationId xmlns:a16="http://schemas.microsoft.com/office/drawing/2014/main" id="{0C1A1A26-8F01-4478-BD84-DA9B67F0B00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5888" y="141883391"/>
          <a:ext cx="360000" cy="358197"/>
        </a:xfrm>
        <a:prstGeom prst="rect">
          <a:avLst/>
        </a:prstGeom>
      </xdr:spPr>
    </xdr:pic>
    <xdr:clientData/>
  </xdr:twoCellAnchor>
  <xdr:twoCellAnchor>
    <xdr:from>
      <xdr:col>4</xdr:col>
      <xdr:colOff>139123</xdr:colOff>
      <xdr:row>121</xdr:row>
      <xdr:rowOff>77933</xdr:rowOff>
    </xdr:from>
    <xdr:to>
      <xdr:col>4</xdr:col>
      <xdr:colOff>499123</xdr:colOff>
      <xdr:row>121</xdr:row>
      <xdr:rowOff>461963</xdr:rowOff>
    </xdr:to>
    <xdr:pic>
      <xdr:nvPicPr>
        <xdr:cNvPr id="45" name="Picture 266">
          <a:extLst>
            <a:ext uri="{FF2B5EF4-FFF2-40B4-BE49-F238E27FC236}">
              <a16:creationId xmlns:a16="http://schemas.microsoft.com/office/drawing/2014/main" id="{FDB1E64F-AD49-4A06-8842-94608FFCA3D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3855123" y="143319646"/>
          <a:ext cx="360000" cy="384030"/>
        </a:xfrm>
        <a:prstGeom prst="rect">
          <a:avLst/>
        </a:prstGeom>
      </xdr:spPr>
    </xdr:pic>
    <xdr:clientData/>
  </xdr:twoCellAnchor>
  <xdr:twoCellAnchor>
    <xdr:from>
      <xdr:col>4</xdr:col>
      <xdr:colOff>114300</xdr:colOff>
      <xdr:row>128</xdr:row>
      <xdr:rowOff>66676</xdr:rowOff>
    </xdr:from>
    <xdr:to>
      <xdr:col>4</xdr:col>
      <xdr:colOff>474300</xdr:colOff>
      <xdr:row>128</xdr:row>
      <xdr:rowOff>446484</xdr:rowOff>
    </xdr:to>
    <xdr:pic>
      <xdr:nvPicPr>
        <xdr:cNvPr id="46" name="Picture 267">
          <a:extLst>
            <a:ext uri="{FF2B5EF4-FFF2-40B4-BE49-F238E27FC236}">
              <a16:creationId xmlns:a16="http://schemas.microsoft.com/office/drawing/2014/main" id="{601A50B7-C2A8-4118-BB42-F1491523CB5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68263" y="147437476"/>
          <a:ext cx="360000" cy="379808"/>
        </a:xfrm>
        <a:prstGeom prst="rect">
          <a:avLst/>
        </a:prstGeom>
      </xdr:spPr>
    </xdr:pic>
    <xdr:clientData/>
  </xdr:twoCellAnchor>
  <xdr:twoCellAnchor>
    <xdr:from>
      <xdr:col>4</xdr:col>
      <xdr:colOff>583335</xdr:colOff>
      <xdr:row>128</xdr:row>
      <xdr:rowOff>65808</xdr:rowOff>
    </xdr:from>
    <xdr:to>
      <xdr:col>4</xdr:col>
      <xdr:colOff>943335</xdr:colOff>
      <xdr:row>128</xdr:row>
      <xdr:rowOff>452437</xdr:rowOff>
    </xdr:to>
    <xdr:pic>
      <xdr:nvPicPr>
        <xdr:cNvPr id="47" name="Picture 268">
          <a:extLst>
            <a:ext uri="{FF2B5EF4-FFF2-40B4-BE49-F238E27FC236}">
              <a16:creationId xmlns:a16="http://schemas.microsoft.com/office/drawing/2014/main" id="{A7AB37F7-C701-454C-B311-77E75941EE6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3237298" y="147436608"/>
          <a:ext cx="360000" cy="386629"/>
        </a:xfrm>
        <a:prstGeom prst="rect">
          <a:avLst/>
        </a:prstGeom>
      </xdr:spPr>
    </xdr:pic>
    <xdr:clientData/>
  </xdr:twoCellAnchor>
  <xdr:twoCellAnchor>
    <xdr:from>
      <xdr:col>4</xdr:col>
      <xdr:colOff>127000</xdr:colOff>
      <xdr:row>130</xdr:row>
      <xdr:rowOff>63498</xdr:rowOff>
    </xdr:from>
    <xdr:to>
      <xdr:col>4</xdr:col>
      <xdr:colOff>487000</xdr:colOff>
      <xdr:row>130</xdr:row>
      <xdr:rowOff>428623</xdr:rowOff>
    </xdr:to>
    <xdr:pic>
      <xdr:nvPicPr>
        <xdr:cNvPr id="48" name="Picture 269">
          <a:extLst>
            <a:ext uri="{FF2B5EF4-FFF2-40B4-BE49-F238E27FC236}">
              <a16:creationId xmlns:a16="http://schemas.microsoft.com/office/drawing/2014/main" id="{2E5776DA-4999-4CFD-97D6-0DD06E8C10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80963" y="148601111"/>
          <a:ext cx="360000" cy="365125"/>
        </a:xfrm>
        <a:prstGeom prst="rect">
          <a:avLst/>
        </a:prstGeom>
      </xdr:spPr>
    </xdr:pic>
    <xdr:clientData/>
  </xdr:twoCellAnchor>
  <xdr:twoCellAnchor>
    <xdr:from>
      <xdr:col>4</xdr:col>
      <xdr:colOff>607580</xdr:colOff>
      <xdr:row>130</xdr:row>
      <xdr:rowOff>72159</xdr:rowOff>
    </xdr:from>
    <xdr:to>
      <xdr:col>4</xdr:col>
      <xdr:colOff>967580</xdr:colOff>
      <xdr:row>130</xdr:row>
      <xdr:rowOff>428624</xdr:rowOff>
    </xdr:to>
    <xdr:pic>
      <xdr:nvPicPr>
        <xdr:cNvPr id="49" name="Picture 270">
          <a:extLst>
            <a:ext uri="{FF2B5EF4-FFF2-40B4-BE49-F238E27FC236}">
              <a16:creationId xmlns:a16="http://schemas.microsoft.com/office/drawing/2014/main" id="{99316E74-9B0D-46B9-AA48-A1AE9F10282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61543" y="148609772"/>
          <a:ext cx="360000" cy="356465"/>
        </a:xfrm>
        <a:prstGeom prst="rect">
          <a:avLst/>
        </a:prstGeom>
      </xdr:spPr>
    </xdr:pic>
    <xdr:clientData/>
  </xdr:twoCellAnchor>
  <xdr:twoCellAnchor editAs="oneCell">
    <xdr:from>
      <xdr:col>4</xdr:col>
      <xdr:colOff>1083831</xdr:colOff>
      <xdr:row>130</xdr:row>
      <xdr:rowOff>75335</xdr:rowOff>
    </xdr:from>
    <xdr:to>
      <xdr:col>4</xdr:col>
      <xdr:colOff>1437481</xdr:colOff>
      <xdr:row>130</xdr:row>
      <xdr:rowOff>436127</xdr:rowOff>
    </xdr:to>
    <xdr:pic>
      <xdr:nvPicPr>
        <xdr:cNvPr id="50" name="Picture 271">
          <a:extLst>
            <a:ext uri="{FF2B5EF4-FFF2-40B4-BE49-F238E27FC236}">
              <a16:creationId xmlns:a16="http://schemas.microsoft.com/office/drawing/2014/main" id="{A2EDE2B4-64C2-4F3F-B1A3-949281F01079}"/>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737794" y="148612948"/>
          <a:ext cx="353650" cy="360792"/>
        </a:xfrm>
        <a:prstGeom prst="rect">
          <a:avLst/>
        </a:prstGeom>
      </xdr:spPr>
    </xdr:pic>
    <xdr:clientData/>
  </xdr:twoCellAnchor>
  <xdr:twoCellAnchor editAs="oneCell">
    <xdr:from>
      <xdr:col>4</xdr:col>
      <xdr:colOff>126423</xdr:colOff>
      <xdr:row>139</xdr:row>
      <xdr:rowOff>65520</xdr:rowOff>
    </xdr:from>
    <xdr:to>
      <xdr:col>4</xdr:col>
      <xdr:colOff>507711</xdr:colOff>
      <xdr:row>139</xdr:row>
      <xdr:rowOff>466725</xdr:rowOff>
    </xdr:to>
    <xdr:pic>
      <xdr:nvPicPr>
        <xdr:cNvPr id="51" name="Picture 276">
          <a:extLst>
            <a:ext uri="{FF2B5EF4-FFF2-40B4-BE49-F238E27FC236}">
              <a16:creationId xmlns:a16="http://schemas.microsoft.com/office/drawing/2014/main" id="{C02CE1CF-462F-421C-BEE5-A1D496F8A54C}"/>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842423" y="159652133"/>
          <a:ext cx="381288" cy="401205"/>
        </a:xfrm>
        <a:prstGeom prst="rect">
          <a:avLst/>
        </a:prstGeom>
      </xdr:spPr>
    </xdr:pic>
    <xdr:clientData/>
  </xdr:twoCellAnchor>
  <xdr:twoCellAnchor editAs="oneCell">
    <xdr:from>
      <xdr:col>4</xdr:col>
      <xdr:colOff>131327</xdr:colOff>
      <xdr:row>24</xdr:row>
      <xdr:rowOff>60036</xdr:rowOff>
    </xdr:from>
    <xdr:to>
      <xdr:col>4</xdr:col>
      <xdr:colOff>484977</xdr:colOff>
      <xdr:row>24</xdr:row>
      <xdr:rowOff>399325</xdr:rowOff>
    </xdr:to>
    <xdr:pic>
      <xdr:nvPicPr>
        <xdr:cNvPr id="52" name="Picture 51">
          <a:extLst>
            <a:ext uri="{FF2B5EF4-FFF2-40B4-BE49-F238E27FC236}">
              <a16:creationId xmlns:a16="http://schemas.microsoft.com/office/drawing/2014/main" id="{4E9E3454-EE07-4039-A246-392479F8CCFA}"/>
            </a:ext>
            <a:ext uri="{147F2762-F138-4A5C-976F-8EAC2B608ADB}">
              <a16:predDERef xmlns:a16="http://schemas.microsoft.com/office/drawing/2014/main" pred="{26D433CE-E250-4574-9F14-74436E7E6DC5}"/>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85290" y="18619499"/>
          <a:ext cx="353650" cy="339289"/>
        </a:xfrm>
        <a:prstGeom prst="rect">
          <a:avLst/>
        </a:prstGeom>
      </xdr:spPr>
    </xdr:pic>
    <xdr:clientData/>
  </xdr:twoCellAnchor>
  <xdr:twoCellAnchor editAs="oneCell">
    <xdr:from>
      <xdr:col>4</xdr:col>
      <xdr:colOff>587950</xdr:colOff>
      <xdr:row>24</xdr:row>
      <xdr:rowOff>59170</xdr:rowOff>
    </xdr:from>
    <xdr:to>
      <xdr:col>4</xdr:col>
      <xdr:colOff>941600</xdr:colOff>
      <xdr:row>24</xdr:row>
      <xdr:rowOff>398459</xdr:rowOff>
    </xdr:to>
    <xdr:pic>
      <xdr:nvPicPr>
        <xdr:cNvPr id="53" name="Picture 52">
          <a:extLst>
            <a:ext uri="{FF2B5EF4-FFF2-40B4-BE49-F238E27FC236}">
              <a16:creationId xmlns:a16="http://schemas.microsoft.com/office/drawing/2014/main" id="{BBAFCEC1-A1BA-4B6F-BF66-1C980759C781}"/>
            </a:ext>
            <a:ext uri="{147F2762-F138-4A5C-976F-8EAC2B608ADB}">
              <a16:predDERef xmlns:a16="http://schemas.microsoft.com/office/drawing/2014/main" pred="{48221AF5-32CA-41C0-BEB8-00F0DB92FF77}"/>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241913" y="18618633"/>
          <a:ext cx="353650" cy="339289"/>
        </a:xfrm>
        <a:prstGeom prst="rect">
          <a:avLst/>
        </a:prstGeom>
      </xdr:spPr>
    </xdr:pic>
    <xdr:clientData/>
  </xdr:twoCellAnchor>
  <xdr:twoCellAnchor editAs="oneCell">
    <xdr:from>
      <xdr:col>4</xdr:col>
      <xdr:colOff>135082</xdr:colOff>
      <xdr:row>26</xdr:row>
      <xdr:rowOff>76776</xdr:rowOff>
    </xdr:from>
    <xdr:to>
      <xdr:col>4</xdr:col>
      <xdr:colOff>495082</xdr:colOff>
      <xdr:row>26</xdr:row>
      <xdr:rowOff>443580</xdr:rowOff>
    </xdr:to>
    <xdr:pic>
      <xdr:nvPicPr>
        <xdr:cNvPr id="54" name="Picture 10">
          <a:extLst>
            <a:ext uri="{FF2B5EF4-FFF2-40B4-BE49-F238E27FC236}">
              <a16:creationId xmlns:a16="http://schemas.microsoft.com/office/drawing/2014/main" id="{D901C029-EC91-4E9A-AC67-3AD04FBB52AE}"/>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89045" y="21269901"/>
          <a:ext cx="360000" cy="366804"/>
        </a:xfrm>
        <a:prstGeom prst="rect">
          <a:avLst/>
        </a:prstGeom>
      </xdr:spPr>
    </xdr:pic>
    <xdr:clientData/>
  </xdr:twoCellAnchor>
  <xdr:twoCellAnchor editAs="oneCell">
    <xdr:from>
      <xdr:col>4</xdr:col>
      <xdr:colOff>135082</xdr:colOff>
      <xdr:row>29</xdr:row>
      <xdr:rowOff>64076</xdr:rowOff>
    </xdr:from>
    <xdr:to>
      <xdr:col>4</xdr:col>
      <xdr:colOff>495082</xdr:colOff>
      <xdr:row>29</xdr:row>
      <xdr:rowOff>404232</xdr:rowOff>
    </xdr:to>
    <xdr:pic>
      <xdr:nvPicPr>
        <xdr:cNvPr id="55" name="Picture 10">
          <a:extLst>
            <a:ext uri="{FF2B5EF4-FFF2-40B4-BE49-F238E27FC236}">
              <a16:creationId xmlns:a16="http://schemas.microsoft.com/office/drawing/2014/main" id="{24D35DF5-2833-4281-8032-1CC7484E1C65}"/>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89045" y="26414989"/>
          <a:ext cx="360000" cy="340156"/>
        </a:xfrm>
        <a:prstGeom prst="rect">
          <a:avLst/>
        </a:prstGeom>
      </xdr:spPr>
    </xdr:pic>
    <xdr:clientData/>
  </xdr:twoCellAnchor>
  <xdr:twoCellAnchor editAs="oneCell">
    <xdr:from>
      <xdr:col>4</xdr:col>
      <xdr:colOff>119495</xdr:colOff>
      <xdr:row>42</xdr:row>
      <xdr:rowOff>0</xdr:rowOff>
    </xdr:from>
    <xdr:to>
      <xdr:col>4</xdr:col>
      <xdr:colOff>485845</xdr:colOff>
      <xdr:row>42</xdr:row>
      <xdr:rowOff>361191</xdr:rowOff>
    </xdr:to>
    <xdr:pic>
      <xdr:nvPicPr>
        <xdr:cNvPr id="56" name="Picture 55">
          <a:extLst>
            <a:ext uri="{FF2B5EF4-FFF2-40B4-BE49-F238E27FC236}">
              <a16:creationId xmlns:a16="http://schemas.microsoft.com/office/drawing/2014/main" id="{38ACAFEA-C4DF-4C32-A9C5-13E812CB2C49}"/>
            </a:ext>
            <a:ext uri="{147F2762-F138-4A5C-976F-8EAC2B608ADB}">
              <a16:predDERef xmlns:a16="http://schemas.microsoft.com/office/drawing/2014/main" pred="{48221AF5-32CA-41C0-BEB8-00F0DB92FF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73458" y="47310675"/>
          <a:ext cx="366350" cy="361191"/>
        </a:xfrm>
        <a:prstGeom prst="rect">
          <a:avLst/>
        </a:prstGeom>
      </xdr:spPr>
    </xdr:pic>
    <xdr:clientData/>
  </xdr:twoCellAnchor>
  <xdr:twoCellAnchor editAs="oneCell">
    <xdr:from>
      <xdr:col>4</xdr:col>
      <xdr:colOff>116319</xdr:colOff>
      <xdr:row>65</xdr:row>
      <xdr:rowOff>64077</xdr:rowOff>
    </xdr:from>
    <xdr:to>
      <xdr:col>4</xdr:col>
      <xdr:colOff>476319</xdr:colOff>
      <xdr:row>65</xdr:row>
      <xdr:rowOff>407144</xdr:rowOff>
    </xdr:to>
    <xdr:pic>
      <xdr:nvPicPr>
        <xdr:cNvPr id="57" name="Picture 70">
          <a:extLst>
            <a:ext uri="{FF2B5EF4-FFF2-40B4-BE49-F238E27FC236}">
              <a16:creationId xmlns:a16="http://schemas.microsoft.com/office/drawing/2014/main" id="{807792F6-40A4-4FDD-B69F-9051C680854A}"/>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70282" y="71611115"/>
          <a:ext cx="360000" cy="343067"/>
        </a:xfrm>
        <a:prstGeom prst="rect">
          <a:avLst/>
        </a:prstGeom>
      </xdr:spPr>
    </xdr:pic>
    <xdr:clientData/>
  </xdr:twoCellAnchor>
  <xdr:twoCellAnchor editAs="oneCell">
    <xdr:from>
      <xdr:col>4</xdr:col>
      <xdr:colOff>583623</xdr:colOff>
      <xdr:row>65</xdr:row>
      <xdr:rowOff>68118</xdr:rowOff>
    </xdr:from>
    <xdr:to>
      <xdr:col>4</xdr:col>
      <xdr:colOff>943623</xdr:colOff>
      <xdr:row>65</xdr:row>
      <xdr:rowOff>404835</xdr:rowOff>
    </xdr:to>
    <xdr:pic>
      <xdr:nvPicPr>
        <xdr:cNvPr id="58" name="Picture 71">
          <a:extLst>
            <a:ext uri="{FF2B5EF4-FFF2-40B4-BE49-F238E27FC236}">
              <a16:creationId xmlns:a16="http://schemas.microsoft.com/office/drawing/2014/main" id="{3C336E08-C9CE-4724-ACCB-A5E28A90D6DC}"/>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37586" y="71615156"/>
          <a:ext cx="360000" cy="336717"/>
        </a:xfrm>
        <a:prstGeom prst="rect">
          <a:avLst/>
        </a:prstGeom>
      </xdr:spPr>
    </xdr:pic>
    <xdr:clientData/>
  </xdr:twoCellAnchor>
  <xdr:twoCellAnchor editAs="oneCell">
    <xdr:from>
      <xdr:col>4</xdr:col>
      <xdr:colOff>1050059</xdr:colOff>
      <xdr:row>65</xdr:row>
      <xdr:rowOff>68118</xdr:rowOff>
    </xdr:from>
    <xdr:to>
      <xdr:col>4</xdr:col>
      <xdr:colOff>1410059</xdr:colOff>
      <xdr:row>65</xdr:row>
      <xdr:rowOff>404835</xdr:rowOff>
    </xdr:to>
    <xdr:pic>
      <xdr:nvPicPr>
        <xdr:cNvPr id="59" name="Picture 72">
          <a:extLst>
            <a:ext uri="{FF2B5EF4-FFF2-40B4-BE49-F238E27FC236}">
              <a16:creationId xmlns:a16="http://schemas.microsoft.com/office/drawing/2014/main" id="{CD74F701-EBD8-4EE7-9817-8383334F4A65}"/>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704022" y="71615156"/>
          <a:ext cx="360000" cy="336717"/>
        </a:xfrm>
        <a:prstGeom prst="rect">
          <a:avLst/>
        </a:prstGeom>
      </xdr:spPr>
    </xdr:pic>
    <xdr:clientData/>
  </xdr:twoCellAnchor>
  <xdr:twoCellAnchor editAs="oneCell">
    <xdr:from>
      <xdr:col>4</xdr:col>
      <xdr:colOff>144894</xdr:colOff>
      <xdr:row>67</xdr:row>
      <xdr:rowOff>67251</xdr:rowOff>
    </xdr:from>
    <xdr:to>
      <xdr:col>4</xdr:col>
      <xdr:colOff>507711</xdr:colOff>
      <xdr:row>67</xdr:row>
      <xdr:rowOff>444794</xdr:rowOff>
    </xdr:to>
    <xdr:pic>
      <xdr:nvPicPr>
        <xdr:cNvPr id="60" name="Picture 70">
          <a:extLst>
            <a:ext uri="{FF2B5EF4-FFF2-40B4-BE49-F238E27FC236}">
              <a16:creationId xmlns:a16="http://schemas.microsoft.com/office/drawing/2014/main" id="{4802B19A-49E6-4695-80FF-26B789FBBB87}"/>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98857" y="74495601"/>
          <a:ext cx="362817" cy="377543"/>
        </a:xfrm>
        <a:prstGeom prst="rect">
          <a:avLst/>
        </a:prstGeom>
      </xdr:spPr>
    </xdr:pic>
    <xdr:clientData/>
  </xdr:twoCellAnchor>
  <xdr:twoCellAnchor editAs="oneCell">
    <xdr:from>
      <xdr:col>4</xdr:col>
      <xdr:colOff>609023</xdr:colOff>
      <xdr:row>67</xdr:row>
      <xdr:rowOff>68118</xdr:rowOff>
    </xdr:from>
    <xdr:to>
      <xdr:col>4</xdr:col>
      <xdr:colOff>969023</xdr:colOff>
      <xdr:row>67</xdr:row>
      <xdr:rowOff>419649</xdr:rowOff>
    </xdr:to>
    <xdr:pic>
      <xdr:nvPicPr>
        <xdr:cNvPr id="61" name="Picture 71">
          <a:extLst>
            <a:ext uri="{FF2B5EF4-FFF2-40B4-BE49-F238E27FC236}">
              <a16:creationId xmlns:a16="http://schemas.microsoft.com/office/drawing/2014/main" id="{CAF418A1-D0E8-4254-8C0A-2F0F669B69AA}"/>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62986" y="74496468"/>
          <a:ext cx="360000" cy="351531"/>
        </a:xfrm>
        <a:prstGeom prst="rect">
          <a:avLst/>
        </a:prstGeom>
      </xdr:spPr>
    </xdr:pic>
    <xdr:clientData/>
  </xdr:twoCellAnchor>
  <xdr:twoCellAnchor editAs="oneCell">
    <xdr:from>
      <xdr:col>4</xdr:col>
      <xdr:colOff>1075459</xdr:colOff>
      <xdr:row>67</xdr:row>
      <xdr:rowOff>68118</xdr:rowOff>
    </xdr:from>
    <xdr:to>
      <xdr:col>4</xdr:col>
      <xdr:colOff>1435459</xdr:colOff>
      <xdr:row>67</xdr:row>
      <xdr:rowOff>419649</xdr:rowOff>
    </xdr:to>
    <xdr:pic>
      <xdr:nvPicPr>
        <xdr:cNvPr id="62" name="Picture 72">
          <a:extLst>
            <a:ext uri="{FF2B5EF4-FFF2-40B4-BE49-F238E27FC236}">
              <a16:creationId xmlns:a16="http://schemas.microsoft.com/office/drawing/2014/main" id="{B9A1C768-1227-4F83-8BC0-C5AE102AA995}"/>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729422" y="74496468"/>
          <a:ext cx="360000" cy="351531"/>
        </a:xfrm>
        <a:prstGeom prst="rect">
          <a:avLst/>
        </a:prstGeom>
      </xdr:spPr>
    </xdr:pic>
    <xdr:clientData/>
  </xdr:twoCellAnchor>
  <xdr:twoCellAnchor editAs="oneCell">
    <xdr:from>
      <xdr:col>4</xdr:col>
      <xdr:colOff>136236</xdr:colOff>
      <xdr:row>71</xdr:row>
      <xdr:rowOff>78220</xdr:rowOff>
    </xdr:from>
    <xdr:to>
      <xdr:col>4</xdr:col>
      <xdr:colOff>496236</xdr:colOff>
      <xdr:row>71</xdr:row>
      <xdr:rowOff>422797</xdr:rowOff>
    </xdr:to>
    <xdr:pic>
      <xdr:nvPicPr>
        <xdr:cNvPr id="63" name="Picture 85">
          <a:extLst>
            <a:ext uri="{FF2B5EF4-FFF2-40B4-BE49-F238E27FC236}">
              <a16:creationId xmlns:a16="http://schemas.microsoft.com/office/drawing/2014/main" id="{73CB010B-844F-43ED-9C67-9741FD7BE31A}"/>
            </a:ext>
            <a:ext uri="{147F2762-F138-4A5C-976F-8EAC2B608ADB}">
              <a16:predDERef xmlns:a16="http://schemas.microsoft.com/office/drawing/2014/main" pred="{39807796-7A0F-4C88-8F95-F9CFA7E5E3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90199" y="80240620"/>
          <a:ext cx="360000" cy="344577"/>
        </a:xfrm>
        <a:prstGeom prst="rect">
          <a:avLst/>
        </a:prstGeom>
      </xdr:spPr>
    </xdr:pic>
    <xdr:clientData/>
  </xdr:twoCellAnchor>
  <xdr:twoCellAnchor editAs="oneCell">
    <xdr:from>
      <xdr:col>4</xdr:col>
      <xdr:colOff>587662</xdr:colOff>
      <xdr:row>71</xdr:row>
      <xdr:rowOff>78219</xdr:rowOff>
    </xdr:from>
    <xdr:to>
      <xdr:col>4</xdr:col>
      <xdr:colOff>941312</xdr:colOff>
      <xdr:row>71</xdr:row>
      <xdr:rowOff>422796</xdr:rowOff>
    </xdr:to>
    <xdr:pic>
      <xdr:nvPicPr>
        <xdr:cNvPr id="64" name="Picture 86">
          <a:extLst>
            <a:ext uri="{FF2B5EF4-FFF2-40B4-BE49-F238E27FC236}">
              <a16:creationId xmlns:a16="http://schemas.microsoft.com/office/drawing/2014/main" id="{BE2BA76D-EB95-4DB3-8792-0B8B723FC284}"/>
            </a:ext>
            <a:ext uri="{147F2762-F138-4A5C-976F-8EAC2B608ADB}">
              <a16:predDERef xmlns:a16="http://schemas.microsoft.com/office/drawing/2014/main" pred="{9097E5CF-3770-44BB-9C73-1FF212E26C4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41625" y="80240619"/>
          <a:ext cx="353650" cy="344577"/>
        </a:xfrm>
        <a:prstGeom prst="rect">
          <a:avLst/>
        </a:prstGeom>
      </xdr:spPr>
    </xdr:pic>
    <xdr:clientData/>
  </xdr:twoCellAnchor>
  <xdr:twoCellAnchor editAs="oneCell">
    <xdr:from>
      <xdr:col>4</xdr:col>
      <xdr:colOff>1051502</xdr:colOff>
      <xdr:row>71</xdr:row>
      <xdr:rowOff>78219</xdr:rowOff>
    </xdr:from>
    <xdr:to>
      <xdr:col>4</xdr:col>
      <xdr:colOff>1411502</xdr:colOff>
      <xdr:row>71</xdr:row>
      <xdr:rowOff>422796</xdr:rowOff>
    </xdr:to>
    <xdr:pic>
      <xdr:nvPicPr>
        <xdr:cNvPr id="65" name="Picture 87">
          <a:extLst>
            <a:ext uri="{FF2B5EF4-FFF2-40B4-BE49-F238E27FC236}">
              <a16:creationId xmlns:a16="http://schemas.microsoft.com/office/drawing/2014/main" id="{7A694360-35C1-4D41-BF44-78C657700894}"/>
            </a:ext>
            <a:ext uri="{147F2762-F138-4A5C-976F-8EAC2B608ADB}">
              <a16:predDERef xmlns:a16="http://schemas.microsoft.com/office/drawing/2014/main" pred="{89C1F09C-C50A-4A56-8F35-CF6C2D78ED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705465" y="80240619"/>
          <a:ext cx="360000" cy="344577"/>
        </a:xfrm>
        <a:prstGeom prst="rect">
          <a:avLst/>
        </a:prstGeom>
      </xdr:spPr>
    </xdr:pic>
    <xdr:clientData/>
  </xdr:twoCellAnchor>
  <xdr:twoCellAnchor editAs="oneCell">
    <xdr:from>
      <xdr:col>4</xdr:col>
      <xdr:colOff>1486766</xdr:colOff>
      <xdr:row>71</xdr:row>
      <xdr:rowOff>78219</xdr:rowOff>
    </xdr:from>
    <xdr:to>
      <xdr:col>4</xdr:col>
      <xdr:colOff>1846766</xdr:colOff>
      <xdr:row>71</xdr:row>
      <xdr:rowOff>422796</xdr:rowOff>
    </xdr:to>
    <xdr:pic>
      <xdr:nvPicPr>
        <xdr:cNvPr id="66" name="Picture 88">
          <a:extLst>
            <a:ext uri="{FF2B5EF4-FFF2-40B4-BE49-F238E27FC236}">
              <a16:creationId xmlns:a16="http://schemas.microsoft.com/office/drawing/2014/main" id="{6D05B912-35D0-4C78-B9CE-35D672279348}"/>
            </a:ext>
            <a:ext uri="{147F2762-F138-4A5C-976F-8EAC2B608ADB}">
              <a16:predDERef xmlns:a16="http://schemas.microsoft.com/office/drawing/2014/main" pred="{B92BD818-6876-40A6-A454-179041456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40729" y="80240619"/>
          <a:ext cx="360000" cy="344577"/>
        </a:xfrm>
        <a:prstGeom prst="rect">
          <a:avLst/>
        </a:prstGeom>
      </xdr:spPr>
    </xdr:pic>
    <xdr:clientData/>
  </xdr:twoCellAnchor>
  <xdr:twoCellAnchor editAs="oneCell">
    <xdr:from>
      <xdr:col>4</xdr:col>
      <xdr:colOff>123536</xdr:colOff>
      <xdr:row>72</xdr:row>
      <xdr:rowOff>65520</xdr:rowOff>
    </xdr:from>
    <xdr:to>
      <xdr:col>4</xdr:col>
      <xdr:colOff>483536</xdr:colOff>
      <xdr:row>72</xdr:row>
      <xdr:rowOff>403745</xdr:rowOff>
    </xdr:to>
    <xdr:pic>
      <xdr:nvPicPr>
        <xdr:cNvPr id="67" name="Picture 85">
          <a:extLst>
            <a:ext uri="{FF2B5EF4-FFF2-40B4-BE49-F238E27FC236}">
              <a16:creationId xmlns:a16="http://schemas.microsoft.com/office/drawing/2014/main" id="{7A33A3EC-E52E-4967-BCE4-3DA99A9B1340}"/>
            </a:ext>
            <a:ext uri="{147F2762-F138-4A5C-976F-8EAC2B608ADB}">
              <a16:predDERef xmlns:a16="http://schemas.microsoft.com/office/drawing/2014/main" pred="{39807796-7A0F-4C88-8F95-F9CFA7E5E3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77499" y="80908958"/>
          <a:ext cx="360000" cy="338225"/>
        </a:xfrm>
        <a:prstGeom prst="rect">
          <a:avLst/>
        </a:prstGeom>
      </xdr:spPr>
    </xdr:pic>
    <xdr:clientData/>
  </xdr:twoCellAnchor>
  <xdr:twoCellAnchor editAs="oneCell">
    <xdr:from>
      <xdr:col>4</xdr:col>
      <xdr:colOff>574962</xdr:colOff>
      <xdr:row>72</xdr:row>
      <xdr:rowOff>65519</xdr:rowOff>
    </xdr:from>
    <xdr:to>
      <xdr:col>4</xdr:col>
      <xdr:colOff>934962</xdr:colOff>
      <xdr:row>72</xdr:row>
      <xdr:rowOff>403744</xdr:rowOff>
    </xdr:to>
    <xdr:pic>
      <xdr:nvPicPr>
        <xdr:cNvPr id="68" name="Picture 86">
          <a:extLst>
            <a:ext uri="{FF2B5EF4-FFF2-40B4-BE49-F238E27FC236}">
              <a16:creationId xmlns:a16="http://schemas.microsoft.com/office/drawing/2014/main" id="{64F5D9A4-6832-4201-A420-24695FD18F65}"/>
            </a:ext>
            <a:ext uri="{147F2762-F138-4A5C-976F-8EAC2B608ADB}">
              <a16:predDERef xmlns:a16="http://schemas.microsoft.com/office/drawing/2014/main" pred="{9097E5CF-3770-44BB-9C73-1FF212E26C4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28925" y="80908957"/>
          <a:ext cx="360000" cy="338225"/>
        </a:xfrm>
        <a:prstGeom prst="rect">
          <a:avLst/>
        </a:prstGeom>
      </xdr:spPr>
    </xdr:pic>
    <xdr:clientData/>
  </xdr:twoCellAnchor>
  <xdr:twoCellAnchor editAs="oneCell">
    <xdr:from>
      <xdr:col>4</xdr:col>
      <xdr:colOff>1038802</xdr:colOff>
      <xdr:row>72</xdr:row>
      <xdr:rowOff>65519</xdr:rowOff>
    </xdr:from>
    <xdr:to>
      <xdr:col>4</xdr:col>
      <xdr:colOff>1398802</xdr:colOff>
      <xdr:row>72</xdr:row>
      <xdr:rowOff>403744</xdr:rowOff>
    </xdr:to>
    <xdr:pic>
      <xdr:nvPicPr>
        <xdr:cNvPr id="69" name="Picture 87">
          <a:extLst>
            <a:ext uri="{FF2B5EF4-FFF2-40B4-BE49-F238E27FC236}">
              <a16:creationId xmlns:a16="http://schemas.microsoft.com/office/drawing/2014/main" id="{CC82A9D8-D40B-4FB3-ACCF-3047B5AE62C0}"/>
            </a:ext>
            <a:ext uri="{147F2762-F138-4A5C-976F-8EAC2B608ADB}">
              <a16:predDERef xmlns:a16="http://schemas.microsoft.com/office/drawing/2014/main" pred="{89C1F09C-C50A-4A56-8F35-CF6C2D78ED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692765" y="80908957"/>
          <a:ext cx="360000" cy="338225"/>
        </a:xfrm>
        <a:prstGeom prst="rect">
          <a:avLst/>
        </a:prstGeom>
      </xdr:spPr>
    </xdr:pic>
    <xdr:clientData/>
  </xdr:twoCellAnchor>
  <xdr:twoCellAnchor editAs="oneCell">
    <xdr:from>
      <xdr:col>4</xdr:col>
      <xdr:colOff>1474066</xdr:colOff>
      <xdr:row>72</xdr:row>
      <xdr:rowOff>65519</xdr:rowOff>
    </xdr:from>
    <xdr:to>
      <xdr:col>4</xdr:col>
      <xdr:colOff>1840416</xdr:colOff>
      <xdr:row>72</xdr:row>
      <xdr:rowOff>403744</xdr:rowOff>
    </xdr:to>
    <xdr:pic>
      <xdr:nvPicPr>
        <xdr:cNvPr id="70" name="Picture 88">
          <a:extLst>
            <a:ext uri="{FF2B5EF4-FFF2-40B4-BE49-F238E27FC236}">
              <a16:creationId xmlns:a16="http://schemas.microsoft.com/office/drawing/2014/main" id="{3CA848C5-B44C-4576-AC01-DA980B38E2E1}"/>
            </a:ext>
            <a:ext uri="{147F2762-F138-4A5C-976F-8EAC2B608ADB}">
              <a16:predDERef xmlns:a16="http://schemas.microsoft.com/office/drawing/2014/main" pred="{B92BD818-6876-40A6-A454-179041456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28029" y="80908957"/>
          <a:ext cx="366350" cy="338225"/>
        </a:xfrm>
        <a:prstGeom prst="rect">
          <a:avLst/>
        </a:prstGeom>
      </xdr:spPr>
    </xdr:pic>
    <xdr:clientData/>
  </xdr:twoCellAnchor>
  <xdr:twoCellAnchor editAs="oneCell">
    <xdr:from>
      <xdr:col>4</xdr:col>
      <xdr:colOff>114300</xdr:colOff>
      <xdr:row>73</xdr:row>
      <xdr:rowOff>76200</xdr:rowOff>
    </xdr:from>
    <xdr:to>
      <xdr:col>4</xdr:col>
      <xdr:colOff>474300</xdr:colOff>
      <xdr:row>73</xdr:row>
      <xdr:rowOff>434876</xdr:rowOff>
    </xdr:to>
    <xdr:pic>
      <xdr:nvPicPr>
        <xdr:cNvPr id="71" name="Picture 85">
          <a:extLst>
            <a:ext uri="{FF2B5EF4-FFF2-40B4-BE49-F238E27FC236}">
              <a16:creationId xmlns:a16="http://schemas.microsoft.com/office/drawing/2014/main" id="{BAF05F54-E73E-4147-A2EF-09E68233632E}"/>
            </a:ext>
            <a:ext uri="{147F2762-F138-4A5C-976F-8EAC2B608ADB}">
              <a16:predDERef xmlns:a16="http://schemas.microsoft.com/office/drawing/2014/main" pred="{39807796-7A0F-4C88-8F95-F9CFA7E5E3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68263" y="81900713"/>
          <a:ext cx="360000" cy="358676"/>
        </a:xfrm>
        <a:prstGeom prst="rect">
          <a:avLst/>
        </a:prstGeom>
      </xdr:spPr>
    </xdr:pic>
    <xdr:clientData/>
  </xdr:twoCellAnchor>
  <xdr:twoCellAnchor editAs="oneCell">
    <xdr:from>
      <xdr:col>4</xdr:col>
      <xdr:colOff>565726</xdr:colOff>
      <xdr:row>73</xdr:row>
      <xdr:rowOff>76199</xdr:rowOff>
    </xdr:from>
    <xdr:to>
      <xdr:col>4</xdr:col>
      <xdr:colOff>925726</xdr:colOff>
      <xdr:row>73</xdr:row>
      <xdr:rowOff>434875</xdr:rowOff>
    </xdr:to>
    <xdr:pic>
      <xdr:nvPicPr>
        <xdr:cNvPr id="72" name="Picture 86">
          <a:extLst>
            <a:ext uri="{FF2B5EF4-FFF2-40B4-BE49-F238E27FC236}">
              <a16:creationId xmlns:a16="http://schemas.microsoft.com/office/drawing/2014/main" id="{04A1C19D-87B8-4111-9AA3-BEC0427D4E4C}"/>
            </a:ext>
            <a:ext uri="{147F2762-F138-4A5C-976F-8EAC2B608ADB}">
              <a16:predDERef xmlns:a16="http://schemas.microsoft.com/office/drawing/2014/main" pred="{9097E5CF-3770-44BB-9C73-1FF212E26C4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19689" y="81900712"/>
          <a:ext cx="360000" cy="358676"/>
        </a:xfrm>
        <a:prstGeom prst="rect">
          <a:avLst/>
        </a:prstGeom>
      </xdr:spPr>
    </xdr:pic>
    <xdr:clientData/>
  </xdr:twoCellAnchor>
  <xdr:twoCellAnchor editAs="oneCell">
    <xdr:from>
      <xdr:col>4</xdr:col>
      <xdr:colOff>1029566</xdr:colOff>
      <xdr:row>73</xdr:row>
      <xdr:rowOff>76199</xdr:rowOff>
    </xdr:from>
    <xdr:to>
      <xdr:col>4</xdr:col>
      <xdr:colOff>1389566</xdr:colOff>
      <xdr:row>73</xdr:row>
      <xdr:rowOff>434875</xdr:rowOff>
    </xdr:to>
    <xdr:pic>
      <xdr:nvPicPr>
        <xdr:cNvPr id="73" name="Picture 87">
          <a:extLst>
            <a:ext uri="{FF2B5EF4-FFF2-40B4-BE49-F238E27FC236}">
              <a16:creationId xmlns:a16="http://schemas.microsoft.com/office/drawing/2014/main" id="{868E44D5-0E9A-450B-B0B9-0507DC19C106}"/>
            </a:ext>
            <a:ext uri="{147F2762-F138-4A5C-976F-8EAC2B608ADB}">
              <a16:predDERef xmlns:a16="http://schemas.microsoft.com/office/drawing/2014/main" pred="{89C1F09C-C50A-4A56-8F35-CF6C2D78ED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683529" y="81900712"/>
          <a:ext cx="360000" cy="358676"/>
        </a:xfrm>
        <a:prstGeom prst="rect">
          <a:avLst/>
        </a:prstGeom>
      </xdr:spPr>
    </xdr:pic>
    <xdr:clientData/>
  </xdr:twoCellAnchor>
  <xdr:twoCellAnchor editAs="oneCell">
    <xdr:from>
      <xdr:col>4</xdr:col>
      <xdr:colOff>1464830</xdr:colOff>
      <xdr:row>73</xdr:row>
      <xdr:rowOff>76199</xdr:rowOff>
    </xdr:from>
    <xdr:to>
      <xdr:col>4</xdr:col>
      <xdr:colOff>1818480</xdr:colOff>
      <xdr:row>73</xdr:row>
      <xdr:rowOff>434875</xdr:rowOff>
    </xdr:to>
    <xdr:pic>
      <xdr:nvPicPr>
        <xdr:cNvPr id="74" name="Picture 88">
          <a:extLst>
            <a:ext uri="{FF2B5EF4-FFF2-40B4-BE49-F238E27FC236}">
              <a16:creationId xmlns:a16="http://schemas.microsoft.com/office/drawing/2014/main" id="{2FCF08AF-4806-4C3F-BD87-B222A4DBA234}"/>
            </a:ext>
            <a:ext uri="{147F2762-F138-4A5C-976F-8EAC2B608ADB}">
              <a16:predDERef xmlns:a16="http://schemas.microsoft.com/office/drawing/2014/main" pred="{B92BD818-6876-40A6-A454-179041456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18793" y="81900712"/>
          <a:ext cx="353650" cy="358676"/>
        </a:xfrm>
        <a:prstGeom prst="rect">
          <a:avLst/>
        </a:prstGeom>
      </xdr:spPr>
    </xdr:pic>
    <xdr:clientData/>
  </xdr:twoCellAnchor>
  <xdr:twoCellAnchor editAs="oneCell">
    <xdr:from>
      <xdr:col>4</xdr:col>
      <xdr:colOff>114300</xdr:colOff>
      <xdr:row>74</xdr:row>
      <xdr:rowOff>76200</xdr:rowOff>
    </xdr:from>
    <xdr:to>
      <xdr:col>4</xdr:col>
      <xdr:colOff>474300</xdr:colOff>
      <xdr:row>74</xdr:row>
      <xdr:rowOff>408419</xdr:rowOff>
    </xdr:to>
    <xdr:pic>
      <xdr:nvPicPr>
        <xdr:cNvPr id="75" name="Picture 85">
          <a:extLst>
            <a:ext uri="{FF2B5EF4-FFF2-40B4-BE49-F238E27FC236}">
              <a16:creationId xmlns:a16="http://schemas.microsoft.com/office/drawing/2014/main" id="{969B67EF-9E47-43CE-B19C-2F679874A350}"/>
            </a:ext>
            <a:ext uri="{147F2762-F138-4A5C-976F-8EAC2B608ADB}">
              <a16:predDERef xmlns:a16="http://schemas.microsoft.com/office/drawing/2014/main" pred="{39807796-7A0F-4C88-8F95-F9CFA7E5E33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768263" y="83200875"/>
          <a:ext cx="360000" cy="332219"/>
        </a:xfrm>
        <a:prstGeom prst="rect">
          <a:avLst/>
        </a:prstGeom>
      </xdr:spPr>
    </xdr:pic>
    <xdr:clientData/>
  </xdr:twoCellAnchor>
  <xdr:twoCellAnchor editAs="oneCell">
    <xdr:from>
      <xdr:col>4</xdr:col>
      <xdr:colOff>565726</xdr:colOff>
      <xdr:row>74</xdr:row>
      <xdr:rowOff>76199</xdr:rowOff>
    </xdr:from>
    <xdr:to>
      <xdr:col>4</xdr:col>
      <xdr:colOff>925726</xdr:colOff>
      <xdr:row>74</xdr:row>
      <xdr:rowOff>408418</xdr:rowOff>
    </xdr:to>
    <xdr:pic>
      <xdr:nvPicPr>
        <xdr:cNvPr id="76" name="Picture 86">
          <a:extLst>
            <a:ext uri="{FF2B5EF4-FFF2-40B4-BE49-F238E27FC236}">
              <a16:creationId xmlns:a16="http://schemas.microsoft.com/office/drawing/2014/main" id="{FE65F2DE-1E32-427F-8271-A90DCC050CCB}"/>
            </a:ext>
            <a:ext uri="{147F2762-F138-4A5C-976F-8EAC2B608ADB}">
              <a16:predDERef xmlns:a16="http://schemas.microsoft.com/office/drawing/2014/main" pred="{9097E5CF-3770-44BB-9C73-1FF212E26C4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19689" y="83200874"/>
          <a:ext cx="360000" cy="332219"/>
        </a:xfrm>
        <a:prstGeom prst="rect">
          <a:avLst/>
        </a:prstGeom>
      </xdr:spPr>
    </xdr:pic>
    <xdr:clientData/>
  </xdr:twoCellAnchor>
  <xdr:twoCellAnchor editAs="oneCell">
    <xdr:from>
      <xdr:col>4</xdr:col>
      <xdr:colOff>1029566</xdr:colOff>
      <xdr:row>74</xdr:row>
      <xdr:rowOff>76199</xdr:rowOff>
    </xdr:from>
    <xdr:to>
      <xdr:col>4</xdr:col>
      <xdr:colOff>1389566</xdr:colOff>
      <xdr:row>74</xdr:row>
      <xdr:rowOff>408418</xdr:rowOff>
    </xdr:to>
    <xdr:pic>
      <xdr:nvPicPr>
        <xdr:cNvPr id="77" name="Picture 87">
          <a:extLst>
            <a:ext uri="{FF2B5EF4-FFF2-40B4-BE49-F238E27FC236}">
              <a16:creationId xmlns:a16="http://schemas.microsoft.com/office/drawing/2014/main" id="{77D1FF0F-520F-41AB-B70A-2C19217C835B}"/>
            </a:ext>
            <a:ext uri="{147F2762-F138-4A5C-976F-8EAC2B608ADB}">
              <a16:predDERef xmlns:a16="http://schemas.microsoft.com/office/drawing/2014/main" pred="{89C1F09C-C50A-4A56-8F35-CF6C2D78ED9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683529" y="83200874"/>
          <a:ext cx="360000" cy="332219"/>
        </a:xfrm>
        <a:prstGeom prst="rect">
          <a:avLst/>
        </a:prstGeom>
      </xdr:spPr>
    </xdr:pic>
    <xdr:clientData/>
  </xdr:twoCellAnchor>
  <xdr:twoCellAnchor editAs="oneCell">
    <xdr:from>
      <xdr:col>4</xdr:col>
      <xdr:colOff>1464830</xdr:colOff>
      <xdr:row>74</xdr:row>
      <xdr:rowOff>76199</xdr:rowOff>
    </xdr:from>
    <xdr:to>
      <xdr:col>4</xdr:col>
      <xdr:colOff>1818480</xdr:colOff>
      <xdr:row>74</xdr:row>
      <xdr:rowOff>408418</xdr:rowOff>
    </xdr:to>
    <xdr:pic>
      <xdr:nvPicPr>
        <xdr:cNvPr id="78" name="Picture 88">
          <a:extLst>
            <a:ext uri="{FF2B5EF4-FFF2-40B4-BE49-F238E27FC236}">
              <a16:creationId xmlns:a16="http://schemas.microsoft.com/office/drawing/2014/main" id="{1EF21259-8C8F-45CB-A3F1-356CE15F4E70}"/>
            </a:ext>
            <a:ext uri="{147F2762-F138-4A5C-976F-8EAC2B608ADB}">
              <a16:predDERef xmlns:a16="http://schemas.microsoft.com/office/drawing/2014/main" pred="{B92BD818-6876-40A6-A454-179041456A9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18793" y="83200874"/>
          <a:ext cx="353650" cy="332219"/>
        </a:xfrm>
        <a:prstGeom prst="rect">
          <a:avLst/>
        </a:prstGeom>
      </xdr:spPr>
    </xdr:pic>
    <xdr:clientData/>
  </xdr:twoCellAnchor>
  <xdr:twoCellAnchor>
    <xdr:from>
      <xdr:col>4</xdr:col>
      <xdr:colOff>114877</xdr:colOff>
      <xdr:row>108</xdr:row>
      <xdr:rowOff>59460</xdr:rowOff>
    </xdr:from>
    <xdr:to>
      <xdr:col>4</xdr:col>
      <xdr:colOff>474877</xdr:colOff>
      <xdr:row>108</xdr:row>
      <xdr:rowOff>440532</xdr:rowOff>
    </xdr:to>
    <xdr:pic>
      <xdr:nvPicPr>
        <xdr:cNvPr id="79" name="Picture 246">
          <a:extLst>
            <a:ext uri="{FF2B5EF4-FFF2-40B4-BE49-F238E27FC236}">
              <a16:creationId xmlns:a16="http://schemas.microsoft.com/office/drawing/2014/main" id="{F5CB1516-AB3C-448C-9D8B-772723F18EF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68840" y="131085360"/>
          <a:ext cx="360000" cy="381072"/>
        </a:xfrm>
        <a:prstGeom prst="rect">
          <a:avLst/>
        </a:prstGeom>
      </xdr:spPr>
    </xdr:pic>
    <xdr:clientData/>
  </xdr:twoCellAnchor>
  <xdr:twoCellAnchor>
    <xdr:from>
      <xdr:col>4</xdr:col>
      <xdr:colOff>562264</xdr:colOff>
      <xdr:row>108</xdr:row>
      <xdr:rowOff>66674</xdr:rowOff>
    </xdr:from>
    <xdr:to>
      <xdr:col>4</xdr:col>
      <xdr:colOff>922264</xdr:colOff>
      <xdr:row>108</xdr:row>
      <xdr:rowOff>428625</xdr:rowOff>
    </xdr:to>
    <xdr:pic>
      <xdr:nvPicPr>
        <xdr:cNvPr id="80" name="Picture 247">
          <a:extLst>
            <a:ext uri="{FF2B5EF4-FFF2-40B4-BE49-F238E27FC236}">
              <a16:creationId xmlns:a16="http://schemas.microsoft.com/office/drawing/2014/main" id="{87F6D7DC-D26B-4AA4-A5A0-30B0747A110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16227" y="131092574"/>
          <a:ext cx="360000" cy="361951"/>
        </a:xfrm>
        <a:prstGeom prst="rect">
          <a:avLst/>
        </a:prstGeom>
      </xdr:spPr>
    </xdr:pic>
    <xdr:clientData/>
  </xdr:twoCellAnchor>
  <xdr:twoCellAnchor>
    <xdr:from>
      <xdr:col>4</xdr:col>
      <xdr:colOff>1001568</xdr:colOff>
      <xdr:row>108</xdr:row>
      <xdr:rowOff>62634</xdr:rowOff>
    </xdr:from>
    <xdr:to>
      <xdr:col>4</xdr:col>
      <xdr:colOff>1361568</xdr:colOff>
      <xdr:row>108</xdr:row>
      <xdr:rowOff>422672</xdr:rowOff>
    </xdr:to>
    <xdr:pic>
      <xdr:nvPicPr>
        <xdr:cNvPr id="81" name="Picture 248">
          <a:extLst>
            <a:ext uri="{FF2B5EF4-FFF2-40B4-BE49-F238E27FC236}">
              <a16:creationId xmlns:a16="http://schemas.microsoft.com/office/drawing/2014/main" id="{2E57147E-19BF-4EED-AF56-F6CCAD31280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655531" y="131088534"/>
          <a:ext cx="360000" cy="360038"/>
        </a:xfrm>
        <a:prstGeom prst="rect">
          <a:avLst/>
        </a:prstGeom>
      </xdr:spPr>
    </xdr:pic>
    <xdr:clientData/>
  </xdr:twoCellAnchor>
  <xdr:twoCellAnchor>
    <xdr:from>
      <xdr:col>4</xdr:col>
      <xdr:colOff>114877</xdr:colOff>
      <xdr:row>113</xdr:row>
      <xdr:rowOff>59459</xdr:rowOff>
    </xdr:from>
    <xdr:to>
      <xdr:col>4</xdr:col>
      <xdr:colOff>474877</xdr:colOff>
      <xdr:row>113</xdr:row>
      <xdr:rowOff>446484</xdr:rowOff>
    </xdr:to>
    <xdr:pic>
      <xdr:nvPicPr>
        <xdr:cNvPr id="82" name="Picture 246">
          <a:extLst>
            <a:ext uri="{FF2B5EF4-FFF2-40B4-BE49-F238E27FC236}">
              <a16:creationId xmlns:a16="http://schemas.microsoft.com/office/drawing/2014/main" id="{C72855D6-637C-4BFC-8F04-9AF297C7D6C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68840" y="134647709"/>
          <a:ext cx="360000" cy="387025"/>
        </a:xfrm>
        <a:prstGeom prst="rect">
          <a:avLst/>
        </a:prstGeom>
      </xdr:spPr>
    </xdr:pic>
    <xdr:clientData/>
  </xdr:twoCellAnchor>
  <xdr:twoCellAnchor>
    <xdr:from>
      <xdr:col>4</xdr:col>
      <xdr:colOff>562264</xdr:colOff>
      <xdr:row>113</xdr:row>
      <xdr:rowOff>66674</xdr:rowOff>
    </xdr:from>
    <xdr:to>
      <xdr:col>4</xdr:col>
      <xdr:colOff>922264</xdr:colOff>
      <xdr:row>113</xdr:row>
      <xdr:rowOff>446484</xdr:rowOff>
    </xdr:to>
    <xdr:pic>
      <xdr:nvPicPr>
        <xdr:cNvPr id="83" name="Picture 247">
          <a:extLst>
            <a:ext uri="{FF2B5EF4-FFF2-40B4-BE49-F238E27FC236}">
              <a16:creationId xmlns:a16="http://schemas.microsoft.com/office/drawing/2014/main" id="{ABCFBD29-1AB2-4384-997B-D387147711F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16227" y="134654924"/>
          <a:ext cx="360000" cy="379810"/>
        </a:xfrm>
        <a:prstGeom prst="rect">
          <a:avLst/>
        </a:prstGeom>
      </xdr:spPr>
    </xdr:pic>
    <xdr:clientData/>
  </xdr:twoCellAnchor>
  <xdr:twoCellAnchor>
    <xdr:from>
      <xdr:col>4</xdr:col>
      <xdr:colOff>124403</xdr:colOff>
      <xdr:row>111</xdr:row>
      <xdr:rowOff>49935</xdr:rowOff>
    </xdr:from>
    <xdr:to>
      <xdr:col>4</xdr:col>
      <xdr:colOff>484403</xdr:colOff>
      <xdr:row>111</xdr:row>
      <xdr:rowOff>428625</xdr:rowOff>
    </xdr:to>
    <xdr:pic>
      <xdr:nvPicPr>
        <xdr:cNvPr id="84" name="Picture 246">
          <a:extLst>
            <a:ext uri="{FF2B5EF4-FFF2-40B4-BE49-F238E27FC236}">
              <a16:creationId xmlns:a16="http://schemas.microsoft.com/office/drawing/2014/main" id="{82E65EC0-C19B-4100-9A5E-33768C0034A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840403" y="136128848"/>
          <a:ext cx="360000" cy="378690"/>
        </a:xfrm>
        <a:prstGeom prst="rect">
          <a:avLst/>
        </a:prstGeom>
      </xdr:spPr>
    </xdr:pic>
    <xdr:clientData/>
  </xdr:twoCellAnchor>
  <xdr:twoCellAnchor>
    <xdr:from>
      <xdr:col>4</xdr:col>
      <xdr:colOff>562264</xdr:colOff>
      <xdr:row>111</xdr:row>
      <xdr:rowOff>66675</xdr:rowOff>
    </xdr:from>
    <xdr:to>
      <xdr:col>4</xdr:col>
      <xdr:colOff>922264</xdr:colOff>
      <xdr:row>111</xdr:row>
      <xdr:rowOff>442912</xdr:rowOff>
    </xdr:to>
    <xdr:pic>
      <xdr:nvPicPr>
        <xdr:cNvPr id="85" name="Picture 247">
          <a:extLst>
            <a:ext uri="{FF2B5EF4-FFF2-40B4-BE49-F238E27FC236}">
              <a16:creationId xmlns:a16="http://schemas.microsoft.com/office/drawing/2014/main" id="{B63CFB95-FB32-4722-BA6C-48B03D51F54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4278264" y="136145588"/>
          <a:ext cx="360000" cy="376237"/>
        </a:xfrm>
        <a:prstGeom prst="rect">
          <a:avLst/>
        </a:prstGeom>
      </xdr:spPr>
    </xdr:pic>
    <xdr:clientData/>
  </xdr:twoCellAnchor>
  <xdr:twoCellAnchor>
    <xdr:from>
      <xdr:col>4</xdr:col>
      <xdr:colOff>1001568</xdr:colOff>
      <xdr:row>111</xdr:row>
      <xdr:rowOff>62634</xdr:rowOff>
    </xdr:from>
    <xdr:to>
      <xdr:col>4</xdr:col>
      <xdr:colOff>1361568</xdr:colOff>
      <xdr:row>111</xdr:row>
      <xdr:rowOff>423862</xdr:rowOff>
    </xdr:to>
    <xdr:pic>
      <xdr:nvPicPr>
        <xdr:cNvPr id="86" name="Picture 248">
          <a:extLst>
            <a:ext uri="{FF2B5EF4-FFF2-40B4-BE49-F238E27FC236}">
              <a16:creationId xmlns:a16="http://schemas.microsoft.com/office/drawing/2014/main" id="{728A0354-BB86-4E0F-9576-EC1148DF375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717568" y="136141547"/>
          <a:ext cx="360000" cy="361228"/>
        </a:xfrm>
        <a:prstGeom prst="rect">
          <a:avLst/>
        </a:prstGeom>
      </xdr:spPr>
    </xdr:pic>
    <xdr:clientData/>
  </xdr:twoCellAnchor>
  <xdr:twoCellAnchor>
    <xdr:from>
      <xdr:col>1</xdr:col>
      <xdr:colOff>12700</xdr:colOff>
      <xdr:row>8</xdr:row>
      <xdr:rowOff>12701</xdr:rowOff>
    </xdr:from>
    <xdr:to>
      <xdr:col>2</xdr:col>
      <xdr:colOff>1513416</xdr:colOff>
      <xdr:row>11</xdr:row>
      <xdr:rowOff>47626</xdr:rowOff>
    </xdr:to>
    <xdr:sp macro="" textlink="">
      <xdr:nvSpPr>
        <xdr:cNvPr id="87" name="TextBox 10">
          <a:extLst>
            <a:ext uri="{FF2B5EF4-FFF2-40B4-BE49-F238E27FC236}">
              <a16:creationId xmlns:a16="http://schemas.microsoft.com/office/drawing/2014/main" id="{ADF9ED53-63EC-4F23-975C-E3C54B54A625}"/>
            </a:ext>
          </a:extLst>
        </xdr:cNvPr>
        <xdr:cNvSpPr txBox="1"/>
      </xdr:nvSpPr>
      <xdr:spPr>
        <a:xfrm>
          <a:off x="469900" y="1508126"/>
          <a:ext cx="3520016" cy="577850"/>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r>
            <a:rPr lang="en-AU" sz="900">
              <a:solidFill>
                <a:schemeClr val="tx1"/>
              </a:solidFill>
              <a:effectLst/>
              <a:latin typeface="+mn-lt"/>
              <a:ea typeface="+mn-ea"/>
              <a:cs typeface="+mn-cs"/>
            </a:rPr>
            <a:t>The table below describes our alignment to the</a:t>
          </a:r>
          <a:r>
            <a:rPr lang="en-AU" sz="900" baseline="0">
              <a:solidFill>
                <a:schemeClr val="tx1"/>
              </a:solidFill>
              <a:effectLst/>
              <a:latin typeface="+mn-lt"/>
              <a:ea typeface="+mn-ea"/>
              <a:cs typeface="+mn-cs"/>
            </a:rPr>
            <a:t> 2021</a:t>
          </a:r>
          <a:r>
            <a:rPr lang="en-AU" sz="900">
              <a:solidFill>
                <a:schemeClr val="tx1"/>
              </a:solidFill>
              <a:effectLst/>
              <a:latin typeface="+mn-lt"/>
              <a:ea typeface="+mn-ea"/>
              <a:cs typeface="+mn-cs"/>
            </a:rPr>
            <a:t> GRI Universal</a:t>
          </a:r>
          <a:r>
            <a:rPr lang="en-AU" sz="900" baseline="0">
              <a:solidFill>
                <a:schemeClr val="tx1"/>
              </a:solidFill>
              <a:effectLst/>
              <a:latin typeface="+mn-lt"/>
              <a:ea typeface="+mn-ea"/>
              <a:cs typeface="+mn-cs"/>
            </a:rPr>
            <a:t> </a:t>
          </a:r>
          <a:r>
            <a:rPr lang="en-AU" sz="900">
              <a:solidFill>
                <a:schemeClr val="tx1"/>
              </a:solidFill>
              <a:effectLst/>
              <a:latin typeface="+mn-lt"/>
              <a:ea typeface="+mn-ea"/>
              <a:cs typeface="+mn-cs"/>
            </a:rPr>
            <a:t>Standards. We have reported</a:t>
          </a:r>
          <a:r>
            <a:rPr lang="en-AU" sz="900" baseline="0">
              <a:solidFill>
                <a:schemeClr val="tx1"/>
              </a:solidFill>
              <a:effectLst/>
              <a:latin typeface="+mn-lt"/>
              <a:ea typeface="+mn-ea"/>
              <a:cs typeface="+mn-cs"/>
            </a:rPr>
            <a:t> against the relevant topic specific Standards</a:t>
          </a:r>
          <a:r>
            <a:rPr lang="en-AU" sz="900">
              <a:solidFill>
                <a:schemeClr val="tx1"/>
              </a:solidFill>
              <a:effectLst/>
              <a:latin typeface="+mn-lt"/>
              <a:ea typeface="+mn-ea"/>
              <a:cs typeface="+mn-cs"/>
            </a:rPr>
            <a:t> considered</a:t>
          </a:r>
          <a:r>
            <a:rPr lang="en-AU" sz="900" baseline="0">
              <a:solidFill>
                <a:schemeClr val="tx1"/>
              </a:solidFill>
              <a:effectLst/>
              <a:latin typeface="+mn-lt"/>
              <a:ea typeface="+mn-ea"/>
              <a:cs typeface="+mn-cs"/>
            </a:rPr>
            <a:t> material to Westpac. </a:t>
          </a:r>
          <a:endParaRPr lang="en-AU" sz="900">
            <a:solidFill>
              <a:schemeClr val="dk1"/>
            </a:solidFill>
            <a:effectLst/>
            <a:latin typeface="+mn-lt"/>
            <a:ea typeface="+mn-ea"/>
            <a:cs typeface="+mn-cs"/>
          </a:endParaRPr>
        </a:p>
      </xdr:txBody>
    </xdr:sp>
    <xdr:clientData/>
  </xdr:twoCellAnchor>
  <xdr:twoCellAnchor>
    <xdr:from>
      <xdr:col>2</xdr:col>
      <xdr:colOff>4457700</xdr:colOff>
      <xdr:row>1</xdr:row>
      <xdr:rowOff>9523</xdr:rowOff>
    </xdr:from>
    <xdr:to>
      <xdr:col>3</xdr:col>
      <xdr:colOff>1320800</xdr:colOff>
      <xdr:row>3</xdr:row>
      <xdr:rowOff>13923</xdr:rowOff>
    </xdr:to>
    <xdr:sp macro="" textlink="">
      <xdr:nvSpPr>
        <xdr:cNvPr id="88" name="TextBox 10">
          <a:hlinkClick xmlns:r="http://schemas.openxmlformats.org/officeDocument/2006/relationships" r:id="rId15"/>
          <a:extLst>
            <a:ext uri="{FF2B5EF4-FFF2-40B4-BE49-F238E27FC236}">
              <a16:creationId xmlns:a16="http://schemas.microsoft.com/office/drawing/2014/main" id="{99F15CC4-19EC-4E16-8311-764629DB33CD}"/>
            </a:ext>
          </a:extLst>
        </xdr:cNvPr>
        <xdr:cNvSpPr txBox="1"/>
      </xdr:nvSpPr>
      <xdr:spPr>
        <a:xfrm>
          <a:off x="6934200" y="180973"/>
          <a:ext cx="14351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2971800</xdr:colOff>
      <xdr:row>1</xdr:row>
      <xdr:rowOff>9523</xdr:rowOff>
    </xdr:from>
    <xdr:to>
      <xdr:col>2</xdr:col>
      <xdr:colOff>4411800</xdr:colOff>
      <xdr:row>3</xdr:row>
      <xdr:rowOff>13923</xdr:rowOff>
    </xdr:to>
    <xdr:sp macro="" textlink="">
      <xdr:nvSpPr>
        <xdr:cNvPr id="89" name="TextBox 88">
          <a:hlinkClick xmlns:r="http://schemas.openxmlformats.org/officeDocument/2006/relationships" r:id="rId16"/>
          <a:extLst>
            <a:ext uri="{FF2B5EF4-FFF2-40B4-BE49-F238E27FC236}">
              <a16:creationId xmlns:a16="http://schemas.microsoft.com/office/drawing/2014/main" id="{2CE32F60-6BD8-4F19-87BE-973FBECC1B70}"/>
            </a:ext>
          </a:extLst>
        </xdr:cNvPr>
        <xdr:cNvSpPr txBox="1"/>
      </xdr:nvSpPr>
      <xdr:spPr>
        <a:xfrm>
          <a:off x="5448300" y="180973"/>
          <a:ext cx="14400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1485900</xdr:colOff>
      <xdr:row>1</xdr:row>
      <xdr:rowOff>9523</xdr:rowOff>
    </xdr:from>
    <xdr:to>
      <xdr:col>2</xdr:col>
      <xdr:colOff>2925900</xdr:colOff>
      <xdr:row>3</xdr:row>
      <xdr:rowOff>13923</xdr:rowOff>
    </xdr:to>
    <xdr:sp macro="" textlink="">
      <xdr:nvSpPr>
        <xdr:cNvPr id="90" name="TextBox 10">
          <a:hlinkClick xmlns:r="http://schemas.openxmlformats.org/officeDocument/2006/relationships" r:id="rId17"/>
          <a:extLst>
            <a:ext uri="{FF2B5EF4-FFF2-40B4-BE49-F238E27FC236}">
              <a16:creationId xmlns:a16="http://schemas.microsoft.com/office/drawing/2014/main" id="{AF8DC5E9-3C61-4F18-B024-E925C269A497}"/>
            </a:ext>
          </a:extLst>
        </xdr:cNvPr>
        <xdr:cNvSpPr txBox="1"/>
      </xdr:nvSpPr>
      <xdr:spPr>
        <a:xfrm>
          <a:off x="3962400" y="180973"/>
          <a:ext cx="14400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91" name="Picture 828">
          <a:extLst>
            <a:ext uri="{FF2B5EF4-FFF2-40B4-BE49-F238E27FC236}">
              <a16:creationId xmlns:a16="http://schemas.microsoft.com/office/drawing/2014/main" id="{322B3349-BB70-47CC-99EA-795AB8C5B16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57200" y="171450"/>
          <a:ext cx="1944045" cy="245650"/>
        </a:xfrm>
        <a:prstGeom prst="rect">
          <a:avLst/>
        </a:prstGeom>
      </xdr:spPr>
    </xdr:pic>
    <xdr:clientData/>
  </xdr:twoCellAnchor>
  <xdr:twoCellAnchor>
    <xdr:from>
      <xdr:col>4</xdr:col>
      <xdr:colOff>142875</xdr:colOff>
      <xdr:row>110</xdr:row>
      <xdr:rowOff>65486</xdr:rowOff>
    </xdr:from>
    <xdr:to>
      <xdr:col>4</xdr:col>
      <xdr:colOff>502875</xdr:colOff>
      <xdr:row>110</xdr:row>
      <xdr:rowOff>458391</xdr:rowOff>
    </xdr:to>
    <xdr:pic>
      <xdr:nvPicPr>
        <xdr:cNvPr id="92" name="Picture 246">
          <a:extLst>
            <a:ext uri="{FF2B5EF4-FFF2-40B4-BE49-F238E27FC236}">
              <a16:creationId xmlns:a16="http://schemas.microsoft.com/office/drawing/2014/main" id="{56F6BB94-9709-4B11-BA5A-BD8EE61F4C7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96838" y="131901011"/>
          <a:ext cx="360000" cy="392905"/>
        </a:xfrm>
        <a:prstGeom prst="rect">
          <a:avLst/>
        </a:prstGeom>
      </xdr:spPr>
    </xdr:pic>
    <xdr:clientData/>
  </xdr:twoCellAnchor>
  <xdr:twoCellAnchor>
    <xdr:from>
      <xdr:col>4</xdr:col>
      <xdr:colOff>578356</xdr:colOff>
      <xdr:row>110</xdr:row>
      <xdr:rowOff>66748</xdr:rowOff>
    </xdr:from>
    <xdr:to>
      <xdr:col>4</xdr:col>
      <xdr:colOff>938356</xdr:colOff>
      <xdr:row>110</xdr:row>
      <xdr:rowOff>458392</xdr:rowOff>
    </xdr:to>
    <xdr:pic>
      <xdr:nvPicPr>
        <xdr:cNvPr id="93" name="Picture 247">
          <a:extLst>
            <a:ext uri="{FF2B5EF4-FFF2-40B4-BE49-F238E27FC236}">
              <a16:creationId xmlns:a16="http://schemas.microsoft.com/office/drawing/2014/main" id="{E85A1EC2-0B10-4FCF-B7BF-508A20C3C02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32319" y="131902273"/>
          <a:ext cx="360000" cy="391644"/>
        </a:xfrm>
        <a:prstGeom prst="rect">
          <a:avLst/>
        </a:prstGeom>
      </xdr:spPr>
    </xdr:pic>
    <xdr:clientData/>
  </xdr:twoCellAnchor>
  <xdr:twoCellAnchor editAs="oneCell">
    <xdr:from>
      <xdr:col>4</xdr:col>
      <xdr:colOff>118345</xdr:colOff>
      <xdr:row>136</xdr:row>
      <xdr:rowOff>77840</xdr:rowOff>
    </xdr:from>
    <xdr:to>
      <xdr:col>4</xdr:col>
      <xdr:colOff>481520</xdr:colOff>
      <xdr:row>136</xdr:row>
      <xdr:rowOff>458763</xdr:rowOff>
    </xdr:to>
    <xdr:pic>
      <xdr:nvPicPr>
        <xdr:cNvPr id="95" name="Picture 275">
          <a:extLst>
            <a:ext uri="{FF2B5EF4-FFF2-40B4-BE49-F238E27FC236}">
              <a16:creationId xmlns:a16="http://schemas.microsoft.com/office/drawing/2014/main" id="{A2AFB065-4049-40AB-8185-BD87BABC2252}"/>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834345" y="155873503"/>
          <a:ext cx="363175" cy="380923"/>
        </a:xfrm>
        <a:prstGeom prst="rect">
          <a:avLst/>
        </a:prstGeom>
      </xdr:spPr>
    </xdr:pic>
    <xdr:clientData/>
  </xdr:twoCellAnchor>
  <xdr:twoCellAnchor editAs="oneCell">
    <xdr:from>
      <xdr:col>4</xdr:col>
      <xdr:colOff>124166</xdr:colOff>
      <xdr:row>137</xdr:row>
      <xdr:rowOff>77395</xdr:rowOff>
    </xdr:from>
    <xdr:to>
      <xdr:col>4</xdr:col>
      <xdr:colOff>487341</xdr:colOff>
      <xdr:row>137</xdr:row>
      <xdr:rowOff>469058</xdr:rowOff>
    </xdr:to>
    <xdr:pic>
      <xdr:nvPicPr>
        <xdr:cNvPr id="96" name="Picture 275">
          <a:extLst>
            <a:ext uri="{FF2B5EF4-FFF2-40B4-BE49-F238E27FC236}">
              <a16:creationId xmlns:a16="http://schemas.microsoft.com/office/drawing/2014/main" id="{C410C6BA-3AF4-435D-8613-0D7DFFE50DBE}"/>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778129" y="155539683"/>
          <a:ext cx="363175" cy="391663"/>
        </a:xfrm>
        <a:prstGeom prst="rect">
          <a:avLst/>
        </a:prstGeom>
      </xdr:spPr>
    </xdr:pic>
    <xdr:clientData/>
  </xdr:twoCellAnchor>
  <xdr:twoCellAnchor>
    <xdr:from>
      <xdr:col>4</xdr:col>
      <xdr:colOff>147205</xdr:colOff>
      <xdr:row>107</xdr:row>
      <xdr:rowOff>51953</xdr:rowOff>
    </xdr:from>
    <xdr:to>
      <xdr:col>4</xdr:col>
      <xdr:colOff>507205</xdr:colOff>
      <xdr:row>107</xdr:row>
      <xdr:rowOff>395286</xdr:rowOff>
    </xdr:to>
    <xdr:pic>
      <xdr:nvPicPr>
        <xdr:cNvPr id="97" name="Picture 247">
          <a:extLst>
            <a:ext uri="{FF2B5EF4-FFF2-40B4-BE49-F238E27FC236}">
              <a16:creationId xmlns:a16="http://schemas.microsoft.com/office/drawing/2014/main" id="{86D61253-319D-4749-BE15-46B6B03875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63205" y="132759016"/>
          <a:ext cx="360000" cy="343333"/>
        </a:xfrm>
        <a:prstGeom prst="rect">
          <a:avLst/>
        </a:prstGeom>
      </xdr:spPr>
    </xdr:pic>
    <xdr:clientData/>
  </xdr:twoCellAnchor>
  <xdr:twoCellAnchor>
    <xdr:from>
      <xdr:col>4</xdr:col>
      <xdr:colOff>127180</xdr:colOff>
      <xdr:row>78</xdr:row>
      <xdr:rowOff>554867</xdr:rowOff>
    </xdr:from>
    <xdr:to>
      <xdr:col>4</xdr:col>
      <xdr:colOff>484005</xdr:colOff>
      <xdr:row>78</xdr:row>
      <xdr:rowOff>901626</xdr:rowOff>
    </xdr:to>
    <xdr:pic>
      <xdr:nvPicPr>
        <xdr:cNvPr id="98" name="Picture 175">
          <a:extLst>
            <a:ext uri="{FF2B5EF4-FFF2-40B4-BE49-F238E27FC236}">
              <a16:creationId xmlns:a16="http://schemas.microsoft.com/office/drawing/2014/main" id="{1F850445-20AE-46D4-BACA-46E0AA55F5A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2781143" y="89842217"/>
          <a:ext cx="356825" cy="346759"/>
        </a:xfrm>
        <a:prstGeom prst="rect">
          <a:avLst/>
        </a:prstGeom>
      </xdr:spPr>
    </xdr:pic>
    <xdr:clientData/>
  </xdr:twoCellAnchor>
  <xdr:twoCellAnchor editAs="oneCell">
    <xdr:from>
      <xdr:col>4</xdr:col>
      <xdr:colOff>95250</xdr:colOff>
      <xdr:row>66</xdr:row>
      <xdr:rowOff>77931</xdr:rowOff>
    </xdr:from>
    <xdr:to>
      <xdr:col>4</xdr:col>
      <xdr:colOff>464417</xdr:colOff>
      <xdr:row>66</xdr:row>
      <xdr:rowOff>452299</xdr:rowOff>
    </xdr:to>
    <xdr:pic>
      <xdr:nvPicPr>
        <xdr:cNvPr id="99" name="Picture 70">
          <a:extLst>
            <a:ext uri="{FF2B5EF4-FFF2-40B4-BE49-F238E27FC236}">
              <a16:creationId xmlns:a16="http://schemas.microsoft.com/office/drawing/2014/main" id="{D8E6015B-8CB5-453C-BF0A-ED899B38A1A0}"/>
            </a:ext>
            <a:ext uri="{147F2762-F138-4A5C-976F-8EAC2B608ADB}">
              <a16:predDERef xmlns:a16="http://schemas.microsoft.com/office/drawing/2014/main" pred="{AAB8F27D-7651-408B-A339-12962EBB11D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2749213" y="73396619"/>
          <a:ext cx="369167" cy="374368"/>
        </a:xfrm>
        <a:prstGeom prst="rect">
          <a:avLst/>
        </a:prstGeom>
      </xdr:spPr>
    </xdr:pic>
    <xdr:clientData/>
  </xdr:twoCellAnchor>
  <xdr:twoCellAnchor editAs="oneCell">
    <xdr:from>
      <xdr:col>4</xdr:col>
      <xdr:colOff>559379</xdr:colOff>
      <xdr:row>66</xdr:row>
      <xdr:rowOff>78798</xdr:rowOff>
    </xdr:from>
    <xdr:to>
      <xdr:col>4</xdr:col>
      <xdr:colOff>925729</xdr:colOff>
      <xdr:row>66</xdr:row>
      <xdr:rowOff>437545</xdr:rowOff>
    </xdr:to>
    <xdr:pic>
      <xdr:nvPicPr>
        <xdr:cNvPr id="100" name="Picture 71">
          <a:extLst>
            <a:ext uri="{FF2B5EF4-FFF2-40B4-BE49-F238E27FC236}">
              <a16:creationId xmlns:a16="http://schemas.microsoft.com/office/drawing/2014/main" id="{E2C51503-6477-4A21-9A84-CC075026735E}"/>
            </a:ext>
            <a:ext uri="{147F2762-F138-4A5C-976F-8EAC2B608ADB}">
              <a16:predDERef xmlns:a16="http://schemas.microsoft.com/office/drawing/2014/main" pred="{F7F3EFC6-FD49-46C7-956C-EAA720BF740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13342" y="73397486"/>
          <a:ext cx="366350" cy="358747"/>
        </a:xfrm>
        <a:prstGeom prst="rect">
          <a:avLst/>
        </a:prstGeom>
      </xdr:spPr>
    </xdr:pic>
    <xdr:clientData/>
  </xdr:twoCellAnchor>
  <xdr:twoCellAnchor editAs="oneCell">
    <xdr:from>
      <xdr:col>4</xdr:col>
      <xdr:colOff>1035340</xdr:colOff>
      <xdr:row>66</xdr:row>
      <xdr:rowOff>78798</xdr:rowOff>
    </xdr:from>
    <xdr:to>
      <xdr:col>4</xdr:col>
      <xdr:colOff>1388990</xdr:colOff>
      <xdr:row>66</xdr:row>
      <xdr:rowOff>437545</xdr:rowOff>
    </xdr:to>
    <xdr:pic>
      <xdr:nvPicPr>
        <xdr:cNvPr id="101" name="Picture 72">
          <a:extLst>
            <a:ext uri="{FF2B5EF4-FFF2-40B4-BE49-F238E27FC236}">
              <a16:creationId xmlns:a16="http://schemas.microsoft.com/office/drawing/2014/main" id="{888F0FED-56F7-47FB-ABF2-C4D45432B1D8}"/>
            </a:ext>
            <a:ext uri="{147F2762-F138-4A5C-976F-8EAC2B608ADB}">
              <a16:predDERef xmlns:a16="http://schemas.microsoft.com/office/drawing/2014/main" pred="{6BFFE57C-D843-4F5B-8450-886AAB71FF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3689303" y="73397486"/>
          <a:ext cx="353650" cy="358747"/>
        </a:xfrm>
        <a:prstGeom prst="rect">
          <a:avLst/>
        </a:prstGeom>
      </xdr:spPr>
    </xdr:pic>
    <xdr:clientData/>
  </xdr:twoCellAnchor>
  <xdr:twoCellAnchor>
    <xdr:from>
      <xdr:col>4</xdr:col>
      <xdr:colOff>127000</xdr:colOff>
      <xdr:row>77</xdr:row>
      <xdr:rowOff>76200</xdr:rowOff>
    </xdr:from>
    <xdr:to>
      <xdr:col>4</xdr:col>
      <xdr:colOff>487000</xdr:colOff>
      <xdr:row>77</xdr:row>
      <xdr:rowOff>446485</xdr:rowOff>
    </xdr:to>
    <xdr:pic>
      <xdr:nvPicPr>
        <xdr:cNvPr id="102" name="Picture 171">
          <a:extLst>
            <a:ext uri="{FF2B5EF4-FFF2-40B4-BE49-F238E27FC236}">
              <a16:creationId xmlns:a16="http://schemas.microsoft.com/office/drawing/2014/main" id="{96946113-B59C-4DDC-A5B8-46FEDD812A0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80963" y="86715600"/>
          <a:ext cx="360000" cy="370285"/>
        </a:xfrm>
        <a:prstGeom prst="rect">
          <a:avLst/>
        </a:prstGeom>
      </xdr:spPr>
    </xdr:pic>
    <xdr:clientData/>
  </xdr:twoCellAnchor>
  <xdr:twoCellAnchor>
    <xdr:from>
      <xdr:col>4</xdr:col>
      <xdr:colOff>585932</xdr:colOff>
      <xdr:row>77</xdr:row>
      <xdr:rowOff>76200</xdr:rowOff>
    </xdr:from>
    <xdr:to>
      <xdr:col>4</xdr:col>
      <xdr:colOff>945932</xdr:colOff>
      <xdr:row>77</xdr:row>
      <xdr:rowOff>440531</xdr:rowOff>
    </xdr:to>
    <xdr:pic>
      <xdr:nvPicPr>
        <xdr:cNvPr id="103" name="Picture 172">
          <a:extLst>
            <a:ext uri="{FF2B5EF4-FFF2-40B4-BE49-F238E27FC236}">
              <a16:creationId xmlns:a16="http://schemas.microsoft.com/office/drawing/2014/main" id="{BCCCEDD4-08BF-445A-B7D1-965900DC671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239895" y="86715600"/>
          <a:ext cx="360000" cy="364331"/>
        </a:xfrm>
        <a:prstGeom prst="rect">
          <a:avLst/>
        </a:prstGeom>
      </xdr:spPr>
    </xdr:pic>
    <xdr:clientData/>
  </xdr:twoCellAnchor>
  <xdr:twoCellAnchor>
    <xdr:from>
      <xdr:col>4</xdr:col>
      <xdr:colOff>1051503</xdr:colOff>
      <xdr:row>77</xdr:row>
      <xdr:rowOff>75334</xdr:rowOff>
    </xdr:from>
    <xdr:to>
      <xdr:col>4</xdr:col>
      <xdr:colOff>1411503</xdr:colOff>
      <xdr:row>77</xdr:row>
      <xdr:rowOff>428625</xdr:rowOff>
    </xdr:to>
    <xdr:pic>
      <xdr:nvPicPr>
        <xdr:cNvPr id="104" name="Picture 173">
          <a:extLst>
            <a:ext uri="{FF2B5EF4-FFF2-40B4-BE49-F238E27FC236}">
              <a16:creationId xmlns:a16="http://schemas.microsoft.com/office/drawing/2014/main" id="{615CF3DA-B21B-4383-8AB6-8BC24165202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705466" y="86714734"/>
          <a:ext cx="360000" cy="353291"/>
        </a:xfrm>
        <a:prstGeom prst="rect">
          <a:avLst/>
        </a:prstGeom>
      </xdr:spPr>
    </xdr:pic>
    <xdr:clientData/>
  </xdr:twoCellAnchor>
  <xdr:twoCellAnchor>
    <xdr:from>
      <xdr:col>4</xdr:col>
      <xdr:colOff>1502930</xdr:colOff>
      <xdr:row>77</xdr:row>
      <xdr:rowOff>75334</xdr:rowOff>
    </xdr:from>
    <xdr:to>
      <xdr:col>4</xdr:col>
      <xdr:colOff>1862930</xdr:colOff>
      <xdr:row>77</xdr:row>
      <xdr:rowOff>440531</xdr:rowOff>
    </xdr:to>
    <xdr:pic>
      <xdr:nvPicPr>
        <xdr:cNvPr id="105" name="Picture 174">
          <a:extLst>
            <a:ext uri="{FF2B5EF4-FFF2-40B4-BE49-F238E27FC236}">
              <a16:creationId xmlns:a16="http://schemas.microsoft.com/office/drawing/2014/main" id="{C83B1992-E886-40A8-AA83-46AFEFF10F3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156893" y="86714734"/>
          <a:ext cx="360000" cy="365197"/>
        </a:xfrm>
        <a:prstGeom prst="rect">
          <a:avLst/>
        </a:prstGeom>
      </xdr:spPr>
    </xdr:pic>
    <xdr:clientData/>
  </xdr:twoCellAnchor>
  <xdr:twoCellAnchor>
    <xdr:from>
      <xdr:col>4</xdr:col>
      <xdr:colOff>127000</xdr:colOff>
      <xdr:row>78</xdr:row>
      <xdr:rowOff>76200</xdr:rowOff>
    </xdr:from>
    <xdr:to>
      <xdr:col>4</xdr:col>
      <xdr:colOff>487000</xdr:colOff>
      <xdr:row>78</xdr:row>
      <xdr:rowOff>446485</xdr:rowOff>
    </xdr:to>
    <xdr:pic>
      <xdr:nvPicPr>
        <xdr:cNvPr id="106" name="Picture 171">
          <a:extLst>
            <a:ext uri="{FF2B5EF4-FFF2-40B4-BE49-F238E27FC236}">
              <a16:creationId xmlns:a16="http://schemas.microsoft.com/office/drawing/2014/main" id="{EFED0005-435F-49B4-9542-844BEF1FF4F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80963" y="89363550"/>
          <a:ext cx="360000" cy="370285"/>
        </a:xfrm>
        <a:prstGeom prst="rect">
          <a:avLst/>
        </a:prstGeom>
      </xdr:spPr>
    </xdr:pic>
    <xdr:clientData/>
  </xdr:twoCellAnchor>
  <xdr:twoCellAnchor>
    <xdr:from>
      <xdr:col>4</xdr:col>
      <xdr:colOff>585932</xdr:colOff>
      <xdr:row>78</xdr:row>
      <xdr:rowOff>76200</xdr:rowOff>
    </xdr:from>
    <xdr:to>
      <xdr:col>4</xdr:col>
      <xdr:colOff>945932</xdr:colOff>
      <xdr:row>78</xdr:row>
      <xdr:rowOff>440531</xdr:rowOff>
    </xdr:to>
    <xdr:pic>
      <xdr:nvPicPr>
        <xdr:cNvPr id="107" name="Picture 172">
          <a:extLst>
            <a:ext uri="{FF2B5EF4-FFF2-40B4-BE49-F238E27FC236}">
              <a16:creationId xmlns:a16="http://schemas.microsoft.com/office/drawing/2014/main" id="{00601E63-BB54-4A1A-AB62-5C392C82EB2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239895" y="89363550"/>
          <a:ext cx="360000" cy="364331"/>
        </a:xfrm>
        <a:prstGeom prst="rect">
          <a:avLst/>
        </a:prstGeom>
      </xdr:spPr>
    </xdr:pic>
    <xdr:clientData/>
  </xdr:twoCellAnchor>
  <xdr:twoCellAnchor>
    <xdr:from>
      <xdr:col>4</xdr:col>
      <xdr:colOff>1051503</xdr:colOff>
      <xdr:row>78</xdr:row>
      <xdr:rowOff>75334</xdr:rowOff>
    </xdr:from>
    <xdr:to>
      <xdr:col>4</xdr:col>
      <xdr:colOff>1411503</xdr:colOff>
      <xdr:row>78</xdr:row>
      <xdr:rowOff>428625</xdr:rowOff>
    </xdr:to>
    <xdr:pic>
      <xdr:nvPicPr>
        <xdr:cNvPr id="108" name="Picture 173">
          <a:extLst>
            <a:ext uri="{FF2B5EF4-FFF2-40B4-BE49-F238E27FC236}">
              <a16:creationId xmlns:a16="http://schemas.microsoft.com/office/drawing/2014/main" id="{50759F45-987A-4F3C-84C7-7E170F0F2FA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705466" y="89362684"/>
          <a:ext cx="360000" cy="353291"/>
        </a:xfrm>
        <a:prstGeom prst="rect">
          <a:avLst/>
        </a:prstGeom>
      </xdr:spPr>
    </xdr:pic>
    <xdr:clientData/>
  </xdr:twoCellAnchor>
  <xdr:twoCellAnchor>
    <xdr:from>
      <xdr:col>4</xdr:col>
      <xdr:colOff>1502930</xdr:colOff>
      <xdr:row>78</xdr:row>
      <xdr:rowOff>75334</xdr:rowOff>
    </xdr:from>
    <xdr:to>
      <xdr:col>4</xdr:col>
      <xdr:colOff>1862930</xdr:colOff>
      <xdr:row>78</xdr:row>
      <xdr:rowOff>440531</xdr:rowOff>
    </xdr:to>
    <xdr:pic>
      <xdr:nvPicPr>
        <xdr:cNvPr id="109" name="Picture 174">
          <a:extLst>
            <a:ext uri="{FF2B5EF4-FFF2-40B4-BE49-F238E27FC236}">
              <a16:creationId xmlns:a16="http://schemas.microsoft.com/office/drawing/2014/main" id="{0BA2CE9B-D71E-4670-BF76-CAE806A96B5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156893" y="89362684"/>
          <a:ext cx="360000" cy="365197"/>
        </a:xfrm>
        <a:prstGeom prst="rect">
          <a:avLst/>
        </a:prstGeom>
      </xdr:spPr>
    </xdr:pic>
    <xdr:clientData/>
  </xdr:twoCellAnchor>
  <xdr:twoCellAnchor>
    <xdr:from>
      <xdr:col>4</xdr:col>
      <xdr:colOff>133134</xdr:colOff>
      <xdr:row>79</xdr:row>
      <xdr:rowOff>95250</xdr:rowOff>
    </xdr:from>
    <xdr:to>
      <xdr:col>4</xdr:col>
      <xdr:colOff>489959</xdr:colOff>
      <xdr:row>79</xdr:row>
      <xdr:rowOff>467048</xdr:rowOff>
    </xdr:to>
    <xdr:pic>
      <xdr:nvPicPr>
        <xdr:cNvPr id="110" name="Picture 175">
          <a:extLst>
            <a:ext uri="{FF2B5EF4-FFF2-40B4-BE49-F238E27FC236}">
              <a16:creationId xmlns:a16="http://schemas.microsoft.com/office/drawing/2014/main" id="{9D45E5DD-93CA-4B43-B818-F165C5DA96E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2787097" y="93749813"/>
          <a:ext cx="356825" cy="371798"/>
        </a:xfrm>
        <a:prstGeom prst="rect">
          <a:avLst/>
        </a:prstGeom>
      </xdr:spPr>
    </xdr:pic>
    <xdr:clientData/>
  </xdr:twoCellAnchor>
  <xdr:twoCellAnchor>
    <xdr:from>
      <xdr:col>4</xdr:col>
      <xdr:colOff>599065</xdr:colOff>
      <xdr:row>79</xdr:row>
      <xdr:rowOff>105099</xdr:rowOff>
    </xdr:from>
    <xdr:to>
      <xdr:col>4</xdr:col>
      <xdr:colOff>959065</xdr:colOff>
      <xdr:row>79</xdr:row>
      <xdr:rowOff>458390</xdr:rowOff>
    </xdr:to>
    <xdr:pic>
      <xdr:nvPicPr>
        <xdr:cNvPr id="111" name="Picture 173">
          <a:extLst>
            <a:ext uri="{FF2B5EF4-FFF2-40B4-BE49-F238E27FC236}">
              <a16:creationId xmlns:a16="http://schemas.microsoft.com/office/drawing/2014/main" id="{92893FAC-4465-4AE5-A359-F628EC10AFB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253028" y="93759662"/>
          <a:ext cx="360000" cy="353291"/>
        </a:xfrm>
        <a:prstGeom prst="rect">
          <a:avLst/>
        </a:prstGeom>
      </xdr:spPr>
    </xdr:pic>
    <xdr:clientData/>
  </xdr:twoCellAnchor>
  <xdr:twoCellAnchor>
    <xdr:from>
      <xdr:col>4</xdr:col>
      <xdr:colOff>1080258</xdr:colOff>
      <xdr:row>79</xdr:row>
      <xdr:rowOff>93193</xdr:rowOff>
    </xdr:from>
    <xdr:to>
      <xdr:col>4</xdr:col>
      <xdr:colOff>1440258</xdr:colOff>
      <xdr:row>79</xdr:row>
      <xdr:rowOff>458390</xdr:rowOff>
    </xdr:to>
    <xdr:pic>
      <xdr:nvPicPr>
        <xdr:cNvPr id="112" name="Picture 174">
          <a:extLst>
            <a:ext uri="{FF2B5EF4-FFF2-40B4-BE49-F238E27FC236}">
              <a16:creationId xmlns:a16="http://schemas.microsoft.com/office/drawing/2014/main" id="{366568CB-7A19-42F6-B038-46A9AA03850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3734221" y="93747756"/>
          <a:ext cx="360000" cy="365197"/>
        </a:xfrm>
        <a:prstGeom prst="rect">
          <a:avLst/>
        </a:prstGeom>
      </xdr:spPr>
    </xdr:pic>
    <xdr:clientData/>
  </xdr:twoCellAnchor>
  <xdr:twoCellAnchor>
    <xdr:from>
      <xdr:col>4</xdr:col>
      <xdr:colOff>133134</xdr:colOff>
      <xdr:row>80</xdr:row>
      <xdr:rowOff>95250</xdr:rowOff>
    </xdr:from>
    <xdr:to>
      <xdr:col>4</xdr:col>
      <xdr:colOff>489959</xdr:colOff>
      <xdr:row>80</xdr:row>
      <xdr:rowOff>467048</xdr:rowOff>
    </xdr:to>
    <xdr:pic>
      <xdr:nvPicPr>
        <xdr:cNvPr id="113" name="Picture 175">
          <a:extLst>
            <a:ext uri="{FF2B5EF4-FFF2-40B4-BE49-F238E27FC236}">
              <a16:creationId xmlns:a16="http://schemas.microsoft.com/office/drawing/2014/main" id="{3B1411F3-EA9C-48AE-9DD2-21837662FFE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2787097" y="94783275"/>
          <a:ext cx="356825" cy="371798"/>
        </a:xfrm>
        <a:prstGeom prst="rect">
          <a:avLst/>
        </a:prstGeom>
      </xdr:spPr>
    </xdr:pic>
    <xdr:clientData/>
  </xdr:twoCellAnchor>
  <xdr:twoCellAnchor>
    <xdr:from>
      <xdr:col>4</xdr:col>
      <xdr:colOff>599065</xdr:colOff>
      <xdr:row>80</xdr:row>
      <xdr:rowOff>105099</xdr:rowOff>
    </xdr:from>
    <xdr:to>
      <xdr:col>4</xdr:col>
      <xdr:colOff>959065</xdr:colOff>
      <xdr:row>80</xdr:row>
      <xdr:rowOff>458390</xdr:rowOff>
    </xdr:to>
    <xdr:pic>
      <xdr:nvPicPr>
        <xdr:cNvPr id="114" name="Picture 173">
          <a:extLst>
            <a:ext uri="{FF2B5EF4-FFF2-40B4-BE49-F238E27FC236}">
              <a16:creationId xmlns:a16="http://schemas.microsoft.com/office/drawing/2014/main" id="{6BCAB443-D50C-4CDE-AB88-306A916C9D2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253028" y="94793124"/>
          <a:ext cx="360000" cy="353291"/>
        </a:xfrm>
        <a:prstGeom prst="rect">
          <a:avLst/>
        </a:prstGeom>
      </xdr:spPr>
    </xdr:pic>
    <xdr:clientData/>
  </xdr:twoCellAnchor>
  <xdr:twoCellAnchor>
    <xdr:from>
      <xdr:col>4</xdr:col>
      <xdr:colOff>1080258</xdr:colOff>
      <xdr:row>80</xdr:row>
      <xdr:rowOff>93193</xdr:rowOff>
    </xdr:from>
    <xdr:to>
      <xdr:col>4</xdr:col>
      <xdr:colOff>1440258</xdr:colOff>
      <xdr:row>80</xdr:row>
      <xdr:rowOff>458390</xdr:rowOff>
    </xdr:to>
    <xdr:pic>
      <xdr:nvPicPr>
        <xdr:cNvPr id="115" name="Picture 174">
          <a:extLst>
            <a:ext uri="{FF2B5EF4-FFF2-40B4-BE49-F238E27FC236}">
              <a16:creationId xmlns:a16="http://schemas.microsoft.com/office/drawing/2014/main" id="{AB13E1C6-DBFC-4742-82BD-FE94785AC2E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3734221" y="94781218"/>
          <a:ext cx="360000" cy="365197"/>
        </a:xfrm>
        <a:prstGeom prst="rect">
          <a:avLst/>
        </a:prstGeom>
      </xdr:spPr>
    </xdr:pic>
    <xdr:clientData/>
  </xdr:twoCellAnchor>
  <xdr:twoCellAnchor>
    <xdr:from>
      <xdr:col>4</xdr:col>
      <xdr:colOff>127000</xdr:colOff>
      <xdr:row>82</xdr:row>
      <xdr:rowOff>76200</xdr:rowOff>
    </xdr:from>
    <xdr:to>
      <xdr:col>4</xdr:col>
      <xdr:colOff>487000</xdr:colOff>
      <xdr:row>82</xdr:row>
      <xdr:rowOff>446485</xdr:rowOff>
    </xdr:to>
    <xdr:pic>
      <xdr:nvPicPr>
        <xdr:cNvPr id="116" name="Picture 171">
          <a:extLst>
            <a:ext uri="{FF2B5EF4-FFF2-40B4-BE49-F238E27FC236}">
              <a16:creationId xmlns:a16="http://schemas.microsoft.com/office/drawing/2014/main" id="{AAD12E49-B734-40BB-ACCD-82C344DC986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80963" y="97174050"/>
          <a:ext cx="360000" cy="370285"/>
        </a:xfrm>
        <a:prstGeom prst="rect">
          <a:avLst/>
        </a:prstGeom>
      </xdr:spPr>
    </xdr:pic>
    <xdr:clientData/>
  </xdr:twoCellAnchor>
  <xdr:twoCellAnchor>
    <xdr:from>
      <xdr:col>4</xdr:col>
      <xdr:colOff>585932</xdr:colOff>
      <xdr:row>82</xdr:row>
      <xdr:rowOff>76200</xdr:rowOff>
    </xdr:from>
    <xdr:to>
      <xdr:col>4</xdr:col>
      <xdr:colOff>945932</xdr:colOff>
      <xdr:row>82</xdr:row>
      <xdr:rowOff>440531</xdr:rowOff>
    </xdr:to>
    <xdr:pic>
      <xdr:nvPicPr>
        <xdr:cNvPr id="117" name="Picture 172">
          <a:extLst>
            <a:ext uri="{FF2B5EF4-FFF2-40B4-BE49-F238E27FC236}">
              <a16:creationId xmlns:a16="http://schemas.microsoft.com/office/drawing/2014/main" id="{D9B818D9-2CDF-4B84-A72F-A8C8DD678C9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239895" y="97174050"/>
          <a:ext cx="360000" cy="364331"/>
        </a:xfrm>
        <a:prstGeom prst="rect">
          <a:avLst/>
        </a:prstGeom>
      </xdr:spPr>
    </xdr:pic>
    <xdr:clientData/>
  </xdr:twoCellAnchor>
  <xdr:twoCellAnchor>
    <xdr:from>
      <xdr:col>4</xdr:col>
      <xdr:colOff>1051503</xdr:colOff>
      <xdr:row>82</xdr:row>
      <xdr:rowOff>75334</xdr:rowOff>
    </xdr:from>
    <xdr:to>
      <xdr:col>4</xdr:col>
      <xdr:colOff>1411503</xdr:colOff>
      <xdr:row>82</xdr:row>
      <xdr:rowOff>428625</xdr:rowOff>
    </xdr:to>
    <xdr:pic>
      <xdr:nvPicPr>
        <xdr:cNvPr id="118" name="Picture 173">
          <a:extLst>
            <a:ext uri="{FF2B5EF4-FFF2-40B4-BE49-F238E27FC236}">
              <a16:creationId xmlns:a16="http://schemas.microsoft.com/office/drawing/2014/main" id="{18902C39-D853-4ED9-8F83-3942EBBA596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3705466" y="97173184"/>
          <a:ext cx="360000" cy="353291"/>
        </a:xfrm>
        <a:prstGeom prst="rect">
          <a:avLst/>
        </a:prstGeom>
      </xdr:spPr>
    </xdr:pic>
    <xdr:clientData/>
  </xdr:twoCellAnchor>
  <xdr:twoCellAnchor>
    <xdr:from>
      <xdr:col>4</xdr:col>
      <xdr:colOff>1502930</xdr:colOff>
      <xdr:row>82</xdr:row>
      <xdr:rowOff>75334</xdr:rowOff>
    </xdr:from>
    <xdr:to>
      <xdr:col>4</xdr:col>
      <xdr:colOff>1862930</xdr:colOff>
      <xdr:row>82</xdr:row>
      <xdr:rowOff>440531</xdr:rowOff>
    </xdr:to>
    <xdr:pic>
      <xdr:nvPicPr>
        <xdr:cNvPr id="119" name="Picture 174">
          <a:extLst>
            <a:ext uri="{FF2B5EF4-FFF2-40B4-BE49-F238E27FC236}">
              <a16:creationId xmlns:a16="http://schemas.microsoft.com/office/drawing/2014/main" id="{C317DCA8-39D9-47EF-932E-CCF1127E67F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156893" y="97173184"/>
          <a:ext cx="360000" cy="365197"/>
        </a:xfrm>
        <a:prstGeom prst="rect">
          <a:avLst/>
        </a:prstGeom>
      </xdr:spPr>
    </xdr:pic>
    <xdr:clientData/>
  </xdr:twoCellAnchor>
  <xdr:twoCellAnchor>
    <xdr:from>
      <xdr:col>4</xdr:col>
      <xdr:colOff>127000</xdr:colOff>
      <xdr:row>81</xdr:row>
      <xdr:rowOff>76200</xdr:rowOff>
    </xdr:from>
    <xdr:to>
      <xdr:col>4</xdr:col>
      <xdr:colOff>487000</xdr:colOff>
      <xdr:row>81</xdr:row>
      <xdr:rowOff>446485</xdr:rowOff>
    </xdr:to>
    <xdr:pic>
      <xdr:nvPicPr>
        <xdr:cNvPr id="120" name="Picture 171">
          <a:extLst>
            <a:ext uri="{FF2B5EF4-FFF2-40B4-BE49-F238E27FC236}">
              <a16:creationId xmlns:a16="http://schemas.microsoft.com/office/drawing/2014/main" id="{22338EC9-130A-40AC-B690-2B4297B9BE5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2780963" y="96216788"/>
          <a:ext cx="360000" cy="370285"/>
        </a:xfrm>
        <a:prstGeom prst="rect">
          <a:avLst/>
        </a:prstGeom>
      </xdr:spPr>
    </xdr:pic>
    <xdr:clientData/>
  </xdr:twoCellAnchor>
  <xdr:twoCellAnchor>
    <xdr:from>
      <xdr:col>4</xdr:col>
      <xdr:colOff>585932</xdr:colOff>
      <xdr:row>81</xdr:row>
      <xdr:rowOff>76200</xdr:rowOff>
    </xdr:from>
    <xdr:to>
      <xdr:col>4</xdr:col>
      <xdr:colOff>945932</xdr:colOff>
      <xdr:row>81</xdr:row>
      <xdr:rowOff>440531</xdr:rowOff>
    </xdr:to>
    <xdr:pic>
      <xdr:nvPicPr>
        <xdr:cNvPr id="121" name="Picture 172">
          <a:extLst>
            <a:ext uri="{FF2B5EF4-FFF2-40B4-BE49-F238E27FC236}">
              <a16:creationId xmlns:a16="http://schemas.microsoft.com/office/drawing/2014/main" id="{2FC5A62A-67E2-4CD9-B98F-9BB28953C64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239895" y="96216788"/>
          <a:ext cx="360000" cy="364331"/>
        </a:xfrm>
        <a:prstGeom prst="rect">
          <a:avLst/>
        </a:prstGeom>
      </xdr:spPr>
    </xdr:pic>
    <xdr:clientData/>
  </xdr:twoCellAnchor>
  <xdr:twoCellAnchor>
    <xdr:from>
      <xdr:col>4</xdr:col>
      <xdr:colOff>127000</xdr:colOff>
      <xdr:row>131</xdr:row>
      <xdr:rowOff>63498</xdr:rowOff>
    </xdr:from>
    <xdr:to>
      <xdr:col>4</xdr:col>
      <xdr:colOff>487000</xdr:colOff>
      <xdr:row>131</xdr:row>
      <xdr:rowOff>428623</xdr:rowOff>
    </xdr:to>
    <xdr:pic>
      <xdr:nvPicPr>
        <xdr:cNvPr id="122" name="Picture 269">
          <a:extLst>
            <a:ext uri="{FF2B5EF4-FFF2-40B4-BE49-F238E27FC236}">
              <a16:creationId xmlns:a16="http://schemas.microsoft.com/office/drawing/2014/main" id="{2F74A295-0B25-41E2-B5BA-7040AD51205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80963" y="149510748"/>
          <a:ext cx="360000" cy="365125"/>
        </a:xfrm>
        <a:prstGeom prst="rect">
          <a:avLst/>
        </a:prstGeom>
      </xdr:spPr>
    </xdr:pic>
    <xdr:clientData/>
  </xdr:twoCellAnchor>
  <xdr:twoCellAnchor>
    <xdr:from>
      <xdr:col>4</xdr:col>
      <xdr:colOff>607580</xdr:colOff>
      <xdr:row>131</xdr:row>
      <xdr:rowOff>72159</xdr:rowOff>
    </xdr:from>
    <xdr:to>
      <xdr:col>4</xdr:col>
      <xdr:colOff>967580</xdr:colOff>
      <xdr:row>131</xdr:row>
      <xdr:rowOff>428624</xdr:rowOff>
    </xdr:to>
    <xdr:pic>
      <xdr:nvPicPr>
        <xdr:cNvPr id="123" name="Picture 270">
          <a:extLst>
            <a:ext uri="{FF2B5EF4-FFF2-40B4-BE49-F238E27FC236}">
              <a16:creationId xmlns:a16="http://schemas.microsoft.com/office/drawing/2014/main" id="{FA5C2C44-CA5A-403C-9F48-77E385877ED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261543" y="149519409"/>
          <a:ext cx="360000" cy="356465"/>
        </a:xfrm>
        <a:prstGeom prst="rect">
          <a:avLst/>
        </a:prstGeom>
      </xdr:spPr>
    </xdr:pic>
    <xdr:clientData/>
  </xdr:twoCellAnchor>
  <xdr:oneCellAnchor>
    <xdr:from>
      <xdr:col>4</xdr:col>
      <xdr:colOff>1083831</xdr:colOff>
      <xdr:row>131</xdr:row>
      <xdr:rowOff>75335</xdr:rowOff>
    </xdr:from>
    <xdr:ext cx="353650" cy="360792"/>
    <xdr:pic>
      <xdr:nvPicPr>
        <xdr:cNvPr id="124" name="Picture 271">
          <a:extLst>
            <a:ext uri="{FF2B5EF4-FFF2-40B4-BE49-F238E27FC236}">
              <a16:creationId xmlns:a16="http://schemas.microsoft.com/office/drawing/2014/main" id="{BDEA4353-A4CA-4F49-A0E6-5B6EDCED0C72}"/>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737794" y="149522585"/>
          <a:ext cx="353650" cy="360792"/>
        </a:xfrm>
        <a:prstGeom prst="rect">
          <a:avLst/>
        </a:prstGeom>
      </xdr:spPr>
    </xdr:pic>
    <xdr:clientData/>
  </xdr:oneCellAnchor>
  <xdr:twoCellAnchor>
    <xdr:from>
      <xdr:col>2</xdr:col>
      <xdr:colOff>4457700</xdr:colOff>
      <xdr:row>1</xdr:row>
      <xdr:rowOff>9523</xdr:rowOff>
    </xdr:from>
    <xdr:to>
      <xdr:col>3</xdr:col>
      <xdr:colOff>1320800</xdr:colOff>
      <xdr:row>3</xdr:row>
      <xdr:rowOff>13923</xdr:rowOff>
    </xdr:to>
    <xdr:sp macro="" textlink="">
      <xdr:nvSpPr>
        <xdr:cNvPr id="125" name="TextBox 10">
          <a:hlinkClick xmlns:r="http://schemas.openxmlformats.org/officeDocument/2006/relationships" r:id="rId15"/>
          <a:extLst>
            <a:ext uri="{FF2B5EF4-FFF2-40B4-BE49-F238E27FC236}">
              <a16:creationId xmlns:a16="http://schemas.microsoft.com/office/drawing/2014/main" id="{3C9C6850-265A-47FF-A09E-AAAB32FCEC98}"/>
            </a:ext>
          </a:extLst>
        </xdr:cNvPr>
        <xdr:cNvSpPr txBox="1"/>
      </xdr:nvSpPr>
      <xdr:spPr>
        <a:xfrm>
          <a:off x="6934200" y="180973"/>
          <a:ext cx="1435100" cy="34730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4</xdr:col>
      <xdr:colOff>142875</xdr:colOff>
      <xdr:row>77</xdr:row>
      <xdr:rowOff>547688</xdr:rowOff>
    </xdr:from>
    <xdr:to>
      <xdr:col>4</xdr:col>
      <xdr:colOff>499700</xdr:colOff>
      <xdr:row>77</xdr:row>
      <xdr:rowOff>894447</xdr:rowOff>
    </xdr:to>
    <xdr:pic>
      <xdr:nvPicPr>
        <xdr:cNvPr id="126" name="Picture 175">
          <a:extLst>
            <a:ext uri="{FF2B5EF4-FFF2-40B4-BE49-F238E27FC236}">
              <a16:creationId xmlns:a16="http://schemas.microsoft.com/office/drawing/2014/main" id="{3A1B418D-56DC-4187-93B7-99EE64EC7A6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3858875" y="89430226"/>
          <a:ext cx="356825" cy="346759"/>
        </a:xfrm>
        <a:prstGeom prst="rect">
          <a:avLst/>
        </a:prstGeom>
      </xdr:spPr>
    </xdr:pic>
    <xdr:clientData/>
  </xdr:twoCellAnchor>
  <xdr:twoCellAnchor>
    <xdr:from>
      <xdr:col>4</xdr:col>
      <xdr:colOff>123825</xdr:colOff>
      <xdr:row>76</xdr:row>
      <xdr:rowOff>590551</xdr:rowOff>
    </xdr:from>
    <xdr:to>
      <xdr:col>4</xdr:col>
      <xdr:colOff>480650</xdr:colOff>
      <xdr:row>76</xdr:row>
      <xdr:rowOff>937310</xdr:rowOff>
    </xdr:to>
    <xdr:pic>
      <xdr:nvPicPr>
        <xdr:cNvPr id="127" name="Picture 175">
          <a:extLst>
            <a:ext uri="{FF2B5EF4-FFF2-40B4-BE49-F238E27FC236}">
              <a16:creationId xmlns:a16="http://schemas.microsoft.com/office/drawing/2014/main" id="{D98A7EED-7505-40F5-AB26-4D7F5EDCDE5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3839825" y="87072789"/>
          <a:ext cx="356825" cy="346759"/>
        </a:xfrm>
        <a:prstGeom prst="rect">
          <a:avLst/>
        </a:prstGeom>
      </xdr:spPr>
    </xdr:pic>
    <xdr:clientData/>
  </xdr:twoCellAnchor>
  <xdr:twoCellAnchor>
    <xdr:from>
      <xdr:col>4</xdr:col>
      <xdr:colOff>138112</xdr:colOff>
      <xdr:row>82</xdr:row>
      <xdr:rowOff>547687</xdr:rowOff>
    </xdr:from>
    <xdr:to>
      <xdr:col>4</xdr:col>
      <xdr:colOff>494937</xdr:colOff>
      <xdr:row>82</xdr:row>
      <xdr:rowOff>894446</xdr:rowOff>
    </xdr:to>
    <xdr:pic>
      <xdr:nvPicPr>
        <xdr:cNvPr id="128" name="Picture 175">
          <a:extLst>
            <a:ext uri="{FF2B5EF4-FFF2-40B4-BE49-F238E27FC236}">
              <a16:creationId xmlns:a16="http://schemas.microsoft.com/office/drawing/2014/main" id="{2C381F65-B06F-4EBD-B3E9-E2A3323F429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3854112" y="99902962"/>
          <a:ext cx="356825" cy="346759"/>
        </a:xfrm>
        <a:prstGeom prst="rect">
          <a:avLst/>
        </a:prstGeom>
      </xdr:spPr>
    </xdr:pic>
    <xdr:clientData/>
  </xdr:twoCellAnchor>
  <xdr:twoCellAnchor editAs="oneCell">
    <xdr:from>
      <xdr:col>4</xdr:col>
      <xdr:colOff>114300</xdr:colOff>
      <xdr:row>93</xdr:row>
      <xdr:rowOff>95250</xdr:rowOff>
    </xdr:from>
    <xdr:to>
      <xdr:col>4</xdr:col>
      <xdr:colOff>474300</xdr:colOff>
      <xdr:row>93</xdr:row>
      <xdr:rowOff>440700</xdr:rowOff>
    </xdr:to>
    <xdr:pic>
      <xdr:nvPicPr>
        <xdr:cNvPr id="130" name="Picture 227">
          <a:extLst>
            <a:ext uri="{FF2B5EF4-FFF2-40B4-BE49-F238E27FC236}">
              <a16:creationId xmlns:a16="http://schemas.microsoft.com/office/drawing/2014/main" id="{BAB5EAC8-7B13-4376-9EA6-5297891F8C88}"/>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30300" y="108708825"/>
          <a:ext cx="360000" cy="345450"/>
        </a:xfrm>
        <a:prstGeom prst="rect">
          <a:avLst/>
        </a:prstGeom>
      </xdr:spPr>
    </xdr:pic>
    <xdr:clientData/>
  </xdr:twoCellAnchor>
  <xdr:twoCellAnchor editAs="oneCell">
    <xdr:from>
      <xdr:col>4</xdr:col>
      <xdr:colOff>128587</xdr:colOff>
      <xdr:row>95</xdr:row>
      <xdr:rowOff>123825</xdr:rowOff>
    </xdr:from>
    <xdr:to>
      <xdr:col>4</xdr:col>
      <xdr:colOff>488587</xdr:colOff>
      <xdr:row>95</xdr:row>
      <xdr:rowOff>469275</xdr:rowOff>
    </xdr:to>
    <xdr:pic>
      <xdr:nvPicPr>
        <xdr:cNvPr id="131" name="Picture 227">
          <a:extLst>
            <a:ext uri="{FF2B5EF4-FFF2-40B4-BE49-F238E27FC236}">
              <a16:creationId xmlns:a16="http://schemas.microsoft.com/office/drawing/2014/main" id="{E0EB8147-F9D3-4BD2-8488-8BF6AFA69D33}"/>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0318550"/>
          <a:ext cx="360000" cy="345450"/>
        </a:xfrm>
        <a:prstGeom prst="rect">
          <a:avLst/>
        </a:prstGeom>
      </xdr:spPr>
    </xdr:pic>
    <xdr:clientData/>
  </xdr:twoCellAnchor>
  <xdr:oneCellAnchor>
    <xdr:from>
      <xdr:col>4</xdr:col>
      <xdr:colOff>128587</xdr:colOff>
      <xdr:row>96</xdr:row>
      <xdr:rowOff>123825</xdr:rowOff>
    </xdr:from>
    <xdr:ext cx="360000" cy="345450"/>
    <xdr:pic>
      <xdr:nvPicPr>
        <xdr:cNvPr id="132" name="Picture 227">
          <a:extLst>
            <a:ext uri="{FF2B5EF4-FFF2-40B4-BE49-F238E27FC236}">
              <a16:creationId xmlns:a16="http://schemas.microsoft.com/office/drawing/2014/main" id="{4F31D84B-519C-4EB1-B671-85639F7BC33E}"/>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0318550"/>
          <a:ext cx="360000" cy="345450"/>
        </a:xfrm>
        <a:prstGeom prst="rect">
          <a:avLst/>
        </a:prstGeom>
      </xdr:spPr>
    </xdr:pic>
    <xdr:clientData/>
  </xdr:oneCellAnchor>
  <xdr:oneCellAnchor>
    <xdr:from>
      <xdr:col>4</xdr:col>
      <xdr:colOff>128587</xdr:colOff>
      <xdr:row>97</xdr:row>
      <xdr:rowOff>123825</xdr:rowOff>
    </xdr:from>
    <xdr:ext cx="360000" cy="345450"/>
    <xdr:pic>
      <xdr:nvPicPr>
        <xdr:cNvPr id="133" name="Picture 227">
          <a:extLst>
            <a:ext uri="{FF2B5EF4-FFF2-40B4-BE49-F238E27FC236}">
              <a16:creationId xmlns:a16="http://schemas.microsoft.com/office/drawing/2014/main" id="{C534FCDC-F470-46FE-BB86-FF7BF02564BD}"/>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0318550"/>
          <a:ext cx="360000" cy="345450"/>
        </a:xfrm>
        <a:prstGeom prst="rect">
          <a:avLst/>
        </a:prstGeom>
      </xdr:spPr>
    </xdr:pic>
    <xdr:clientData/>
  </xdr:oneCellAnchor>
  <xdr:oneCellAnchor>
    <xdr:from>
      <xdr:col>4</xdr:col>
      <xdr:colOff>128587</xdr:colOff>
      <xdr:row>98</xdr:row>
      <xdr:rowOff>123825</xdr:rowOff>
    </xdr:from>
    <xdr:ext cx="360000" cy="345450"/>
    <xdr:pic>
      <xdr:nvPicPr>
        <xdr:cNvPr id="134" name="Picture 227">
          <a:extLst>
            <a:ext uri="{FF2B5EF4-FFF2-40B4-BE49-F238E27FC236}">
              <a16:creationId xmlns:a16="http://schemas.microsoft.com/office/drawing/2014/main" id="{95247BE8-AFF9-4C03-9C9C-0469155FEE71}"/>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2328325"/>
          <a:ext cx="360000" cy="345450"/>
        </a:xfrm>
        <a:prstGeom prst="rect">
          <a:avLst/>
        </a:prstGeom>
      </xdr:spPr>
    </xdr:pic>
    <xdr:clientData/>
  </xdr:oneCellAnchor>
  <xdr:oneCellAnchor>
    <xdr:from>
      <xdr:col>4</xdr:col>
      <xdr:colOff>128587</xdr:colOff>
      <xdr:row>99</xdr:row>
      <xdr:rowOff>123825</xdr:rowOff>
    </xdr:from>
    <xdr:ext cx="360000" cy="345450"/>
    <xdr:pic>
      <xdr:nvPicPr>
        <xdr:cNvPr id="135" name="Picture 227">
          <a:extLst>
            <a:ext uri="{FF2B5EF4-FFF2-40B4-BE49-F238E27FC236}">
              <a16:creationId xmlns:a16="http://schemas.microsoft.com/office/drawing/2014/main" id="{70F52DCC-2E8D-4FA0-A56B-7DAC680FA8C4}"/>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0318550"/>
          <a:ext cx="360000" cy="345450"/>
        </a:xfrm>
        <a:prstGeom prst="rect">
          <a:avLst/>
        </a:prstGeom>
      </xdr:spPr>
    </xdr:pic>
    <xdr:clientData/>
  </xdr:oneCellAnchor>
  <xdr:oneCellAnchor>
    <xdr:from>
      <xdr:col>4</xdr:col>
      <xdr:colOff>128587</xdr:colOff>
      <xdr:row>101</xdr:row>
      <xdr:rowOff>123825</xdr:rowOff>
    </xdr:from>
    <xdr:ext cx="360000" cy="345450"/>
    <xdr:pic>
      <xdr:nvPicPr>
        <xdr:cNvPr id="137" name="Picture 227">
          <a:extLst>
            <a:ext uri="{FF2B5EF4-FFF2-40B4-BE49-F238E27FC236}">
              <a16:creationId xmlns:a16="http://schemas.microsoft.com/office/drawing/2014/main" id="{AF1368C8-5890-4F18-9EA2-B55A26184A9C}"/>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0318550"/>
          <a:ext cx="360000" cy="345450"/>
        </a:xfrm>
        <a:prstGeom prst="rect">
          <a:avLst/>
        </a:prstGeom>
      </xdr:spPr>
    </xdr:pic>
    <xdr:clientData/>
  </xdr:oneCellAnchor>
  <xdr:oneCellAnchor>
    <xdr:from>
      <xdr:col>4</xdr:col>
      <xdr:colOff>128587</xdr:colOff>
      <xdr:row>102</xdr:row>
      <xdr:rowOff>123825</xdr:rowOff>
    </xdr:from>
    <xdr:ext cx="360000" cy="345450"/>
    <xdr:pic>
      <xdr:nvPicPr>
        <xdr:cNvPr id="138" name="Picture 227">
          <a:extLst>
            <a:ext uri="{FF2B5EF4-FFF2-40B4-BE49-F238E27FC236}">
              <a16:creationId xmlns:a16="http://schemas.microsoft.com/office/drawing/2014/main" id="{C5FE9762-9449-4486-8A73-F4B5A45BD2B4}"/>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12328325"/>
          <a:ext cx="360000" cy="345450"/>
        </a:xfrm>
        <a:prstGeom prst="rect">
          <a:avLst/>
        </a:prstGeom>
      </xdr:spPr>
    </xdr:pic>
    <xdr:clientData/>
  </xdr:oneCellAnchor>
  <xdr:oneCellAnchor>
    <xdr:from>
      <xdr:col>4</xdr:col>
      <xdr:colOff>128587</xdr:colOff>
      <xdr:row>103</xdr:row>
      <xdr:rowOff>123825</xdr:rowOff>
    </xdr:from>
    <xdr:ext cx="360000" cy="345450"/>
    <xdr:pic>
      <xdr:nvPicPr>
        <xdr:cNvPr id="139" name="Picture 227">
          <a:extLst>
            <a:ext uri="{FF2B5EF4-FFF2-40B4-BE49-F238E27FC236}">
              <a16:creationId xmlns:a16="http://schemas.microsoft.com/office/drawing/2014/main" id="{CB2045FE-C0D3-4B9B-B5D9-FFCC341B1798}"/>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22005725"/>
          <a:ext cx="360000" cy="345450"/>
        </a:xfrm>
        <a:prstGeom prst="rect">
          <a:avLst/>
        </a:prstGeom>
      </xdr:spPr>
    </xdr:pic>
    <xdr:clientData/>
  </xdr:oneCellAnchor>
  <xdr:oneCellAnchor>
    <xdr:from>
      <xdr:col>4</xdr:col>
      <xdr:colOff>128587</xdr:colOff>
      <xdr:row>104</xdr:row>
      <xdr:rowOff>123825</xdr:rowOff>
    </xdr:from>
    <xdr:ext cx="360000" cy="345450"/>
    <xdr:pic>
      <xdr:nvPicPr>
        <xdr:cNvPr id="140" name="Picture 227">
          <a:extLst>
            <a:ext uri="{FF2B5EF4-FFF2-40B4-BE49-F238E27FC236}">
              <a16:creationId xmlns:a16="http://schemas.microsoft.com/office/drawing/2014/main" id="{9330B3B6-DBE6-47BE-913C-A3A811437ED1}"/>
            </a:ext>
            <a:ext uri="{147F2762-F138-4A5C-976F-8EAC2B608ADB}">
              <a16:predDERef xmlns:a16="http://schemas.microsoft.com/office/drawing/2014/main" pred="{9CB22198-54E5-44FE-8596-0D9129BE54F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3844587" y="124482225"/>
          <a:ext cx="360000" cy="345450"/>
        </a:xfrm>
        <a:prstGeom prst="rect">
          <a:avLst/>
        </a:prstGeom>
      </xdr:spPr>
    </xdr:pic>
    <xdr:clientData/>
  </xdr:oneCellAnchor>
  <xdr:twoCellAnchor>
    <xdr:from>
      <xdr:col>4</xdr:col>
      <xdr:colOff>119063</xdr:colOff>
      <xdr:row>100</xdr:row>
      <xdr:rowOff>90487</xdr:rowOff>
    </xdr:from>
    <xdr:to>
      <xdr:col>4</xdr:col>
      <xdr:colOff>479063</xdr:colOff>
      <xdr:row>100</xdr:row>
      <xdr:rowOff>449658</xdr:rowOff>
    </xdr:to>
    <xdr:pic>
      <xdr:nvPicPr>
        <xdr:cNvPr id="141" name="Picture 222">
          <a:extLst>
            <a:ext uri="{FF2B5EF4-FFF2-40B4-BE49-F238E27FC236}">
              <a16:creationId xmlns:a16="http://schemas.microsoft.com/office/drawing/2014/main" id="{101AF7D6-96B6-42EF-B76D-3F69648555B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835063" y="119076787"/>
          <a:ext cx="360000" cy="359171"/>
        </a:xfrm>
        <a:prstGeom prst="rect">
          <a:avLst/>
        </a:prstGeom>
      </xdr:spPr>
    </xdr:pic>
    <xdr:clientData/>
  </xdr:twoCellAnchor>
  <xdr:twoCellAnchor>
    <xdr:from>
      <xdr:col>4</xdr:col>
      <xdr:colOff>571500</xdr:colOff>
      <xdr:row>103</xdr:row>
      <xdr:rowOff>123825</xdr:rowOff>
    </xdr:from>
    <xdr:to>
      <xdr:col>4</xdr:col>
      <xdr:colOff>931500</xdr:colOff>
      <xdr:row>103</xdr:row>
      <xdr:rowOff>482996</xdr:rowOff>
    </xdr:to>
    <xdr:pic>
      <xdr:nvPicPr>
        <xdr:cNvPr id="142" name="Picture 222">
          <a:extLst>
            <a:ext uri="{FF2B5EF4-FFF2-40B4-BE49-F238E27FC236}">
              <a16:creationId xmlns:a16="http://schemas.microsoft.com/office/drawing/2014/main" id="{0553B97B-2478-4875-9165-8109041488A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287500" y="124482225"/>
          <a:ext cx="360000" cy="359171"/>
        </a:xfrm>
        <a:prstGeom prst="rect">
          <a:avLst/>
        </a:prstGeom>
      </xdr:spPr>
    </xdr:pic>
    <xdr:clientData/>
  </xdr:twoCellAnchor>
  <xdr:twoCellAnchor>
    <xdr:from>
      <xdr:col>4</xdr:col>
      <xdr:colOff>561975</xdr:colOff>
      <xdr:row>104</xdr:row>
      <xdr:rowOff>114300</xdr:rowOff>
    </xdr:from>
    <xdr:to>
      <xdr:col>4</xdr:col>
      <xdr:colOff>921975</xdr:colOff>
      <xdr:row>104</xdr:row>
      <xdr:rowOff>473471</xdr:rowOff>
    </xdr:to>
    <xdr:pic>
      <xdr:nvPicPr>
        <xdr:cNvPr id="143" name="Picture 222">
          <a:extLst>
            <a:ext uri="{FF2B5EF4-FFF2-40B4-BE49-F238E27FC236}">
              <a16:creationId xmlns:a16="http://schemas.microsoft.com/office/drawing/2014/main" id="{B9D595DC-FF9F-4967-B605-595A76E07CD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277975" y="128754188"/>
          <a:ext cx="360000" cy="359171"/>
        </a:xfrm>
        <a:prstGeom prst="rect">
          <a:avLst/>
        </a:prstGeom>
      </xdr:spPr>
    </xdr:pic>
    <xdr:clientData/>
  </xdr:twoCellAnchor>
  <xdr:twoCellAnchor editAs="oneCell">
    <xdr:from>
      <xdr:col>4</xdr:col>
      <xdr:colOff>1004888</xdr:colOff>
      <xdr:row>104</xdr:row>
      <xdr:rowOff>119062</xdr:rowOff>
    </xdr:from>
    <xdr:to>
      <xdr:col>4</xdr:col>
      <xdr:colOff>1364888</xdr:colOff>
      <xdr:row>104</xdr:row>
      <xdr:rowOff>465796</xdr:rowOff>
    </xdr:to>
    <xdr:pic>
      <xdr:nvPicPr>
        <xdr:cNvPr id="144" name="Picture 262">
          <a:extLst>
            <a:ext uri="{FF2B5EF4-FFF2-40B4-BE49-F238E27FC236}">
              <a16:creationId xmlns:a16="http://schemas.microsoft.com/office/drawing/2014/main" id="{14C96214-1A5E-4C9D-A2EF-2174E33AD493}"/>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720888" y="128758950"/>
          <a:ext cx="360000" cy="346734"/>
        </a:xfrm>
        <a:prstGeom prst="rect">
          <a:avLst/>
        </a:prstGeom>
      </xdr:spPr>
    </xdr:pic>
    <xdr:clientData/>
  </xdr:twoCellAnchor>
  <xdr:twoCellAnchor editAs="oneCell">
    <xdr:from>
      <xdr:col>4</xdr:col>
      <xdr:colOff>1033462</xdr:colOff>
      <xdr:row>103</xdr:row>
      <xdr:rowOff>133350</xdr:rowOff>
    </xdr:from>
    <xdr:to>
      <xdr:col>4</xdr:col>
      <xdr:colOff>1393462</xdr:colOff>
      <xdr:row>103</xdr:row>
      <xdr:rowOff>480084</xdr:rowOff>
    </xdr:to>
    <xdr:pic>
      <xdr:nvPicPr>
        <xdr:cNvPr id="145" name="Picture 262">
          <a:extLst>
            <a:ext uri="{FF2B5EF4-FFF2-40B4-BE49-F238E27FC236}">
              <a16:creationId xmlns:a16="http://schemas.microsoft.com/office/drawing/2014/main" id="{03B61ABB-849D-4C1F-ABE9-002A15BB54F4}"/>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749462" y="124491750"/>
          <a:ext cx="360000" cy="346734"/>
        </a:xfrm>
        <a:prstGeom prst="rect">
          <a:avLst/>
        </a:prstGeom>
      </xdr:spPr>
    </xdr:pic>
    <xdr:clientData/>
  </xdr:twoCellAnchor>
  <xdr:twoCellAnchor editAs="oneCell">
    <xdr:from>
      <xdr:col>4</xdr:col>
      <xdr:colOff>590550</xdr:colOff>
      <xdr:row>98</xdr:row>
      <xdr:rowOff>114300</xdr:rowOff>
    </xdr:from>
    <xdr:to>
      <xdr:col>4</xdr:col>
      <xdr:colOff>950550</xdr:colOff>
      <xdr:row>98</xdr:row>
      <xdr:rowOff>461034</xdr:rowOff>
    </xdr:to>
    <xdr:pic>
      <xdr:nvPicPr>
        <xdr:cNvPr id="146" name="Picture 262">
          <a:extLst>
            <a:ext uri="{FF2B5EF4-FFF2-40B4-BE49-F238E27FC236}">
              <a16:creationId xmlns:a16="http://schemas.microsoft.com/office/drawing/2014/main" id="{EF3A30A1-FBB1-4E70-8028-B8CFF1185059}"/>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306550" y="116252625"/>
          <a:ext cx="360000" cy="346734"/>
        </a:xfrm>
        <a:prstGeom prst="rect">
          <a:avLst/>
        </a:prstGeom>
      </xdr:spPr>
    </xdr:pic>
    <xdr:clientData/>
  </xdr:twoCellAnchor>
  <xdr:twoCellAnchor>
    <xdr:from>
      <xdr:col>4</xdr:col>
      <xdr:colOff>1038225</xdr:colOff>
      <xdr:row>117</xdr:row>
      <xdr:rowOff>57151</xdr:rowOff>
    </xdr:from>
    <xdr:to>
      <xdr:col>4</xdr:col>
      <xdr:colOff>1398225</xdr:colOff>
      <xdr:row>117</xdr:row>
      <xdr:rowOff>419101</xdr:rowOff>
    </xdr:to>
    <xdr:pic>
      <xdr:nvPicPr>
        <xdr:cNvPr id="147" name="Picture 246">
          <a:extLst>
            <a:ext uri="{FF2B5EF4-FFF2-40B4-BE49-F238E27FC236}">
              <a16:creationId xmlns:a16="http://schemas.microsoft.com/office/drawing/2014/main" id="{0B35CDC9-79CF-4E55-9302-10DCA0CD514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754225" y="140117514"/>
          <a:ext cx="360000" cy="361950"/>
        </a:xfrm>
        <a:prstGeom prst="rect">
          <a:avLst/>
        </a:prstGeom>
      </xdr:spPr>
    </xdr:pic>
    <xdr:clientData/>
  </xdr:twoCellAnchor>
  <xdr:twoCellAnchor>
    <xdr:from>
      <xdr:col>4</xdr:col>
      <xdr:colOff>585788</xdr:colOff>
      <xdr:row>119</xdr:row>
      <xdr:rowOff>71438</xdr:rowOff>
    </xdr:from>
    <xdr:to>
      <xdr:col>4</xdr:col>
      <xdr:colOff>945788</xdr:colOff>
      <xdr:row>119</xdr:row>
      <xdr:rowOff>433388</xdr:rowOff>
    </xdr:to>
    <xdr:pic>
      <xdr:nvPicPr>
        <xdr:cNvPr id="148" name="Picture 246">
          <a:extLst>
            <a:ext uri="{FF2B5EF4-FFF2-40B4-BE49-F238E27FC236}">
              <a16:creationId xmlns:a16="http://schemas.microsoft.com/office/drawing/2014/main" id="{8BF40E6B-C478-4D7D-80A9-1457F7B2639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301788" y="141884401"/>
          <a:ext cx="360000" cy="361950"/>
        </a:xfrm>
        <a:prstGeom prst="rect">
          <a:avLst/>
        </a:prstGeom>
      </xdr:spPr>
    </xdr:pic>
    <xdr:clientData/>
  </xdr:twoCellAnchor>
  <xdr:oneCellAnchor>
    <xdr:from>
      <xdr:col>4</xdr:col>
      <xdr:colOff>85725</xdr:colOff>
      <xdr:row>133</xdr:row>
      <xdr:rowOff>71438</xdr:rowOff>
    </xdr:from>
    <xdr:ext cx="353650" cy="360792"/>
    <xdr:pic>
      <xdr:nvPicPr>
        <xdr:cNvPr id="149" name="Picture 271">
          <a:extLst>
            <a:ext uri="{FF2B5EF4-FFF2-40B4-BE49-F238E27FC236}">
              <a16:creationId xmlns:a16="http://schemas.microsoft.com/office/drawing/2014/main" id="{9AC6B448-4B4E-4C53-BE52-E884A82CD153}"/>
            </a:ext>
            <a:ext uri="{147F2762-F138-4A5C-976F-8EAC2B608ADB}">
              <a16:predDERef xmlns:a16="http://schemas.microsoft.com/office/drawing/2014/main" pred="{3E178779-EF4C-44C7-9F3C-B1CBC79B40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801725" y="153971626"/>
          <a:ext cx="353650" cy="360792"/>
        </a:xfrm>
        <a:prstGeom prst="rect">
          <a:avLst/>
        </a:prstGeom>
      </xdr:spPr>
    </xdr:pic>
    <xdr:clientData/>
  </xdr:oneCellAnchor>
  <xdr:twoCellAnchor>
    <xdr:from>
      <xdr:col>4</xdr:col>
      <xdr:colOff>85725</xdr:colOff>
      <xdr:row>135</xdr:row>
      <xdr:rowOff>85725</xdr:rowOff>
    </xdr:from>
    <xdr:to>
      <xdr:col>4</xdr:col>
      <xdr:colOff>445725</xdr:colOff>
      <xdr:row>135</xdr:row>
      <xdr:rowOff>450056</xdr:rowOff>
    </xdr:to>
    <xdr:pic>
      <xdr:nvPicPr>
        <xdr:cNvPr id="150" name="Picture 172">
          <a:extLst>
            <a:ext uri="{FF2B5EF4-FFF2-40B4-BE49-F238E27FC236}">
              <a16:creationId xmlns:a16="http://schemas.microsoft.com/office/drawing/2014/main" id="{308A63CB-CD1A-4CD8-A0C8-CBAC34B9845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3801725" y="155033663"/>
          <a:ext cx="360000" cy="3643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0</xdr:colOff>
      <xdr:row>8</xdr:row>
      <xdr:rowOff>12700</xdr:rowOff>
    </xdr:from>
    <xdr:to>
      <xdr:col>3</xdr:col>
      <xdr:colOff>3370791</xdr:colOff>
      <xdr:row>12</xdr:row>
      <xdr:rowOff>136921</xdr:rowOff>
    </xdr:to>
    <xdr:sp macro="" textlink="">
      <xdr:nvSpPr>
        <xdr:cNvPr id="2" name="TextBox 10">
          <a:extLst>
            <a:ext uri="{FF2B5EF4-FFF2-40B4-BE49-F238E27FC236}">
              <a16:creationId xmlns:a16="http://schemas.microsoft.com/office/drawing/2014/main" id="{09D93CE0-FF91-4CB7-9FEB-EE0F844F55DD}"/>
            </a:ext>
          </a:extLst>
        </xdr:cNvPr>
        <xdr:cNvSpPr txBox="1"/>
      </xdr:nvSpPr>
      <xdr:spPr>
        <a:xfrm>
          <a:off x="457200" y="1527175"/>
          <a:ext cx="5661554" cy="810021"/>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Bef>
              <a:spcPts val="0"/>
            </a:spcBef>
            <a:spcAft>
              <a:spcPts val="0"/>
            </a:spcAft>
          </a:pPr>
          <a:endParaRPr lang="en-AU" sz="900">
            <a:solidFill>
              <a:schemeClr val="tx1"/>
            </a:solidFill>
            <a:effectLst/>
            <a:latin typeface="+mn-lt"/>
            <a:ea typeface="+mn-ea"/>
            <a:cs typeface="+mn-cs"/>
          </a:endParaRPr>
        </a:p>
        <a:p>
          <a:pPr>
            <a:spcBef>
              <a:spcPts val="0"/>
            </a:spcBef>
            <a:spcAft>
              <a:spcPts val="0"/>
            </a:spcAft>
          </a:pPr>
          <a:r>
            <a:rPr lang="en-AU" sz="900">
              <a:solidFill>
                <a:schemeClr val="tx1"/>
              </a:solidFill>
              <a:effectLst/>
              <a:latin typeface="+mn-lt"/>
              <a:ea typeface="+mn-ea"/>
              <a:cs typeface="+mn-cs"/>
            </a:rPr>
            <a:t>The table below describes our alignment to the Sustainability Accounting Standards Board (SASB) standard, June 2023, set for Commercial Banks, Consumer Finance and Mortgage Finance industries.</a:t>
          </a:r>
        </a:p>
        <a:p>
          <a:pPr>
            <a:spcAft>
              <a:spcPts val="500"/>
            </a:spcAft>
          </a:pPr>
          <a:r>
            <a:rPr lang="en-AU" sz="900">
              <a:solidFill>
                <a:schemeClr val="tx1"/>
              </a:solidFill>
              <a:effectLst/>
              <a:latin typeface="+mn-lt"/>
              <a:ea typeface="+mn-ea"/>
              <a:cs typeface="+mn-cs"/>
            </a:rPr>
            <a:t>As SASB are US based Standards, some of the metrics do not naturally apply or we have translated the meaning of some of the metrics into local terms.</a:t>
          </a:r>
        </a:p>
      </xdr:txBody>
    </xdr:sp>
    <xdr:clientData/>
  </xdr:twoCellAnchor>
  <xdr:twoCellAnchor>
    <xdr:from>
      <xdr:col>5</xdr:col>
      <xdr:colOff>635000</xdr:colOff>
      <xdr:row>1</xdr:row>
      <xdr:rowOff>9523</xdr:rowOff>
    </xdr:from>
    <xdr:to>
      <xdr:col>6</xdr:col>
      <xdr:colOff>642937</xdr:colOff>
      <xdr:row>3</xdr:row>
      <xdr:rowOff>13923</xdr:rowOff>
    </xdr:to>
    <xdr:sp macro="" textlink="">
      <xdr:nvSpPr>
        <xdr:cNvPr id="3" name="TextBox 10">
          <a:hlinkClick xmlns:r="http://schemas.openxmlformats.org/officeDocument/2006/relationships" r:id="rId1"/>
          <a:extLst>
            <a:ext uri="{FF2B5EF4-FFF2-40B4-BE49-F238E27FC236}">
              <a16:creationId xmlns:a16="http://schemas.microsoft.com/office/drawing/2014/main" id="{855362F4-EC32-46F9-ACC8-F6385B9C97B2}"/>
            </a:ext>
          </a:extLst>
        </xdr:cNvPr>
        <xdr:cNvSpPr txBox="1"/>
      </xdr:nvSpPr>
      <xdr:spPr>
        <a:xfrm>
          <a:off x="7040563" y="190498"/>
          <a:ext cx="1498599"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2806700</xdr:colOff>
      <xdr:row>1</xdr:row>
      <xdr:rowOff>9523</xdr:rowOff>
    </xdr:from>
    <xdr:to>
      <xdr:col>5</xdr:col>
      <xdr:colOff>589100</xdr:colOff>
      <xdr:row>3</xdr:row>
      <xdr:rowOff>13923</xdr:rowOff>
    </xdr:to>
    <xdr:sp macro="" textlink="">
      <xdr:nvSpPr>
        <xdr:cNvPr id="4" name="TextBox 3">
          <a:hlinkClick xmlns:r="http://schemas.openxmlformats.org/officeDocument/2006/relationships" r:id="rId2"/>
          <a:extLst>
            <a:ext uri="{FF2B5EF4-FFF2-40B4-BE49-F238E27FC236}">
              <a16:creationId xmlns:a16="http://schemas.microsoft.com/office/drawing/2014/main" id="{DEAFAE47-C0C9-43B7-9F0A-AB525D40E0A4}"/>
            </a:ext>
          </a:extLst>
        </xdr:cNvPr>
        <xdr:cNvSpPr txBox="1"/>
      </xdr:nvSpPr>
      <xdr:spPr>
        <a:xfrm>
          <a:off x="5554663" y="190498"/>
          <a:ext cx="14400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1320800</xdr:colOff>
      <xdr:row>1</xdr:row>
      <xdr:rowOff>9523</xdr:rowOff>
    </xdr:from>
    <xdr:to>
      <xdr:col>3</xdr:col>
      <xdr:colOff>2760800</xdr:colOff>
      <xdr:row>3</xdr:row>
      <xdr:rowOff>13923</xdr:rowOff>
    </xdr:to>
    <xdr:sp macro="" textlink="">
      <xdr:nvSpPr>
        <xdr:cNvPr id="5" name="TextBox 10">
          <a:hlinkClick xmlns:r="http://schemas.openxmlformats.org/officeDocument/2006/relationships" r:id="rId3"/>
          <a:extLst>
            <a:ext uri="{FF2B5EF4-FFF2-40B4-BE49-F238E27FC236}">
              <a16:creationId xmlns:a16="http://schemas.microsoft.com/office/drawing/2014/main" id="{89D81DCC-2E2C-4DFB-A974-396DECB2C951}"/>
            </a:ext>
          </a:extLst>
        </xdr:cNvPr>
        <xdr:cNvSpPr txBox="1"/>
      </xdr:nvSpPr>
      <xdr:spPr>
        <a:xfrm>
          <a:off x="4068763" y="190498"/>
          <a:ext cx="14400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2</xdr:col>
      <xdr:colOff>935983</xdr:colOff>
      <xdr:row>2</xdr:row>
      <xdr:rowOff>74200</xdr:rowOff>
    </xdr:to>
    <xdr:pic>
      <xdr:nvPicPr>
        <xdr:cNvPr id="6" name="Picture 828">
          <a:extLst>
            <a:ext uri="{FF2B5EF4-FFF2-40B4-BE49-F238E27FC236}">
              <a16:creationId xmlns:a16="http://schemas.microsoft.com/office/drawing/2014/main" id="{6FEF7F98-8CCA-4986-AD25-527A5C14C68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0" y="180975"/>
          <a:ext cx="1931346" cy="2551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3</xdr:col>
      <xdr:colOff>2336800</xdr:colOff>
      <xdr:row>1</xdr:row>
      <xdr:rowOff>9523</xdr:rowOff>
    </xdr:from>
    <xdr:to>
      <xdr:col>3</xdr:col>
      <xdr:colOff>3899296</xdr:colOff>
      <xdr:row>3</xdr:row>
      <xdr:rowOff>13923</xdr:rowOff>
    </xdr:to>
    <xdr:sp macro="" textlink="">
      <xdr:nvSpPr>
        <xdr:cNvPr id="2" name="TextBox 10">
          <a:hlinkClick xmlns:r="http://schemas.openxmlformats.org/officeDocument/2006/relationships" r:id="rId1"/>
          <a:extLst>
            <a:ext uri="{FF2B5EF4-FFF2-40B4-BE49-F238E27FC236}">
              <a16:creationId xmlns:a16="http://schemas.microsoft.com/office/drawing/2014/main" id="{B90A569D-0E41-478F-A0AC-FA77703583E4}"/>
            </a:ext>
          </a:extLst>
        </xdr:cNvPr>
        <xdr:cNvSpPr txBox="1"/>
      </xdr:nvSpPr>
      <xdr:spPr>
        <a:xfrm>
          <a:off x="8080375" y="190498"/>
          <a:ext cx="1562496"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 </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3</xdr:col>
      <xdr:colOff>850900</xdr:colOff>
      <xdr:row>1</xdr:row>
      <xdr:rowOff>9523</xdr:rowOff>
    </xdr:from>
    <xdr:to>
      <xdr:col>3</xdr:col>
      <xdr:colOff>2290900</xdr:colOff>
      <xdr:row>3</xdr:row>
      <xdr:rowOff>13923</xdr:rowOff>
    </xdr:to>
    <xdr:sp macro="" textlink="">
      <xdr:nvSpPr>
        <xdr:cNvPr id="3" name="TextBox 2">
          <a:hlinkClick xmlns:r="http://schemas.openxmlformats.org/officeDocument/2006/relationships" r:id="rId2"/>
          <a:extLst>
            <a:ext uri="{FF2B5EF4-FFF2-40B4-BE49-F238E27FC236}">
              <a16:creationId xmlns:a16="http://schemas.microsoft.com/office/drawing/2014/main" id="{0DD3AF35-1CE5-49CF-B85F-D8032BD73C8C}"/>
            </a:ext>
          </a:extLst>
        </xdr:cNvPr>
        <xdr:cNvSpPr txBox="1"/>
      </xdr:nvSpPr>
      <xdr:spPr>
        <a:xfrm>
          <a:off x="6594475" y="190498"/>
          <a:ext cx="14400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2</xdr:col>
      <xdr:colOff>2362200</xdr:colOff>
      <xdr:row>1</xdr:row>
      <xdr:rowOff>9523</xdr:rowOff>
    </xdr:from>
    <xdr:to>
      <xdr:col>3</xdr:col>
      <xdr:colOff>805000</xdr:colOff>
      <xdr:row>3</xdr:row>
      <xdr:rowOff>13923</xdr:rowOff>
    </xdr:to>
    <xdr:sp macro="" textlink="">
      <xdr:nvSpPr>
        <xdr:cNvPr id="4" name="TextBox 10">
          <a:hlinkClick xmlns:r="http://schemas.openxmlformats.org/officeDocument/2006/relationships" r:id="rId3"/>
          <a:extLst>
            <a:ext uri="{FF2B5EF4-FFF2-40B4-BE49-F238E27FC236}">
              <a16:creationId xmlns:a16="http://schemas.microsoft.com/office/drawing/2014/main" id="{BFF09562-9A11-4820-AB97-364568C8ABE7}"/>
            </a:ext>
          </a:extLst>
        </xdr:cNvPr>
        <xdr:cNvSpPr txBox="1"/>
      </xdr:nvSpPr>
      <xdr:spPr>
        <a:xfrm>
          <a:off x="4343400" y="190498"/>
          <a:ext cx="2205175"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2</xdr:col>
      <xdr:colOff>120008</xdr:colOff>
      <xdr:row>2</xdr:row>
      <xdr:rowOff>74200</xdr:rowOff>
    </xdr:to>
    <xdr:pic>
      <xdr:nvPicPr>
        <xdr:cNvPr id="5" name="Picture 828">
          <a:extLst>
            <a:ext uri="{FF2B5EF4-FFF2-40B4-BE49-F238E27FC236}">
              <a16:creationId xmlns:a16="http://schemas.microsoft.com/office/drawing/2014/main" id="{D56D75EB-0A94-4DD2-8892-FE5205880EB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61925" y="180975"/>
          <a:ext cx="1939282" cy="255175"/>
        </a:xfrm>
        <a:prstGeom prst="rect">
          <a:avLst/>
        </a:prstGeom>
      </xdr:spPr>
    </xdr:pic>
    <xdr:clientData/>
  </xdr:twoCellAnchor>
  <xdr:twoCellAnchor>
    <xdr:from>
      <xdr:col>1</xdr:col>
      <xdr:colOff>0</xdr:colOff>
      <xdr:row>7</xdr:row>
      <xdr:rowOff>1</xdr:rowOff>
    </xdr:from>
    <xdr:to>
      <xdr:col>2</xdr:col>
      <xdr:colOff>2928938</xdr:colOff>
      <xdr:row>10</xdr:row>
      <xdr:rowOff>130969</xdr:rowOff>
    </xdr:to>
    <xdr:sp macro="" textlink="">
      <xdr:nvSpPr>
        <xdr:cNvPr id="6" name="TextBox 10">
          <a:extLst>
            <a:ext uri="{FF2B5EF4-FFF2-40B4-BE49-F238E27FC236}">
              <a16:creationId xmlns:a16="http://schemas.microsoft.com/office/drawing/2014/main" id="{7D6F7833-32D4-4B16-AF56-03A0B53CE444}"/>
            </a:ext>
          </a:extLst>
        </xdr:cNvPr>
        <xdr:cNvSpPr txBox="1"/>
      </xdr:nvSpPr>
      <xdr:spPr>
        <a:xfrm>
          <a:off x="161925" y="1371601"/>
          <a:ext cx="4748213" cy="702468"/>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Bef>
              <a:spcPts val="0"/>
            </a:spcBef>
            <a:spcAft>
              <a:spcPts val="0"/>
            </a:spcAft>
          </a:pPr>
          <a:endParaRPr lang="en-AU" sz="900">
            <a:solidFill>
              <a:schemeClr val="tx1"/>
            </a:solidFill>
            <a:effectLst/>
            <a:latin typeface="+mn-lt"/>
            <a:ea typeface="+mn-ea"/>
            <a:cs typeface="+mn-cs"/>
          </a:endParaRPr>
        </a:p>
        <a:p>
          <a:pPr>
            <a:spcBef>
              <a:spcPts val="0"/>
            </a:spcBef>
            <a:spcAft>
              <a:spcPts val="0"/>
            </a:spcAft>
          </a:pPr>
          <a:r>
            <a:rPr lang="en-AU" sz="900">
              <a:solidFill>
                <a:schemeClr val="tx1"/>
              </a:solidFill>
              <a:effectLst/>
              <a:latin typeface="+mn-lt"/>
              <a:ea typeface="+mn-ea"/>
              <a:cs typeface="+mn-cs"/>
            </a:rPr>
            <a:t>The tables below describes our alignment to the 2021 Recommendations of the Task Force on Climate-related Financial Disclosures (TCFD),</a:t>
          </a:r>
          <a:r>
            <a:rPr lang="en-AU" sz="900" baseline="0">
              <a:solidFill>
                <a:schemeClr val="tx1"/>
              </a:solidFill>
              <a:effectLst/>
              <a:latin typeface="+mn-lt"/>
              <a:ea typeface="+mn-ea"/>
              <a:cs typeface="+mn-cs"/>
            </a:rPr>
            <a:t> including the TCFD cross-industry climate-related metric categories and example metrics.</a:t>
          </a:r>
          <a:endParaRPr lang="en-AU" sz="900">
            <a:solidFill>
              <a:schemeClr val="dk1"/>
            </a:solidFill>
            <a:effectLst/>
            <a:latin typeface="+mn-lt"/>
            <a:ea typeface="+mn-ea"/>
            <a:cs typeface="+mn-cs"/>
          </a:endParaRP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xdr:col>
      <xdr:colOff>0</xdr:colOff>
      <xdr:row>7</xdr:row>
      <xdr:rowOff>163285</xdr:rowOff>
    </xdr:from>
    <xdr:to>
      <xdr:col>2</xdr:col>
      <xdr:colOff>2588200</xdr:colOff>
      <xdr:row>13</xdr:row>
      <xdr:rowOff>142873</xdr:rowOff>
    </xdr:to>
    <xdr:sp macro="" textlink="">
      <xdr:nvSpPr>
        <xdr:cNvPr id="2" name="TextBox 10">
          <a:extLst>
            <a:ext uri="{FF2B5EF4-FFF2-40B4-BE49-F238E27FC236}">
              <a16:creationId xmlns:a16="http://schemas.microsoft.com/office/drawing/2014/main" id="{103E1D54-B6C0-4B54-96ED-AC94060D1784}"/>
            </a:ext>
          </a:extLst>
        </xdr:cNvPr>
        <xdr:cNvSpPr txBox="1"/>
      </xdr:nvSpPr>
      <xdr:spPr>
        <a:xfrm>
          <a:off x="457200" y="1506310"/>
          <a:ext cx="8112700" cy="951138"/>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900" b="1">
              <a:solidFill>
                <a:schemeClr val="dk1"/>
              </a:solidFill>
              <a:effectLst/>
              <a:latin typeface="+mn-lt"/>
              <a:ea typeface="+mn-ea"/>
              <a:cs typeface="+mn-cs"/>
            </a:rPr>
          </a:br>
          <a:r>
            <a:rPr lang="en-AU" sz="900">
              <a:solidFill>
                <a:schemeClr val="tx1"/>
              </a:solidFill>
              <a:effectLst/>
              <a:latin typeface="+mn-lt"/>
              <a:ea typeface="+mn-ea"/>
              <a:cs typeface="+mn-cs"/>
            </a:rPr>
            <a:t>Westpac was a founding signatory to the Principles for Responsible Banking (Principles). The six Principles provide a framework for signatory banks to align their strategy and practice with the Paris Climate Agreement and the United Nations Sustainable Development Goals (SDGs). The Principles have helped inform Westpac’s 2023 Sustainability Strategy and are reflected across our various position statements and policies. Separately, Westpac has also committed to the Net Zero Banking Alliance (NZBA) which is the climate-focused initiative of this framework. To assess and communicate our progress against the Principles we have adopted the latest PRB Reporting and Self-Assessment Template (V2 - September 2022).</a:t>
          </a:r>
        </a:p>
      </xdr:txBody>
    </xdr:sp>
    <xdr:clientData/>
  </xdr:twoCellAnchor>
  <xdr:twoCellAnchor>
    <xdr:from>
      <xdr:col>2</xdr:col>
      <xdr:colOff>965200</xdr:colOff>
      <xdr:row>1</xdr:row>
      <xdr:rowOff>9523</xdr:rowOff>
    </xdr:from>
    <xdr:to>
      <xdr:col>2</xdr:col>
      <xdr:colOff>2400300</xdr:colOff>
      <xdr:row>3</xdr:row>
      <xdr:rowOff>13923</xdr:rowOff>
    </xdr:to>
    <xdr:sp macro="" textlink="">
      <xdr:nvSpPr>
        <xdr:cNvPr id="3" name="TextBox 10">
          <a:hlinkClick xmlns:r="http://schemas.openxmlformats.org/officeDocument/2006/relationships" r:id="rId1"/>
          <a:extLst>
            <a:ext uri="{FF2B5EF4-FFF2-40B4-BE49-F238E27FC236}">
              <a16:creationId xmlns:a16="http://schemas.microsoft.com/office/drawing/2014/main" id="{BDDFE6F7-DE2F-452A-9463-2C5403D577E3}"/>
            </a:ext>
          </a:extLst>
        </xdr:cNvPr>
        <xdr:cNvSpPr txBox="1"/>
      </xdr:nvSpPr>
      <xdr:spPr>
        <a:xfrm>
          <a:off x="6946900" y="190498"/>
          <a:ext cx="14351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CLIMATE </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4991100</xdr:colOff>
      <xdr:row>1</xdr:row>
      <xdr:rowOff>9523</xdr:rowOff>
    </xdr:from>
    <xdr:to>
      <xdr:col>2</xdr:col>
      <xdr:colOff>919300</xdr:colOff>
      <xdr:row>3</xdr:row>
      <xdr:rowOff>13923</xdr:rowOff>
    </xdr:to>
    <xdr:sp macro="" textlink="">
      <xdr:nvSpPr>
        <xdr:cNvPr id="4" name="TextBox 3">
          <a:hlinkClick xmlns:r="http://schemas.openxmlformats.org/officeDocument/2006/relationships" r:id="rId2"/>
          <a:extLst>
            <a:ext uri="{FF2B5EF4-FFF2-40B4-BE49-F238E27FC236}">
              <a16:creationId xmlns:a16="http://schemas.microsoft.com/office/drawing/2014/main" id="{D97B8592-8E91-453D-81D8-2A5661A8EE63}"/>
            </a:ext>
          </a:extLst>
        </xdr:cNvPr>
        <xdr:cNvSpPr txBox="1"/>
      </xdr:nvSpPr>
      <xdr:spPr>
        <a:xfrm>
          <a:off x="5448300" y="190498"/>
          <a:ext cx="14527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1</xdr:col>
      <xdr:colOff>4945200</xdr:colOff>
      <xdr:row>3</xdr:row>
      <xdr:rowOff>13923</xdr:rowOff>
    </xdr:to>
    <xdr:sp macro="" textlink="">
      <xdr:nvSpPr>
        <xdr:cNvPr id="5" name="TextBox 10">
          <a:hlinkClick xmlns:r="http://schemas.openxmlformats.org/officeDocument/2006/relationships" r:id="rId3"/>
          <a:extLst>
            <a:ext uri="{FF2B5EF4-FFF2-40B4-BE49-F238E27FC236}">
              <a16:creationId xmlns:a16="http://schemas.microsoft.com/office/drawing/2014/main" id="{0BA536D2-FA39-4C50-9753-DBCB4CE8257D}"/>
            </a:ext>
          </a:extLst>
        </xdr:cNvPr>
        <xdr:cNvSpPr txBox="1"/>
      </xdr:nvSpPr>
      <xdr:spPr>
        <a:xfrm>
          <a:off x="3962400" y="190498"/>
          <a:ext cx="14400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6" name="Picture 828">
          <a:extLst>
            <a:ext uri="{FF2B5EF4-FFF2-40B4-BE49-F238E27FC236}">
              <a16:creationId xmlns:a16="http://schemas.microsoft.com/office/drawing/2014/main" id="{8FBDED6F-BDE3-4CBE-85C4-639E8B8D636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0" y="180975"/>
          <a:ext cx="1944045" cy="255175"/>
        </a:xfrm>
        <a:prstGeom prst="rect">
          <a:avLst/>
        </a:prstGeom>
      </xdr:spPr>
    </xdr:pic>
    <xdr:clientData/>
  </xdr:twoCellAnchor>
  <xdr:twoCellAnchor editAs="oneCell">
    <xdr:from>
      <xdr:col>0</xdr:col>
      <xdr:colOff>455587</xdr:colOff>
      <xdr:row>18</xdr:row>
      <xdr:rowOff>435278</xdr:rowOff>
    </xdr:from>
    <xdr:to>
      <xdr:col>1</xdr:col>
      <xdr:colOff>120816</xdr:colOff>
      <xdr:row>18</xdr:row>
      <xdr:rowOff>587434</xdr:rowOff>
    </xdr:to>
    <xdr:pic>
      <xdr:nvPicPr>
        <xdr:cNvPr id="7" name="Picture 6" descr="Check mark, Wingdings font, character code 254 decimal.">
          <a:extLst>
            <a:ext uri="{FF2B5EF4-FFF2-40B4-BE49-F238E27FC236}">
              <a16:creationId xmlns:a16="http://schemas.microsoft.com/office/drawing/2014/main" id="{74B5A115-6831-4381-86E0-B8126D5DC98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5587" y="5350178"/>
          <a:ext cx="160529" cy="152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442283</xdr:colOff>
      <xdr:row>18</xdr:row>
      <xdr:rowOff>1614698</xdr:rowOff>
    </xdr:from>
    <xdr:to>
      <xdr:col>1</xdr:col>
      <xdr:colOff>103043</xdr:colOff>
      <xdr:row>18</xdr:row>
      <xdr:rowOff>1778284</xdr:rowOff>
    </xdr:to>
    <xdr:pic>
      <xdr:nvPicPr>
        <xdr:cNvPr id="8" name="Picture 7" descr="Check mark, Wingdings font, character code 254 decimal.">
          <a:extLst>
            <a:ext uri="{FF2B5EF4-FFF2-40B4-BE49-F238E27FC236}">
              <a16:creationId xmlns:a16="http://schemas.microsoft.com/office/drawing/2014/main" id="{A6F725DC-C426-4B08-B97E-03832EE865EA}"/>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2283" y="6529598"/>
          <a:ext cx="156060" cy="163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443940</xdr:colOff>
      <xdr:row>18</xdr:row>
      <xdr:rowOff>2066532</xdr:rowOff>
    </xdr:from>
    <xdr:to>
      <xdr:col>1</xdr:col>
      <xdr:colOff>122142</xdr:colOff>
      <xdr:row>18</xdr:row>
      <xdr:rowOff>2220593</xdr:rowOff>
    </xdr:to>
    <xdr:pic>
      <xdr:nvPicPr>
        <xdr:cNvPr id="9" name="Picture 10" descr="Check mark, Wingdings font, character code 254 decimal.">
          <a:extLst>
            <a:ext uri="{FF2B5EF4-FFF2-40B4-BE49-F238E27FC236}">
              <a16:creationId xmlns:a16="http://schemas.microsoft.com/office/drawing/2014/main" id="{C751B518-67E3-4731-80BF-343A3CDBE3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3940" y="6981432"/>
          <a:ext cx="173502" cy="154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448272</xdr:colOff>
      <xdr:row>18</xdr:row>
      <xdr:rowOff>1904718</xdr:rowOff>
    </xdr:from>
    <xdr:to>
      <xdr:col>1</xdr:col>
      <xdr:colOff>113798</xdr:colOff>
      <xdr:row>18</xdr:row>
      <xdr:rowOff>2065129</xdr:rowOff>
    </xdr:to>
    <xdr:pic>
      <xdr:nvPicPr>
        <xdr:cNvPr id="10" name="Picture 11" descr="Check mark, Wingdings font, character code 254 decimal.">
          <a:extLst>
            <a:ext uri="{FF2B5EF4-FFF2-40B4-BE49-F238E27FC236}">
              <a16:creationId xmlns:a16="http://schemas.microsoft.com/office/drawing/2014/main" id="{A4194659-5782-4850-BA8B-2132C359F816}"/>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8272" y="6819618"/>
          <a:ext cx="160826" cy="160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1051</xdr:colOff>
      <xdr:row>27</xdr:row>
      <xdr:rowOff>449636</xdr:rowOff>
    </xdr:from>
    <xdr:to>
      <xdr:col>1</xdr:col>
      <xdr:colOff>158961</xdr:colOff>
      <xdr:row>27</xdr:row>
      <xdr:rowOff>589727</xdr:rowOff>
    </xdr:to>
    <xdr:pic>
      <xdr:nvPicPr>
        <xdr:cNvPr id="11" name="Picture 10" descr="Check mark, Wingdings font, character code 254 decimal.">
          <a:extLst>
            <a:ext uri="{FF2B5EF4-FFF2-40B4-BE49-F238E27FC236}">
              <a16:creationId xmlns:a16="http://schemas.microsoft.com/office/drawing/2014/main" id="{2D686075-972B-46AF-A6ED-DDA0AA7C55F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8251" y="24433586"/>
          <a:ext cx="157910" cy="140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1050</xdr:colOff>
      <xdr:row>27</xdr:row>
      <xdr:rowOff>885265</xdr:rowOff>
    </xdr:from>
    <xdr:to>
      <xdr:col>1</xdr:col>
      <xdr:colOff>172930</xdr:colOff>
      <xdr:row>27</xdr:row>
      <xdr:rowOff>1048851</xdr:rowOff>
    </xdr:to>
    <xdr:pic>
      <xdr:nvPicPr>
        <xdr:cNvPr id="12" name="Picture 13" descr="Check mark, Wingdings font, character code 254 decimal.">
          <a:extLst>
            <a:ext uri="{FF2B5EF4-FFF2-40B4-BE49-F238E27FC236}">
              <a16:creationId xmlns:a16="http://schemas.microsoft.com/office/drawing/2014/main" id="{E8C2872C-DB38-4E69-A5C6-287D0EDBE11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8250" y="24869215"/>
          <a:ext cx="171880" cy="163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447536</xdr:colOff>
      <xdr:row>30</xdr:row>
      <xdr:rowOff>605818</xdr:rowOff>
    </xdr:from>
    <xdr:to>
      <xdr:col>1</xdr:col>
      <xdr:colOff>115305</xdr:colOff>
      <xdr:row>30</xdr:row>
      <xdr:rowOff>749719</xdr:rowOff>
    </xdr:to>
    <xdr:pic>
      <xdr:nvPicPr>
        <xdr:cNvPr id="13" name="Picture 15" descr="Check mark, Wingdings font, character code 254 decimal.">
          <a:extLst>
            <a:ext uri="{FF2B5EF4-FFF2-40B4-BE49-F238E27FC236}">
              <a16:creationId xmlns:a16="http://schemas.microsoft.com/office/drawing/2014/main" id="{6BD7A10D-BEFE-4794-8F76-5535E61C1F5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7536" y="28323568"/>
          <a:ext cx="163069" cy="143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452437</xdr:colOff>
      <xdr:row>32</xdr:row>
      <xdr:rowOff>451737</xdr:rowOff>
    </xdr:from>
    <xdr:to>
      <xdr:col>1</xdr:col>
      <xdr:colOff>117031</xdr:colOff>
      <xdr:row>32</xdr:row>
      <xdr:rowOff>592463</xdr:rowOff>
    </xdr:to>
    <xdr:pic>
      <xdr:nvPicPr>
        <xdr:cNvPr id="14" name="Picture 17" descr="Check mark, Wingdings font, character code 254 decimal.">
          <a:extLst>
            <a:ext uri="{FF2B5EF4-FFF2-40B4-BE49-F238E27FC236}">
              <a16:creationId xmlns:a16="http://schemas.microsoft.com/office/drawing/2014/main" id="{2168B784-ED8F-49DC-9AA5-FC6AAFA7D473}"/>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2437" y="30645987"/>
          <a:ext cx="159894" cy="140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452206</xdr:colOff>
      <xdr:row>37</xdr:row>
      <xdr:rowOff>287829</xdr:rowOff>
    </xdr:from>
    <xdr:to>
      <xdr:col>1</xdr:col>
      <xdr:colOff>117258</xdr:colOff>
      <xdr:row>37</xdr:row>
      <xdr:rowOff>436175</xdr:rowOff>
    </xdr:to>
    <xdr:pic>
      <xdr:nvPicPr>
        <xdr:cNvPr id="15" name="Picture 18" descr="Check mark, Wingdings font, character code 254 decimal.">
          <a:extLst>
            <a:ext uri="{FF2B5EF4-FFF2-40B4-BE49-F238E27FC236}">
              <a16:creationId xmlns:a16="http://schemas.microsoft.com/office/drawing/2014/main" id="{B29C3EB0-6478-43D8-A8AA-78D58DA1437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2206" y="35768454"/>
          <a:ext cx="160352" cy="148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443872</xdr:colOff>
      <xdr:row>38</xdr:row>
      <xdr:rowOff>305656</xdr:rowOff>
    </xdr:from>
    <xdr:to>
      <xdr:col>1</xdr:col>
      <xdr:colOff>111641</xdr:colOff>
      <xdr:row>38</xdr:row>
      <xdr:rowOff>445112</xdr:rowOff>
    </xdr:to>
    <xdr:pic>
      <xdr:nvPicPr>
        <xdr:cNvPr id="16" name="Picture 19" descr="Check mark, Wingdings font, character code 254 decimal.">
          <a:extLst>
            <a:ext uri="{FF2B5EF4-FFF2-40B4-BE49-F238E27FC236}">
              <a16:creationId xmlns:a16="http://schemas.microsoft.com/office/drawing/2014/main" id="{0D304439-3EBD-4196-B4A6-2C0229C7B51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3872" y="37376956"/>
          <a:ext cx="163069" cy="139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439901</xdr:colOff>
      <xdr:row>38</xdr:row>
      <xdr:rowOff>450405</xdr:rowOff>
    </xdr:from>
    <xdr:to>
      <xdr:col>1</xdr:col>
      <xdr:colOff>107035</xdr:colOff>
      <xdr:row>38</xdr:row>
      <xdr:rowOff>597481</xdr:rowOff>
    </xdr:to>
    <xdr:pic>
      <xdr:nvPicPr>
        <xdr:cNvPr id="17" name="Picture 20" descr="Check mark, Wingdings font, character code 254 decimal.">
          <a:extLst>
            <a:ext uri="{FF2B5EF4-FFF2-40B4-BE49-F238E27FC236}">
              <a16:creationId xmlns:a16="http://schemas.microsoft.com/office/drawing/2014/main" id="{86F96496-7C04-4E09-B454-E1917A842D4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9901" y="37521705"/>
          <a:ext cx="162434" cy="14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438640</xdr:colOff>
      <xdr:row>38</xdr:row>
      <xdr:rowOff>731392</xdr:rowOff>
    </xdr:from>
    <xdr:to>
      <xdr:col>1</xdr:col>
      <xdr:colOff>102599</xdr:colOff>
      <xdr:row>38</xdr:row>
      <xdr:rowOff>887993</xdr:rowOff>
    </xdr:to>
    <xdr:pic>
      <xdr:nvPicPr>
        <xdr:cNvPr id="18" name="Picture 22" descr="Check mark, Wingdings font, character code 254 decimal.">
          <a:extLst>
            <a:ext uri="{FF2B5EF4-FFF2-40B4-BE49-F238E27FC236}">
              <a16:creationId xmlns:a16="http://schemas.microsoft.com/office/drawing/2014/main" id="{2F08FAC3-B955-4FB7-A788-1249D4BA7DD6}"/>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640" y="37802692"/>
          <a:ext cx="159259" cy="156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438640</xdr:colOff>
      <xdr:row>38</xdr:row>
      <xdr:rowOff>875669</xdr:rowOff>
    </xdr:from>
    <xdr:to>
      <xdr:col>1</xdr:col>
      <xdr:colOff>102599</xdr:colOff>
      <xdr:row>38</xdr:row>
      <xdr:rowOff>1008140</xdr:rowOff>
    </xdr:to>
    <xdr:pic>
      <xdr:nvPicPr>
        <xdr:cNvPr id="19" name="Picture 23" descr="Check mark, Wingdings font, character code 254 decimal.">
          <a:extLst>
            <a:ext uri="{FF2B5EF4-FFF2-40B4-BE49-F238E27FC236}">
              <a16:creationId xmlns:a16="http://schemas.microsoft.com/office/drawing/2014/main" id="{B9833A22-FDE4-4175-A3CE-BEA5ACA4896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640" y="37946969"/>
          <a:ext cx="159259" cy="132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438009</xdr:colOff>
      <xdr:row>38</xdr:row>
      <xdr:rowOff>1029119</xdr:rowOff>
    </xdr:from>
    <xdr:to>
      <xdr:col>1</xdr:col>
      <xdr:colOff>94983</xdr:colOff>
      <xdr:row>38</xdr:row>
      <xdr:rowOff>1192070</xdr:rowOff>
    </xdr:to>
    <xdr:pic>
      <xdr:nvPicPr>
        <xdr:cNvPr id="20" name="Picture 24" descr="Check mark, Wingdings font, character code 254 decimal.">
          <a:extLst>
            <a:ext uri="{FF2B5EF4-FFF2-40B4-BE49-F238E27FC236}">
              <a16:creationId xmlns:a16="http://schemas.microsoft.com/office/drawing/2014/main" id="{1C9FC507-B48B-42C2-B30B-9D0CBD7FF0B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38009" y="38100419"/>
          <a:ext cx="152274" cy="162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441352</xdr:colOff>
      <xdr:row>18</xdr:row>
      <xdr:rowOff>2221832</xdr:rowOff>
    </xdr:from>
    <xdr:to>
      <xdr:col>1</xdr:col>
      <xdr:colOff>125904</xdr:colOff>
      <xdr:row>18</xdr:row>
      <xdr:rowOff>2369543</xdr:rowOff>
    </xdr:to>
    <xdr:pic>
      <xdr:nvPicPr>
        <xdr:cNvPr id="21" name="Picture 13" descr="Check mark, Wingdings font, character code 254 decimal.">
          <a:extLst>
            <a:ext uri="{FF2B5EF4-FFF2-40B4-BE49-F238E27FC236}">
              <a16:creationId xmlns:a16="http://schemas.microsoft.com/office/drawing/2014/main" id="{C82249FF-7944-4FBC-8ED5-4CE470714E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1352" y="7136732"/>
          <a:ext cx="179852" cy="1477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441041</xdr:colOff>
      <xdr:row>18</xdr:row>
      <xdr:rowOff>2514001</xdr:rowOff>
    </xdr:from>
    <xdr:to>
      <xdr:col>1</xdr:col>
      <xdr:colOff>125593</xdr:colOff>
      <xdr:row>18</xdr:row>
      <xdr:rowOff>2668062</xdr:rowOff>
    </xdr:to>
    <xdr:pic>
      <xdr:nvPicPr>
        <xdr:cNvPr id="22" name="Picture 14" descr="Check mark, Wingdings font, character code 254 decimal.">
          <a:extLst>
            <a:ext uri="{FF2B5EF4-FFF2-40B4-BE49-F238E27FC236}">
              <a16:creationId xmlns:a16="http://schemas.microsoft.com/office/drawing/2014/main" id="{A8E1E86A-0FE6-44F1-A49B-424045172363}"/>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1041" y="7428901"/>
          <a:ext cx="179852" cy="154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0</xdr:colOff>
      <xdr:row>8</xdr:row>
      <xdr:rowOff>0</xdr:rowOff>
    </xdr:from>
    <xdr:to>
      <xdr:col>2</xdr:col>
      <xdr:colOff>2410400</xdr:colOff>
      <xdr:row>13</xdr:row>
      <xdr:rowOff>71438</xdr:rowOff>
    </xdr:to>
    <xdr:sp macro="" textlink="">
      <xdr:nvSpPr>
        <xdr:cNvPr id="2" name="TextBox 10">
          <a:extLst>
            <a:ext uri="{FF2B5EF4-FFF2-40B4-BE49-F238E27FC236}">
              <a16:creationId xmlns:a16="http://schemas.microsoft.com/office/drawing/2014/main" id="{C53BAE2A-FE1E-4096-9419-2EB5B9635FAF}"/>
            </a:ext>
          </a:extLst>
        </xdr:cNvPr>
        <xdr:cNvSpPr txBox="1"/>
      </xdr:nvSpPr>
      <xdr:spPr>
        <a:xfrm>
          <a:off x="457200" y="1504950"/>
          <a:ext cx="8096825" cy="881063"/>
        </a:xfrm>
        <a:prstGeom prst="rect">
          <a:avLst/>
        </a:prstGeom>
        <a:solidFill>
          <a:schemeClr val="bg1">
            <a:lumMod val="95000"/>
          </a:schemeClr>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spcAft>
              <a:spcPts val="500"/>
            </a:spcAft>
          </a:pPr>
          <a:br>
            <a:rPr lang="en-AU" sz="900" b="1">
              <a:solidFill>
                <a:schemeClr val="dk1"/>
              </a:solidFill>
              <a:effectLst/>
              <a:latin typeface="+mn-lt"/>
              <a:ea typeface="+mn-ea"/>
              <a:cs typeface="+mn-cs"/>
            </a:rPr>
          </a:br>
          <a:r>
            <a:rPr lang="en-AU" sz="900">
              <a:solidFill>
                <a:schemeClr val="tx1"/>
              </a:solidFill>
              <a:effectLst/>
              <a:latin typeface="+mn-lt"/>
              <a:ea typeface="+mn-ea"/>
              <a:cs typeface="+mn-cs"/>
            </a:rPr>
            <a:t>Our approach to human rights is detailed in Westpac’s Human Rights Position Statement and Action Plan (HRPS) dated June 2023. This HRPS also includes our position on child safeguarding. Our approach to human rights is also reflected across a range of policies and procedures including our Reconciliation Action Plan and our code of conduct. Our HRPS is informed by the UN Guiding Principles on Business and Human Rights (UNGPs). The table below outlines our progress in line with the UNGP Reporting Framework’s principles and criteria.</a:t>
          </a:r>
        </a:p>
        <a:p>
          <a:pPr>
            <a:spcAft>
              <a:spcPts val="500"/>
            </a:spcAft>
          </a:pPr>
          <a:endParaRPr lang="en-AU" sz="900">
            <a:solidFill>
              <a:schemeClr val="dk1"/>
            </a:solidFill>
            <a:effectLst/>
            <a:latin typeface="+mn-lt"/>
            <a:ea typeface="+mn-ea"/>
            <a:cs typeface="+mn-cs"/>
          </a:endParaRPr>
        </a:p>
      </xdr:txBody>
    </xdr:sp>
    <xdr:clientData/>
  </xdr:twoCellAnchor>
  <xdr:twoCellAnchor>
    <xdr:from>
      <xdr:col>2</xdr:col>
      <xdr:colOff>787400</xdr:colOff>
      <xdr:row>1</xdr:row>
      <xdr:rowOff>9523</xdr:rowOff>
    </xdr:from>
    <xdr:to>
      <xdr:col>2</xdr:col>
      <xdr:colOff>2222500</xdr:colOff>
      <xdr:row>3</xdr:row>
      <xdr:rowOff>13923</xdr:rowOff>
    </xdr:to>
    <xdr:sp macro="" textlink="">
      <xdr:nvSpPr>
        <xdr:cNvPr id="3" name="TextBox 10">
          <a:hlinkClick xmlns:r="http://schemas.openxmlformats.org/officeDocument/2006/relationships" r:id="rId1"/>
          <a:extLst>
            <a:ext uri="{FF2B5EF4-FFF2-40B4-BE49-F238E27FC236}">
              <a16:creationId xmlns:a16="http://schemas.microsoft.com/office/drawing/2014/main" id="{61BDDBD0-274D-49ED-BC7B-1E6A1D6B967A}"/>
            </a:ext>
          </a:extLst>
        </xdr:cNvPr>
        <xdr:cNvSpPr txBox="1"/>
      </xdr:nvSpPr>
      <xdr:spPr>
        <a:xfrm>
          <a:off x="6931025" y="190498"/>
          <a:ext cx="14351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CLIMATE</a:t>
          </a:r>
        </a:p>
        <a:p>
          <a:pPr algn="ctr"/>
          <a:r>
            <a:rPr lang="en-AU" sz="800" b="1" baseline="0">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4991100</xdr:colOff>
      <xdr:row>1</xdr:row>
      <xdr:rowOff>9523</xdr:rowOff>
    </xdr:from>
    <xdr:to>
      <xdr:col>2</xdr:col>
      <xdr:colOff>741500</xdr:colOff>
      <xdr:row>3</xdr:row>
      <xdr:rowOff>13923</xdr:rowOff>
    </xdr:to>
    <xdr:sp macro="" textlink="">
      <xdr:nvSpPr>
        <xdr:cNvPr id="4" name="TextBox 3">
          <a:hlinkClick xmlns:r="http://schemas.openxmlformats.org/officeDocument/2006/relationships" r:id="rId2"/>
          <a:extLst>
            <a:ext uri="{FF2B5EF4-FFF2-40B4-BE49-F238E27FC236}">
              <a16:creationId xmlns:a16="http://schemas.microsoft.com/office/drawing/2014/main" id="{3B5E3A68-3489-4CD2-BA08-52F2A966CD64}"/>
            </a:ext>
          </a:extLst>
        </xdr:cNvPr>
        <xdr:cNvSpPr txBox="1"/>
      </xdr:nvSpPr>
      <xdr:spPr>
        <a:xfrm>
          <a:off x="5448300" y="190498"/>
          <a:ext cx="1436825"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 ANNUAL</a:t>
          </a:r>
        </a:p>
        <a:p>
          <a:pPr algn="ctr"/>
          <a:r>
            <a:rPr lang="en-AU" sz="800" b="1">
              <a:solidFill>
                <a:schemeClr val="bg1"/>
              </a:solidFill>
              <a:effectLst/>
              <a:latin typeface="+mn-lt"/>
              <a:ea typeface="+mn-ea"/>
              <a:cs typeface="+mn-cs"/>
            </a:rPr>
            <a:t>REPORT</a:t>
          </a:r>
          <a:endParaRPr lang="en-AU" sz="800">
            <a:solidFill>
              <a:schemeClr val="bg1"/>
            </a:solidFill>
            <a:effectLst/>
            <a:latin typeface="+mn-lt"/>
            <a:ea typeface="+mn-ea"/>
            <a:cs typeface="+mn-cs"/>
          </a:endParaRPr>
        </a:p>
      </xdr:txBody>
    </xdr:sp>
    <xdr:clientData/>
  </xdr:twoCellAnchor>
  <xdr:twoCellAnchor>
    <xdr:from>
      <xdr:col>1</xdr:col>
      <xdr:colOff>3505200</xdr:colOff>
      <xdr:row>1</xdr:row>
      <xdr:rowOff>9523</xdr:rowOff>
    </xdr:from>
    <xdr:to>
      <xdr:col>1</xdr:col>
      <xdr:colOff>4945200</xdr:colOff>
      <xdr:row>3</xdr:row>
      <xdr:rowOff>13923</xdr:rowOff>
    </xdr:to>
    <xdr:sp macro="" textlink="">
      <xdr:nvSpPr>
        <xdr:cNvPr id="5" name="TextBox 10">
          <a:hlinkClick xmlns:r="http://schemas.openxmlformats.org/officeDocument/2006/relationships" r:id="rId3"/>
          <a:extLst>
            <a:ext uri="{FF2B5EF4-FFF2-40B4-BE49-F238E27FC236}">
              <a16:creationId xmlns:a16="http://schemas.microsoft.com/office/drawing/2014/main" id="{3D0DBE5E-D03F-42EA-A551-90497533422C}"/>
            </a:ext>
          </a:extLst>
        </xdr:cNvPr>
        <xdr:cNvSpPr txBox="1"/>
      </xdr:nvSpPr>
      <xdr:spPr>
        <a:xfrm>
          <a:off x="3962400" y="190498"/>
          <a:ext cx="1440000" cy="366350"/>
        </a:xfrm>
        <a:prstGeom prst="rect">
          <a:avLst/>
        </a:prstGeom>
        <a:solidFill>
          <a:schemeClr val="accent1"/>
        </a:solidFill>
        <a:ln w="9525" cmpd="sng">
          <a:solidFill>
            <a:schemeClr val="bg1">
              <a:lumMod val="8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AU" sz="800" b="1">
              <a:solidFill>
                <a:schemeClr val="bg1"/>
              </a:solidFill>
              <a:effectLst/>
              <a:latin typeface="+mn-lt"/>
              <a:ea typeface="+mn-ea"/>
              <a:cs typeface="+mn-cs"/>
            </a:rPr>
            <a:t>FY23</a:t>
          </a:r>
          <a:r>
            <a:rPr lang="en-AU" sz="800" b="1" baseline="0">
              <a:solidFill>
                <a:schemeClr val="bg1"/>
              </a:solidFill>
              <a:effectLst/>
              <a:latin typeface="+mn-lt"/>
              <a:ea typeface="+mn-ea"/>
              <a:cs typeface="+mn-cs"/>
            </a:rPr>
            <a:t> DATASHEET</a:t>
          </a:r>
          <a:br>
            <a:rPr lang="en-AU" sz="800" b="1" baseline="0">
              <a:solidFill>
                <a:schemeClr val="bg1"/>
              </a:solidFill>
              <a:effectLst/>
              <a:latin typeface="+mn-lt"/>
              <a:ea typeface="+mn-ea"/>
              <a:cs typeface="+mn-cs"/>
            </a:rPr>
          </a:br>
          <a:r>
            <a:rPr lang="en-AU" sz="800" b="1" baseline="0">
              <a:solidFill>
                <a:schemeClr val="bg1"/>
              </a:solidFill>
              <a:effectLst/>
              <a:latin typeface="+mn-lt"/>
              <a:ea typeface="+mn-ea"/>
              <a:cs typeface="+mn-cs"/>
            </a:rPr>
            <a:t>COVER PAGE</a:t>
          </a:r>
          <a:endParaRPr lang="en-AU" sz="800">
            <a:solidFill>
              <a:schemeClr val="bg1"/>
            </a:solidFill>
            <a:effectLst/>
            <a:latin typeface="+mn-lt"/>
            <a:ea typeface="+mn-ea"/>
            <a:cs typeface="+mn-cs"/>
          </a:endParaRPr>
        </a:p>
      </xdr:txBody>
    </xdr:sp>
    <xdr:clientData/>
  </xdr:twoCellAnchor>
  <xdr:twoCellAnchor editAs="oneCell">
    <xdr:from>
      <xdr:col>1</xdr:col>
      <xdr:colOff>0</xdr:colOff>
      <xdr:row>1</xdr:row>
      <xdr:rowOff>0</xdr:rowOff>
    </xdr:from>
    <xdr:to>
      <xdr:col>1</xdr:col>
      <xdr:colOff>1944045</xdr:colOff>
      <xdr:row>2</xdr:row>
      <xdr:rowOff>74200</xdr:rowOff>
    </xdr:to>
    <xdr:pic>
      <xdr:nvPicPr>
        <xdr:cNvPr id="6" name="Picture 828">
          <a:extLst>
            <a:ext uri="{FF2B5EF4-FFF2-40B4-BE49-F238E27FC236}">
              <a16:creationId xmlns:a16="http://schemas.microsoft.com/office/drawing/2014/main" id="{30DE48C8-7A96-4D47-950E-EC56EA2C61B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0" y="180975"/>
          <a:ext cx="1944045" cy="2551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X:\AU2004NP0020.infau.wbcau.westpac.com.au\sourcing\Desktops$\jsouthgate\Desktop\Uncertainty_Calculator_2010-1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X:\Inbox\4.3.3%20Objectives,%20targets%20&amp;%20programs\Programs\Carbon\Customer%20Reporting\Copy%20of%20AusPost%20Carbon%20Footprint%20Tool%202018%20for%20review%20by%20NCOS.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file:///X:\AUVIC05FLP01W\SharedData\EnviroServ\Job%20Files\2123080%20-%20Westpac%20Contract\3%20Environmental%20Reporting\Deliverables\Reporting\NGERS%20&amp;%20NCOS\15-16\Q2\5.Submission\1.Working\Westpac%20Quarterly%20Report%20Q2%2015-16_Elec%20Final.xlsm?ADB8840C" TargetMode="External"/><Relationship Id="rId1" Type="http://schemas.openxmlformats.org/officeDocument/2006/relationships/externalLinkPath" Target="file:///\\ADB8840C\Westpac%20Quarterly%20Report%20Q2%2015-16_Elec%20Final.xlsm"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U:\Environmental%20Performance%20Reporting\3.%20Annual%20Reporting\Data%20and%20Reporting%20Files\2021%202022%20ASPR\040%20Performance%20Metrics\DRAFT%20FINAL%20Sustainability%20Datasheet_EnvironmentalTab_ERY22%2020221024.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U:\Environmental%20Performance%20Reporting\3.%20Annual%20Reporting\Data%20and%20Reporting%20Files\2021%202022%20ASPR\040%20Performance%20Metrics\DRAFT%20Sustainability%20Datasheet_EnvironmentalTab_ERY22%2020221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X:\AU2004NP0020.infau.wbcau.westpac.com.au\sourcing\03_Environmental_Reporting\04_NGER\2014_15_NGER\04_Data\Group%20Property\150826_Westpac%20Energy%20Template%20Part%201_v6.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nevea/Desktop/Carbon%20neutral%20spreadsheets/28_EMI_Refrigerant%20Impacts%20Calculator_v1.1_r1.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H:\Documents\COVID%20Targets%20Assessment\COVID%20Impact%20Assessment%20on%20Environmental%20Targets%20v2.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X:\AU2004NP0020.infau.wbcau.westpac.com.au\sourcing\SBS\9_Direct%20Environment%20Footprint\02_Reporting\01_Quarterly%20Reporting\2018-19\Q2\Report%20Files\5.%20RY19%20Q2%20WAT%20Report%20Final.xlsm"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Users/F811748/Downloads/Westpac%20New%20Zealand%20Limited%20Bulk%20Download%20Template.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Z:\SYDNEY\SYDNASSURANCE\CCaSS\C\CCaSS\NB\JOBS\Australia%20Post\MMPJ13POS157%20LCA%202013\Data%20&amp;%20Research\Working%20files\REV&amp;VOL%20DATA%20201213%20NB%20edit%20v2.xlsx"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Users/M058817/AppData/Local/Microsoft/Windows/INetCache/Content.Outlook/KPXNDSG0/FY19Q4%20-%20Taxi%20Report%20-%20Calculations%20v0.2.xls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Reporting%20Transition/2.%20Quarterly%20Reporting/Data%20and%20Reporting%20Files/2019-20/Q2/QETR%20-%20Calculations%20FY20%20Q2%20FINAL.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Reporting%20Transition/2.%20Quarterly%20Reporting/Data%20and%20Reporting%20Files/2019-20/Q3/QETR%20-%20Calculations%20FY20%20Q3%20FINAL.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rojects\Defra%20GHG%20Conversion%20Factors\2018%20Update\Electricity\UK%20Elec\GHG%20CF_UK%20Electricity_2018_MASTER.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cSo"/>
      <sheetName val="Factors"/>
      <sheetName val="Calculations"/>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EY colors"/>
      <sheetName val="EY Panel cover"/>
      <sheetName val="EY Letterhead and Second sheet"/>
      <sheetName val="User Guide"/>
      <sheetName val="AusPost"/>
      <sheetName val="StarTrack"/>
      <sheetName val="Summary Report"/>
      <sheetName val="Inputs - Intro"/>
      <sheetName val="Inputs - RP"/>
      <sheetName val="Inputs - Utilities&amp;Fuel"/>
      <sheetName val="Inputs - AP"/>
      <sheetName val="Inputs - AP Sales Categories"/>
      <sheetName val="Inputs - ST"/>
      <sheetName val="Emission factors"/>
      <sheetName val="Conversion factors"/>
      <sheetName val="Assumptions"/>
      <sheetName val="Advanced User Guide"/>
      <sheetName val="Background information"/>
      <sheetName val="AP Calcs"/>
      <sheetName val="AP Calcs 2"/>
      <sheetName val="ST Calcs"/>
      <sheetName val="Summary by Products"/>
      <sheetName val="Individual product breakdown"/>
      <sheetName val="Product heirarchy"/>
      <sheetName val="Dropdown lists"/>
    </sheetNames>
    <sheetDataSet>
      <sheetData sheetId="0"/>
      <sheetData sheetId="1"/>
      <sheetData sheetId="2"/>
      <sheetData sheetId="3"/>
      <sheetData sheetId="4"/>
      <sheetData sheetId="5"/>
      <sheetData sheetId="6"/>
      <sheetData sheetId="7"/>
      <sheetData sheetId="8"/>
      <sheetData sheetId="9"/>
      <sheetData sheetId="10"/>
      <sheetData sheetId="11">
        <row r="15">
          <cell r="E15" t="str">
            <v>1020</v>
          </cell>
          <cell r="F15" t="str">
            <v>Pol Sl Ordinary Stamped</v>
          </cell>
          <cell r="G15" t="str">
            <v>Regular Letters - Small</v>
          </cell>
          <cell r="H15">
            <v>218827495</v>
          </cell>
          <cell r="I15">
            <v>1.4E-2</v>
          </cell>
          <cell r="J15">
            <v>3063584.93</v>
          </cell>
          <cell r="K15">
            <v>0</v>
          </cell>
          <cell r="L15" t="str">
            <v>Letter - small</v>
          </cell>
          <cell r="N15" t="str">
            <v>1020</v>
          </cell>
          <cell r="O15">
            <v>1134788.0568982656</v>
          </cell>
          <cell r="P15">
            <v>67777.683411286911</v>
          </cell>
          <cell r="Q15">
            <v>47528.782507728793</v>
          </cell>
          <cell r="R15">
            <v>0</v>
          </cell>
          <cell r="S15">
            <v>126042.7623771301</v>
          </cell>
          <cell r="T15">
            <v>67463.12393259829</v>
          </cell>
          <cell r="U15">
            <v>545781.58095790423</v>
          </cell>
          <cell r="V15">
            <v>21225.022511529402</v>
          </cell>
          <cell r="W15">
            <v>48801.012764706698</v>
          </cell>
          <cell r="X15">
            <v>273279.32809140894</v>
          </cell>
          <cell r="Y15">
            <v>10061.437716199096</v>
          </cell>
          <cell r="Z15">
            <v>16088225.594477341</v>
          </cell>
          <cell r="AA15">
            <v>393573.97891830909</v>
          </cell>
          <cell r="AB15">
            <v>342172.40183494764</v>
          </cell>
          <cell r="AC15">
            <v>3.6588544236999998</v>
          </cell>
          <cell r="AD15">
            <v>25557.3435101879</v>
          </cell>
          <cell r="AE15">
            <v>13886.637726019</v>
          </cell>
        </row>
        <row r="16">
          <cell r="E16" t="str">
            <v>1030</v>
          </cell>
          <cell r="F16" t="str">
            <v>Pol Sl Ordinary Stamped Priority</v>
          </cell>
          <cell r="G16" t="str">
            <v>Regular Letters - Small</v>
          </cell>
          <cell r="H16">
            <v>6601603</v>
          </cell>
          <cell r="I16">
            <v>1.4E-2</v>
          </cell>
          <cell r="J16">
            <v>92422.441999999995</v>
          </cell>
          <cell r="K16">
            <v>0</v>
          </cell>
          <cell r="L16" t="str">
            <v>Letter - small</v>
          </cell>
          <cell r="N16" t="str">
            <v>1030</v>
          </cell>
          <cell r="O16">
            <v>36185.784779180583</v>
          </cell>
          <cell r="P16">
            <v>2161.1750961496</v>
          </cell>
          <cell r="Q16">
            <v>1515.5526239595008</v>
          </cell>
          <cell r="R16">
            <v>0</v>
          </cell>
          <cell r="S16">
            <v>3802.4667711464008</v>
          </cell>
          <cell r="T16">
            <v>2212.0234620364949</v>
          </cell>
          <cell r="U16">
            <v>16148.267652960398</v>
          </cell>
          <cell r="V16">
            <v>331.62566696223553</v>
          </cell>
          <cell r="W16">
            <v>0</v>
          </cell>
          <cell r="X16">
            <v>12968.306803711499</v>
          </cell>
          <cell r="Y16">
            <v>318.23664823099995</v>
          </cell>
          <cell r="Z16">
            <v>485409.70596135955</v>
          </cell>
          <cell r="AA16">
            <v>4744.3821845410002</v>
          </cell>
          <cell r="AB16">
            <v>36.152375447899992</v>
          </cell>
          <cell r="AC16">
            <v>0.11038057330000001</v>
          </cell>
          <cell r="AD16">
            <v>47.354432496000001</v>
          </cell>
          <cell r="AE16">
            <v>25732.577743696998</v>
          </cell>
        </row>
        <row r="17">
          <cell r="E17" t="str">
            <v>1021</v>
          </cell>
          <cell r="F17" t="str">
            <v>Pol Sl Metered Imprint Charge Regular</v>
          </cell>
          <cell r="G17" t="str">
            <v>Imprint/Metered Mail</v>
          </cell>
          <cell r="H17">
            <v>272881683.99999994</v>
          </cell>
          <cell r="I17">
            <v>1.7999999999999999E-2</v>
          </cell>
          <cell r="J17">
            <v>4911870.311999999</v>
          </cell>
          <cell r="K17">
            <v>0</v>
          </cell>
          <cell r="L17" t="str">
            <v>Letter - small</v>
          </cell>
          <cell r="N17" t="str">
            <v>1021</v>
          </cell>
          <cell r="O17">
            <v>1097115.1489847051</v>
          </cell>
          <cell r="P17">
            <v>65535.121163161792</v>
          </cell>
          <cell r="Q17">
            <v>45959.057059472289</v>
          </cell>
          <cell r="R17">
            <v>0</v>
          </cell>
          <cell r="S17">
            <v>170430.38247969994</v>
          </cell>
          <cell r="T17">
            <v>103016.39992629366</v>
          </cell>
          <cell r="U17">
            <v>85693.389730462819</v>
          </cell>
          <cell r="V17">
            <v>25486.583935244202</v>
          </cell>
          <cell r="W17">
            <v>77397.116153215</v>
          </cell>
          <cell r="X17">
            <v>635903.60712542129</v>
          </cell>
          <cell r="Y17">
            <v>5357.9851132717995</v>
          </cell>
          <cell r="Z17">
            <v>19724630.84690031</v>
          </cell>
          <cell r="AA17">
            <v>597843.94951309462</v>
          </cell>
          <cell r="AB17">
            <v>547074.20655569341</v>
          </cell>
          <cell r="AC17">
            <v>4.5643933135000001</v>
          </cell>
          <cell r="AD17">
            <v>39527.444353978201</v>
          </cell>
          <cell r="AE17">
            <v>22278.042305483999</v>
          </cell>
        </row>
        <row r="18">
          <cell r="E18" t="str">
            <v>1031</v>
          </cell>
          <cell r="F18" t="str">
            <v>Pol Sl Metered Imprint Charge Priority</v>
          </cell>
          <cell r="G18" t="str">
            <v>Regular Letters - Small</v>
          </cell>
          <cell r="H18">
            <v>51653288.999999993</v>
          </cell>
          <cell r="I18">
            <v>1.7999999999999999E-2</v>
          </cell>
          <cell r="J18">
            <v>929759.20199999982</v>
          </cell>
          <cell r="K18">
            <v>0</v>
          </cell>
          <cell r="L18" t="str">
            <v>Letter - small</v>
          </cell>
          <cell r="N18" t="str">
            <v>1031</v>
          </cell>
          <cell r="O18">
            <v>228182.87849229347</v>
          </cell>
          <cell r="P18">
            <v>13629.708475230504</v>
          </cell>
          <cell r="Q18">
            <v>9558.7045804173977</v>
          </cell>
          <cell r="R18">
            <v>0</v>
          </cell>
          <cell r="S18">
            <v>32260.463950441303</v>
          </cell>
          <cell r="T18">
            <v>21091.196787107183</v>
          </cell>
          <cell r="U18">
            <v>16034.134249503897</v>
          </cell>
          <cell r="V18">
            <v>2142.0108837267999</v>
          </cell>
          <cell r="W18">
            <v>0</v>
          </cell>
          <cell r="X18">
            <v>160164.46017945421</v>
          </cell>
          <cell r="Y18">
            <v>886.50434765750003</v>
          </cell>
          <cell r="Z18">
            <v>3733692.2006279458</v>
          </cell>
          <cell r="AA18">
            <v>38690.9858340957</v>
          </cell>
          <cell r="AB18">
            <v>451.573011958</v>
          </cell>
          <cell r="AC18">
            <v>0.86398589150000005</v>
          </cell>
          <cell r="AD18">
            <v>347.08308654949997</v>
          </cell>
          <cell r="AE18">
            <v>258871.69978813292</v>
          </cell>
        </row>
        <row r="19">
          <cell r="E19" t="str">
            <v>1033</v>
          </cell>
          <cell r="F19" t="str">
            <v>Pol Sl Imprint Cash Regular</v>
          </cell>
          <cell r="G19" t="str">
            <v>Regular Letters - Small</v>
          </cell>
          <cell r="H19">
            <v>6169925.0000000009</v>
          </cell>
          <cell r="I19">
            <v>1.7999999999999999E-2</v>
          </cell>
          <cell r="J19">
            <v>111058.65000000001</v>
          </cell>
          <cell r="K19">
            <v>0</v>
          </cell>
          <cell r="L19" t="str">
            <v>Letter - small</v>
          </cell>
          <cell r="N19" t="str">
            <v>1033</v>
          </cell>
          <cell r="O19">
            <v>25959.731002743112</v>
          </cell>
          <cell r="P19">
            <v>1550.6801443539</v>
          </cell>
          <cell r="Q19">
            <v>1087.4793994039997</v>
          </cell>
          <cell r="R19">
            <v>0</v>
          </cell>
          <cell r="S19">
            <v>3853.4750538498997</v>
          </cell>
          <cell r="T19">
            <v>2315.4719156775968</v>
          </cell>
          <cell r="U19">
            <v>1784.3566949749002</v>
          </cell>
          <cell r="V19">
            <v>570.34175274155882</v>
          </cell>
          <cell r="W19">
            <v>1891.5256751809998</v>
          </cell>
          <cell r="X19">
            <v>14376.394129638498</v>
          </cell>
          <cell r="Y19">
            <v>120.98030665750002</v>
          </cell>
          <cell r="Z19">
            <v>445973.84929558949</v>
          </cell>
          <cell r="AA19">
            <v>13524.997218259601</v>
          </cell>
          <cell r="AB19">
            <v>11924.835401268398</v>
          </cell>
          <cell r="AC19">
            <v>0.103202114</v>
          </cell>
          <cell r="AD19">
            <v>894.66762207219995</v>
          </cell>
          <cell r="AE19">
            <v>503.65238593499998</v>
          </cell>
        </row>
        <row r="20">
          <cell r="E20" t="str">
            <v>1034</v>
          </cell>
          <cell r="F20" t="str">
            <v>Pol Sl Imprint Cash Priority</v>
          </cell>
          <cell r="G20" t="str">
            <v>Regular Letters - Small</v>
          </cell>
          <cell r="H20">
            <v>168758</v>
          </cell>
          <cell r="I20">
            <v>1.7999999999999999E-2</v>
          </cell>
          <cell r="J20">
            <v>3037.6439999999998</v>
          </cell>
          <cell r="K20">
            <v>0</v>
          </cell>
          <cell r="L20" t="str">
            <v>Letter - small</v>
          </cell>
          <cell r="N20" t="str">
            <v>1034</v>
          </cell>
          <cell r="O20">
            <v>755.94226551070039</v>
          </cell>
          <cell r="P20">
            <v>45.155115584682498</v>
          </cell>
          <cell r="Q20">
            <v>31.6675988163</v>
          </cell>
          <cell r="R20">
            <v>0</v>
          </cell>
          <cell r="S20">
            <v>105.39912404740002</v>
          </cell>
          <cell r="T20">
            <v>68.597120891127304</v>
          </cell>
          <cell r="U20">
            <v>51.501460353245598</v>
          </cell>
          <cell r="V20">
            <v>7.348063413722679</v>
          </cell>
          <cell r="W20">
            <v>0</v>
          </cell>
          <cell r="X20">
            <v>520.25632008570005</v>
          </cell>
          <cell r="Y20">
            <v>2.8618733271999997</v>
          </cell>
          <cell r="Z20">
            <v>12196.696974076072</v>
          </cell>
          <cell r="AA20">
            <v>132.22130012316029</v>
          </cell>
          <cell r="AB20">
            <v>1.6214988692999999</v>
          </cell>
          <cell r="AC20">
            <v>2.8227540999999998E-3</v>
          </cell>
          <cell r="AD20">
            <v>1.1524461275</v>
          </cell>
          <cell r="AE20">
            <v>845.77918598949998</v>
          </cell>
        </row>
        <row r="21">
          <cell r="E21" t="str">
            <v>1022</v>
          </cell>
          <cell r="F21" t="str">
            <v>Pol Sl Clean Regular</v>
          </cell>
          <cell r="G21" t="str">
            <v>Clean Mail</v>
          </cell>
          <cell r="H21">
            <v>75490764</v>
          </cell>
          <cell r="I21">
            <v>0.02</v>
          </cell>
          <cell r="J21">
            <v>1509815.28</v>
          </cell>
          <cell r="K21">
            <v>0</v>
          </cell>
          <cell r="L21" t="str">
            <v>Letter - small</v>
          </cell>
          <cell r="N21" t="str">
            <v>1022</v>
          </cell>
          <cell r="O21">
            <v>284204.75967283116</v>
          </cell>
          <cell r="P21">
            <v>16976.831717945399</v>
          </cell>
          <cell r="Q21">
            <v>11905.825871122097</v>
          </cell>
          <cell r="R21">
            <v>0</v>
          </cell>
          <cell r="S21">
            <v>49963.170005014603</v>
          </cell>
          <cell r="T21">
            <v>29438.577341914952</v>
          </cell>
          <cell r="U21">
            <v>3532.8837602660001</v>
          </cell>
          <cell r="V21">
            <v>7500.3079411338995</v>
          </cell>
          <cell r="W21">
            <v>22293.917729737099</v>
          </cell>
          <cell r="X21">
            <v>193610.504435604</v>
          </cell>
          <cell r="Y21">
            <v>1512.5704675132999</v>
          </cell>
          <cell r="Z21">
            <v>5576453.1186167561</v>
          </cell>
          <cell r="AA21">
            <v>175480.9556952604</v>
          </cell>
          <cell r="AB21">
            <v>174045.92305167243</v>
          </cell>
          <cell r="AC21">
            <v>1.2627067333999999</v>
          </cell>
          <cell r="AD21">
            <v>11983.1251682153</v>
          </cell>
          <cell r="AE21">
            <v>6855.3090283055999</v>
          </cell>
        </row>
        <row r="22">
          <cell r="E22" t="str">
            <v>1032</v>
          </cell>
          <cell r="F22" t="str">
            <v>Pol Sl Clean Priority</v>
          </cell>
          <cell r="G22" t="str">
            <v>Regular Letters - Small</v>
          </cell>
          <cell r="H22">
            <v>20681256.999999996</v>
          </cell>
          <cell r="I22">
            <v>0.02</v>
          </cell>
          <cell r="J22">
            <v>413625.13999999996</v>
          </cell>
          <cell r="K22">
            <v>0</v>
          </cell>
          <cell r="L22" t="str">
            <v>Letter - small</v>
          </cell>
          <cell r="N22" t="str">
            <v>1032</v>
          </cell>
          <cell r="O22">
            <v>85771.095202086042</v>
          </cell>
          <cell r="P22">
            <v>5123.3311267055014</v>
          </cell>
          <cell r="Q22">
            <v>3593.1253791720014</v>
          </cell>
          <cell r="R22">
            <v>0</v>
          </cell>
          <cell r="S22">
            <v>13687.782439912698</v>
          </cell>
          <cell r="T22">
            <v>8878.4274736454099</v>
          </cell>
          <cell r="U22">
            <v>810.58380167559994</v>
          </cell>
          <cell r="V22">
            <v>860.52592520280336</v>
          </cell>
          <cell r="W22">
            <v>0</v>
          </cell>
          <cell r="X22">
            <v>73049.919701791208</v>
          </cell>
          <cell r="Y22">
            <v>353.08133891060004</v>
          </cell>
          <cell r="Z22">
            <v>1527605.6610700584</v>
          </cell>
          <cell r="AA22">
            <v>13812.513388856201</v>
          </cell>
          <cell r="AB22">
            <v>254.37891788529998</v>
          </cell>
          <cell r="AC22">
            <v>0.34592791150000002</v>
          </cell>
          <cell r="AD22">
            <v>128.93390516669999</v>
          </cell>
          <cell r="AE22">
            <v>115170.81498673779</v>
          </cell>
        </row>
        <row r="23">
          <cell r="E23" t="str">
            <v>1040</v>
          </cell>
          <cell r="F23" t="str">
            <v>Pol Sl Local Rate Regular</v>
          </cell>
          <cell r="G23" t="str">
            <v>Local Country Letters</v>
          </cell>
          <cell r="H23">
            <v>9943390</v>
          </cell>
          <cell r="I23">
            <v>1.7999999999999999E-2</v>
          </cell>
          <cell r="J23">
            <v>178981.02</v>
          </cell>
          <cell r="K23">
            <v>0</v>
          </cell>
          <cell r="L23" t="str">
            <v>Letter - small</v>
          </cell>
          <cell r="N23" t="str">
            <v>1040</v>
          </cell>
          <cell r="O23">
            <v>24863.434730241584</v>
          </cell>
          <cell r="P23">
            <v>1485.0768119142003</v>
          </cell>
          <cell r="Q23">
            <v>1041.6087533995003</v>
          </cell>
          <cell r="R23">
            <v>0</v>
          </cell>
          <cell r="S23">
            <v>7497.6445372403014</v>
          </cell>
          <cell r="T23">
            <v>2238.6726657582494</v>
          </cell>
          <cell r="U23">
            <v>453.90424455270005</v>
          </cell>
          <cell r="V23">
            <v>4.0700730535999998</v>
          </cell>
          <cell r="W23">
            <v>0</v>
          </cell>
          <cell r="X23">
            <v>0</v>
          </cell>
          <cell r="Y23">
            <v>183.55822937910003</v>
          </cell>
          <cell r="Z23">
            <v>1184678.6271144901</v>
          </cell>
          <cell r="AA23">
            <v>3704.0503486985999</v>
          </cell>
          <cell r="AB23">
            <v>0.84219252950000001</v>
          </cell>
          <cell r="AC23">
            <v>0.39742457990000002</v>
          </cell>
          <cell r="AD23">
            <v>0</v>
          </cell>
          <cell r="AE23">
            <v>0</v>
          </cell>
        </row>
        <row r="24">
          <cell r="E24" t="str">
            <v>1041</v>
          </cell>
          <cell r="F24" t="str">
            <v>Pol Sl Local Rate Priority</v>
          </cell>
          <cell r="G24" t="str">
            <v>Local Country Letters</v>
          </cell>
          <cell r="H24">
            <v>2777958</v>
          </cell>
          <cell r="I24">
            <v>1.7999999999999999E-2</v>
          </cell>
          <cell r="J24">
            <v>50003.243999999999</v>
          </cell>
          <cell r="K24">
            <v>0</v>
          </cell>
          <cell r="L24" t="str">
            <v>Letter - small</v>
          </cell>
          <cell r="N24" t="str">
            <v>1041</v>
          </cell>
          <cell r="O24">
            <v>8355.9247815074013</v>
          </cell>
          <cell r="P24">
            <v>499.09193781009986</v>
          </cell>
          <cell r="Q24">
            <v>350.0554871141</v>
          </cell>
          <cell r="R24">
            <v>0</v>
          </cell>
          <cell r="S24">
            <v>2094.6724492861999</v>
          </cell>
          <cell r="T24">
            <v>631.11171359935292</v>
          </cell>
          <cell r="U24">
            <v>135.48020117779998</v>
          </cell>
          <cell r="V24">
            <v>3.8627088138999999</v>
          </cell>
          <cell r="W24">
            <v>0</v>
          </cell>
          <cell r="X24">
            <v>0</v>
          </cell>
          <cell r="Y24">
            <v>51.282021174599997</v>
          </cell>
          <cell r="Z24">
            <v>330973.8971932304</v>
          </cell>
          <cell r="AA24">
            <v>1034.8279619991999</v>
          </cell>
          <cell r="AB24">
            <v>0.20700933600000002</v>
          </cell>
          <cell r="AC24">
            <v>0.11103144650000001</v>
          </cell>
          <cell r="AD24">
            <v>0</v>
          </cell>
          <cell r="AE24">
            <v>0</v>
          </cell>
        </row>
        <row r="25">
          <cell r="E25" t="str">
            <v>1023</v>
          </cell>
          <cell r="F25" t="str">
            <v>Pol Sl Seasonal Greeting Cards</v>
          </cell>
          <cell r="G25" t="str">
            <v>Regular Letters - Small</v>
          </cell>
          <cell r="H25">
            <v>16643960.999999998</v>
          </cell>
          <cell r="I25">
            <v>0.185</v>
          </cell>
          <cell r="J25">
            <v>3079132.7849999997</v>
          </cell>
          <cell r="K25">
            <v>0</v>
          </cell>
          <cell r="L25" t="str">
            <v>Letter - small</v>
          </cell>
          <cell r="N25" t="str">
            <v>1023</v>
          </cell>
          <cell r="O25">
            <v>82584.328674777717</v>
          </cell>
          <cell r="P25">
            <v>4932.8478264648002</v>
          </cell>
          <cell r="Q25">
            <v>3459.0361869110006</v>
          </cell>
          <cell r="R25">
            <v>0</v>
          </cell>
          <cell r="S25">
            <v>9586.778702418902</v>
          </cell>
          <cell r="T25">
            <v>5095.6213208189447</v>
          </cell>
          <cell r="U25">
            <v>42301.190295697204</v>
          </cell>
          <cell r="V25">
            <v>1595.0227447463999</v>
          </cell>
          <cell r="W25">
            <v>3555.5777333245005</v>
          </cell>
          <cell r="X25">
            <v>20783.522484631903</v>
          </cell>
          <cell r="Y25">
            <v>676.63499111399994</v>
          </cell>
          <cell r="Z25">
            <v>1223328.6111921938</v>
          </cell>
          <cell r="AA25">
            <v>30133.887837279399</v>
          </cell>
          <cell r="AB25">
            <v>26050.8366917204</v>
          </cell>
          <cell r="AC25">
            <v>0.27829148619999999</v>
          </cell>
          <cell r="AD25">
            <v>1859.6606873931</v>
          </cell>
          <cell r="AE25">
            <v>1056.6669719852</v>
          </cell>
        </row>
        <row r="26">
          <cell r="E26" t="str">
            <v>1024</v>
          </cell>
          <cell r="F26" t="str">
            <v>Pol Sl Concession Stamps</v>
          </cell>
          <cell r="G26" t="str">
            <v>Regular Letters - Small</v>
          </cell>
          <cell r="H26">
            <v>25034400</v>
          </cell>
          <cell r="I26">
            <v>7.0000000000000007E-2</v>
          </cell>
          <cell r="J26">
            <v>1752408.0000000002</v>
          </cell>
          <cell r="K26">
            <v>0</v>
          </cell>
          <cell r="L26" t="str">
            <v>Letter - small</v>
          </cell>
          <cell r="N26" t="str">
            <v>1024</v>
          </cell>
          <cell r="O26">
            <v>124725.25989345818</v>
          </cell>
          <cell r="P26">
            <v>7449.9034237360011</v>
          </cell>
          <cell r="Q26">
            <v>5224.0855551765007</v>
          </cell>
          <cell r="R26">
            <v>0</v>
          </cell>
          <cell r="S26">
            <v>14419.599976968198</v>
          </cell>
          <cell r="T26">
            <v>7683.3406617021319</v>
          </cell>
          <cell r="U26">
            <v>62340.073961404109</v>
          </cell>
          <cell r="V26">
            <v>2327.3570454272995</v>
          </cell>
          <cell r="W26">
            <v>6073.0683285004998</v>
          </cell>
          <cell r="X26">
            <v>31243.819462924101</v>
          </cell>
          <cell r="Y26">
            <v>1029.8442095891999</v>
          </cell>
          <cell r="Z26">
            <v>1840526.1875136327</v>
          </cell>
          <cell r="AA26">
            <v>45621.863856518496</v>
          </cell>
          <cell r="AB26">
            <v>36875.412442836299</v>
          </cell>
          <cell r="AC26">
            <v>0.4185818858</v>
          </cell>
          <cell r="AD26">
            <v>2816.7128728901002</v>
          </cell>
          <cell r="AE26">
            <v>1588.7349940869999</v>
          </cell>
        </row>
        <row r="27">
          <cell r="E27" t="str">
            <v>1025</v>
          </cell>
          <cell r="F27" t="str">
            <v>Pol Sl Reply Paid</v>
          </cell>
          <cell r="G27" t="str">
            <v>Letters Reply paid</v>
          </cell>
          <cell r="H27">
            <v>18565040</v>
          </cell>
          <cell r="I27">
            <v>1.4E-2</v>
          </cell>
          <cell r="J27">
            <v>259910.56</v>
          </cell>
          <cell r="K27">
            <v>0</v>
          </cell>
          <cell r="L27" t="str">
            <v>Letter - small</v>
          </cell>
          <cell r="N27" t="str">
            <v>1025</v>
          </cell>
          <cell r="O27">
            <v>77591.412841951984</v>
          </cell>
          <cell r="P27">
            <v>4634.249701370296</v>
          </cell>
          <cell r="Q27">
            <v>3249.6619747991003</v>
          </cell>
          <cell r="R27">
            <v>0</v>
          </cell>
          <cell r="S27">
            <v>0</v>
          </cell>
          <cell r="T27">
            <v>4846.8916986380336</v>
          </cell>
          <cell r="U27">
            <v>47370.581355233895</v>
          </cell>
          <cell r="V27">
            <v>1124.0514852256999</v>
          </cell>
          <cell r="W27">
            <v>0</v>
          </cell>
          <cell r="X27">
            <v>23021.457455490301</v>
          </cell>
          <cell r="Y27">
            <v>154.36469006510004</v>
          </cell>
          <cell r="Z27">
            <v>20538.965065765271</v>
          </cell>
          <cell r="AA27">
            <v>5070.4626321255</v>
          </cell>
          <cell r="AB27">
            <v>19.728989092399999</v>
          </cell>
          <cell r="AC27">
            <v>0</v>
          </cell>
          <cell r="AD27">
            <v>0</v>
          </cell>
          <cell r="AE27">
            <v>0</v>
          </cell>
        </row>
        <row r="28">
          <cell r="E28" t="str">
            <v>1035</v>
          </cell>
          <cell r="F28" t="str">
            <v>Pol Sl Reply Paid Priority</v>
          </cell>
          <cell r="G28" t="str">
            <v>Letters Reply paid</v>
          </cell>
          <cell r="H28">
            <v>3958441</v>
          </cell>
          <cell r="I28">
            <v>0</v>
          </cell>
          <cell r="J28">
            <v>0</v>
          </cell>
          <cell r="K28">
            <v>0</v>
          </cell>
          <cell r="L28" t="str">
            <v>Undefined</v>
          </cell>
          <cell r="N28" t="str">
            <v>1035</v>
          </cell>
          <cell r="O28">
            <v>17691.737247115994</v>
          </cell>
          <cell r="P28">
            <v>1056.1981575296002</v>
          </cell>
          <cell r="Q28">
            <v>740.69803289530046</v>
          </cell>
          <cell r="R28">
            <v>0</v>
          </cell>
          <cell r="S28">
            <v>0</v>
          </cell>
          <cell r="T28">
            <v>1061.4466822683714</v>
          </cell>
          <cell r="U28">
            <v>8997.6756990565991</v>
          </cell>
          <cell r="V28">
            <v>210.39889175767769</v>
          </cell>
          <cell r="W28">
            <v>0</v>
          </cell>
          <cell r="X28">
            <v>4900.1733817320001</v>
          </cell>
          <cell r="Y28">
            <v>32.913666151000001</v>
          </cell>
          <cell r="Z28">
            <v>4776.7984232043073</v>
          </cell>
          <cell r="AA28">
            <v>1083.0353755696001</v>
          </cell>
          <cell r="AB28">
            <v>4.1917042038999996</v>
          </cell>
          <cell r="AC28">
            <v>0</v>
          </cell>
          <cell r="AD28">
            <v>0</v>
          </cell>
          <cell r="AE28">
            <v>0</v>
          </cell>
        </row>
        <row r="29">
          <cell r="E29" t="str">
            <v>9140</v>
          </cell>
          <cell r="F29" t="str">
            <v>Pol Forces Mail</v>
          </cell>
          <cell r="G29" t="str">
            <v>Non-postal Service</v>
          </cell>
          <cell r="H29">
            <v>23.000000000000004</v>
          </cell>
          <cell r="I29">
            <v>0</v>
          </cell>
          <cell r="J29">
            <v>0</v>
          </cell>
          <cell r="K29">
            <v>0</v>
          </cell>
          <cell r="L29" t="str">
            <v>Undefined</v>
          </cell>
          <cell r="N29" t="str">
            <v>9140</v>
          </cell>
          <cell r="O29">
            <v>2.4505459176999999E-3</v>
          </cell>
          <cell r="P29">
            <v>1.4636931352999998E-4</v>
          </cell>
          <cell r="Q29">
            <v>1.0266174753E-4</v>
          </cell>
          <cell r="R29">
            <v>0</v>
          </cell>
          <cell r="S29">
            <v>0</v>
          </cell>
          <cell r="T29">
            <v>9.5123250402600016E-6</v>
          </cell>
          <cell r="U29">
            <v>0</v>
          </cell>
          <cell r="V29">
            <v>0</v>
          </cell>
          <cell r="W29">
            <v>0</v>
          </cell>
          <cell r="X29">
            <v>0</v>
          </cell>
          <cell r="Y29">
            <v>0</v>
          </cell>
          <cell r="Z29">
            <v>4.6102275330219993E-6</v>
          </cell>
          <cell r="AA29">
            <v>0</v>
          </cell>
          <cell r="AB29">
            <v>0</v>
          </cell>
          <cell r="AC29">
            <v>0</v>
          </cell>
          <cell r="AD29">
            <v>0</v>
          </cell>
          <cell r="AE29">
            <v>0</v>
          </cell>
        </row>
        <row r="30">
          <cell r="E30" t="str">
            <v>1110</v>
          </cell>
          <cell r="F30" t="str">
            <v>Pol Ll Ordinary Stamped 0 250g</v>
          </cell>
          <cell r="G30" t="str">
            <v>Regular Letters - Large</v>
          </cell>
          <cell r="H30">
            <v>11264013</v>
          </cell>
          <cell r="I30">
            <v>0.09</v>
          </cell>
          <cell r="J30">
            <v>1013761.1699999999</v>
          </cell>
          <cell r="K30">
            <v>0</v>
          </cell>
          <cell r="L30" t="str">
            <v>Letter - large</v>
          </cell>
          <cell r="N30" t="str">
            <v>1110</v>
          </cell>
          <cell r="O30">
            <v>131174.47884987525</v>
          </cell>
          <cell r="P30">
            <v>7835.165284977701</v>
          </cell>
          <cell r="Q30">
            <v>5494.945110506098</v>
          </cell>
          <cell r="R30">
            <v>0</v>
          </cell>
          <cell r="S30">
            <v>9544.1437542840995</v>
          </cell>
          <cell r="T30">
            <v>6578.9721226557094</v>
          </cell>
          <cell r="U30">
            <v>20614.347795425496</v>
          </cell>
          <cell r="V30">
            <v>5133.9830381387001</v>
          </cell>
          <cell r="W30">
            <v>15021.3558336266</v>
          </cell>
          <cell r="X30">
            <v>28445.035005394999</v>
          </cell>
          <cell r="Y30">
            <v>1248.4251235948998</v>
          </cell>
          <cell r="Z30">
            <v>1006228.3419704577</v>
          </cell>
          <cell r="AA30">
            <v>110436.5580103863</v>
          </cell>
          <cell r="AB30">
            <v>112190.4432752322</v>
          </cell>
          <cell r="AC30">
            <v>0.18820458330000001</v>
          </cell>
          <cell r="AD30">
            <v>8243.1883933693007</v>
          </cell>
          <cell r="AE30">
            <v>4574.5831138890999</v>
          </cell>
        </row>
        <row r="31">
          <cell r="E31" t="str">
            <v>1120</v>
          </cell>
          <cell r="F31" t="str">
            <v>Pol Ll Ordinary Stamped 0 250g Priority</v>
          </cell>
          <cell r="G31" t="str">
            <v>Regular Letters - Large</v>
          </cell>
          <cell r="H31">
            <v>393532.99999999994</v>
          </cell>
          <cell r="I31">
            <v>0.09</v>
          </cell>
          <cell r="J31">
            <v>35417.969999999994</v>
          </cell>
          <cell r="K31">
            <v>0</v>
          </cell>
          <cell r="L31" t="str">
            <v>Letter - large</v>
          </cell>
          <cell r="N31" t="str">
            <v>1120</v>
          </cell>
          <cell r="O31">
            <v>5134.7346315041996</v>
          </cell>
          <cell r="P31">
            <v>306.69835836301439</v>
          </cell>
          <cell r="Q31">
            <v>215.09482539839999</v>
          </cell>
          <cell r="R31">
            <v>0</v>
          </cell>
          <cell r="S31">
            <v>333.44559431710002</v>
          </cell>
          <cell r="T31">
            <v>254.64493720895601</v>
          </cell>
          <cell r="U31">
            <v>703.50871341387244</v>
          </cell>
          <cell r="V31">
            <v>79.892585893776911</v>
          </cell>
          <cell r="W31">
            <v>0</v>
          </cell>
          <cell r="X31">
            <v>1630.1536193165998</v>
          </cell>
          <cell r="Y31">
            <v>44.477118572599998</v>
          </cell>
          <cell r="Z31">
            <v>35156.360581354864</v>
          </cell>
          <cell r="AA31">
            <v>1183.3457069602541</v>
          </cell>
          <cell r="AB31">
            <v>12.366475932000002</v>
          </cell>
          <cell r="AC31">
            <v>6.5753399000000002E-3</v>
          </cell>
          <cell r="AD31">
            <v>17.2149825885</v>
          </cell>
          <cell r="AE31">
            <v>16202.946929011699</v>
          </cell>
        </row>
        <row r="32">
          <cell r="E32" t="str">
            <v>1111</v>
          </cell>
          <cell r="F32" t="str">
            <v>Pol Ll Metered Imprint Charge 0 250g Regular</v>
          </cell>
          <cell r="G32" t="str">
            <v>Regular Letters - Large</v>
          </cell>
          <cell r="H32">
            <v>57292134</v>
          </cell>
          <cell r="I32">
            <v>0.09</v>
          </cell>
          <cell r="J32">
            <v>5156292.0599999996</v>
          </cell>
          <cell r="K32">
            <v>0</v>
          </cell>
          <cell r="L32" t="str">
            <v>Letter - large</v>
          </cell>
          <cell r="N32" t="str">
            <v>1111</v>
          </cell>
          <cell r="O32">
            <v>493479.99092829437</v>
          </cell>
          <cell r="P32">
            <v>29477.616089318406</v>
          </cell>
          <cell r="Q32">
            <v>20672.802731182088</v>
          </cell>
          <cell r="R32">
            <v>0</v>
          </cell>
          <cell r="S32">
            <v>48794.571856380397</v>
          </cell>
          <cell r="T32">
            <v>38141.875569374926</v>
          </cell>
          <cell r="U32">
            <v>16224.569585219499</v>
          </cell>
          <cell r="V32">
            <v>24716.070499714398</v>
          </cell>
          <cell r="W32">
            <v>70249.69044558701</v>
          </cell>
          <cell r="X32">
            <v>223659.02579704896</v>
          </cell>
          <cell r="Y32">
            <v>2320.3960788507998</v>
          </cell>
          <cell r="Z32">
            <v>4902997.9228632608</v>
          </cell>
          <cell r="AA32">
            <v>546370.78356555826</v>
          </cell>
          <cell r="AB32">
            <v>613234.95378406846</v>
          </cell>
          <cell r="AC32">
            <v>0.9584981548</v>
          </cell>
          <cell r="AD32">
            <v>41759.939499432097</v>
          </cell>
          <cell r="AE32">
            <v>23283.612108199999</v>
          </cell>
        </row>
        <row r="33">
          <cell r="E33" t="str">
            <v>1121</v>
          </cell>
          <cell r="F33" t="str">
            <v>Pol Ll Metered Imprint Charge 0 250g Priority</v>
          </cell>
          <cell r="G33" t="str">
            <v>Regular Letters - Large</v>
          </cell>
          <cell r="H33">
            <v>14316600.999999998</v>
          </cell>
          <cell r="I33">
            <v>0.09</v>
          </cell>
          <cell r="J33">
            <v>1288494.0899999999</v>
          </cell>
          <cell r="K33">
            <v>0</v>
          </cell>
          <cell r="L33" t="str">
            <v>Letter - large</v>
          </cell>
          <cell r="N33" t="str">
            <v>1121</v>
          </cell>
          <cell r="O33">
            <v>145081.50573818077</v>
          </cell>
          <cell r="P33">
            <v>8666.2041121449001</v>
          </cell>
          <cell r="Q33">
            <v>6077.7947785779024</v>
          </cell>
          <cell r="R33">
            <v>0</v>
          </cell>
          <cell r="S33">
            <v>12193.164339973498</v>
          </cell>
          <cell r="T33">
            <v>10424.028820210922</v>
          </cell>
          <cell r="U33">
            <v>2702.5253675293002</v>
          </cell>
          <cell r="V33">
            <v>2604.0441948597991</v>
          </cell>
          <cell r="W33">
            <v>0</v>
          </cell>
          <cell r="X33">
            <v>81387.700073078304</v>
          </cell>
          <cell r="Y33">
            <v>393.90699987800002</v>
          </cell>
          <cell r="Z33">
            <v>1224822.6079162157</v>
          </cell>
          <cell r="AA33">
            <v>36478.192612355102</v>
          </cell>
          <cell r="AB33">
            <v>557.15049044610009</v>
          </cell>
          <cell r="AC33">
            <v>0.2395169191</v>
          </cell>
          <cell r="AD33">
            <v>483.61048624509999</v>
          </cell>
          <cell r="AE33">
            <v>589468.44425195607</v>
          </cell>
        </row>
        <row r="34">
          <cell r="E34" t="str">
            <v>1135</v>
          </cell>
          <cell r="F34" t="str">
            <v>Pol Ll Imprint Cash 0 250g Regular</v>
          </cell>
          <cell r="G34" t="str">
            <v>Regular Letters - Large</v>
          </cell>
          <cell r="H34">
            <v>1051220</v>
          </cell>
          <cell r="I34">
            <v>0</v>
          </cell>
          <cell r="J34">
            <v>0</v>
          </cell>
          <cell r="K34">
            <v>0</v>
          </cell>
          <cell r="L34" t="str">
            <v>Letter - large</v>
          </cell>
          <cell r="N34" t="str">
            <v>1135</v>
          </cell>
          <cell r="O34">
            <v>10076.286420195604</v>
          </cell>
          <cell r="P34">
            <v>601.89964681428091</v>
          </cell>
          <cell r="Q34">
            <v>422.11972242729985</v>
          </cell>
          <cell r="R34">
            <v>0</v>
          </cell>
          <cell r="S34">
            <v>895.30317533619984</v>
          </cell>
          <cell r="T34">
            <v>688.02947200854464</v>
          </cell>
          <cell r="U34">
            <v>194.52264513012528</v>
          </cell>
          <cell r="V34">
            <v>457.47062353673937</v>
          </cell>
          <cell r="W34">
            <v>1338.7612456064999</v>
          </cell>
          <cell r="X34">
            <v>4061.6655299808003</v>
          </cell>
          <cell r="Y34">
            <v>42.084317296400009</v>
          </cell>
          <cell r="Z34">
            <v>89945.85434862868</v>
          </cell>
          <cell r="AA34">
            <v>10198.096178732701</v>
          </cell>
          <cell r="AB34">
            <v>11111.466714870601</v>
          </cell>
          <cell r="AC34">
            <v>1.7586924300000001E-2</v>
          </cell>
          <cell r="AD34">
            <v>742.7948702425</v>
          </cell>
          <cell r="AE34">
            <v>427.22744977680009</v>
          </cell>
        </row>
        <row r="35">
          <cell r="E35" t="str">
            <v>1136</v>
          </cell>
          <cell r="F35" t="str">
            <v>Pol Ll Imprint Cash 0 250g Priority</v>
          </cell>
          <cell r="G35" t="str">
            <v>Regular Letters - Large</v>
          </cell>
          <cell r="H35">
            <v>86367.999999999985</v>
          </cell>
          <cell r="I35">
            <v>0.09</v>
          </cell>
          <cell r="J35">
            <v>7773.1199999999981</v>
          </cell>
          <cell r="K35">
            <v>0</v>
          </cell>
          <cell r="L35" t="str">
            <v>Letter - large</v>
          </cell>
          <cell r="N35" t="str">
            <v>1136</v>
          </cell>
          <cell r="O35">
            <v>845.41265912269967</v>
          </cell>
          <cell r="P35">
            <v>50.499965773913438</v>
          </cell>
          <cell r="Q35">
            <v>35.416484700400012</v>
          </cell>
          <cell r="R35">
            <v>0</v>
          </cell>
          <cell r="S35">
            <v>73.557908569999995</v>
          </cell>
          <cell r="T35">
            <v>62.518702076732687</v>
          </cell>
          <cell r="U35">
            <v>17.9768704958745</v>
          </cell>
          <cell r="V35">
            <v>16.059249762726605</v>
          </cell>
          <cell r="W35">
            <v>0</v>
          </cell>
          <cell r="X35">
            <v>485.05777650420004</v>
          </cell>
          <cell r="Y35">
            <v>2.2950150757999994</v>
          </cell>
          <cell r="Z35">
            <v>7388.7631823986621</v>
          </cell>
          <cell r="AA35">
            <v>242.6162167487542</v>
          </cell>
          <cell r="AB35">
            <v>3.4758361425000004</v>
          </cell>
          <cell r="AC35">
            <v>1.4449377999999999E-3</v>
          </cell>
          <cell r="AD35">
            <v>4.1238318020999998</v>
          </cell>
          <cell r="AE35">
            <v>3556.1124162261999</v>
          </cell>
        </row>
        <row r="36">
          <cell r="E36" t="str">
            <v>1112</v>
          </cell>
          <cell r="F36" t="str">
            <v>Pol Ll Clean Sml Plus Regular</v>
          </cell>
          <cell r="G36" t="str">
            <v>Regular Letters - Large</v>
          </cell>
          <cell r="H36">
            <v>1726158</v>
          </cell>
          <cell r="I36">
            <v>0.05</v>
          </cell>
          <cell r="J36">
            <v>86307.900000000009</v>
          </cell>
          <cell r="K36">
            <v>0</v>
          </cell>
          <cell r="L36" t="str">
            <v>Letter - large</v>
          </cell>
          <cell r="N36" t="str">
            <v>1112</v>
          </cell>
          <cell r="O36">
            <v>11671.854181720499</v>
          </cell>
          <cell r="P36">
            <v>697.25492793489968</v>
          </cell>
          <cell r="Q36">
            <v>488.96476609399986</v>
          </cell>
          <cell r="R36">
            <v>0</v>
          </cell>
          <cell r="S36">
            <v>1463.6398654354</v>
          </cell>
          <cell r="T36">
            <v>931.91600982783257</v>
          </cell>
          <cell r="U36">
            <v>20.586250901296403</v>
          </cell>
          <cell r="V36">
            <v>519.87143680964914</v>
          </cell>
          <cell r="W36">
            <v>1976.8695489539</v>
          </cell>
          <cell r="X36">
            <v>5718.2649404963995</v>
          </cell>
          <cell r="Y36">
            <v>49.455875063700006</v>
          </cell>
          <cell r="Z36">
            <v>140874.52314836811</v>
          </cell>
          <cell r="AA36">
            <v>9424.5465178782051</v>
          </cell>
          <cell r="AB36">
            <v>9774.275367972401</v>
          </cell>
          <cell r="AC36">
            <v>2.8892898300000001E-2</v>
          </cell>
          <cell r="AD36">
            <v>628.21728574619999</v>
          </cell>
          <cell r="AE36">
            <v>438.10139183680002</v>
          </cell>
        </row>
        <row r="37">
          <cell r="E37" t="str">
            <v>1122</v>
          </cell>
          <cell r="F37" t="str">
            <v>Pol Ll Clean Sml Plus Priority</v>
          </cell>
          <cell r="G37" t="str">
            <v>Regular Letters - Large</v>
          </cell>
          <cell r="H37">
            <v>244152</v>
          </cell>
          <cell r="I37">
            <v>0.05</v>
          </cell>
          <cell r="J37">
            <v>12207.6</v>
          </cell>
          <cell r="K37">
            <v>0</v>
          </cell>
          <cell r="L37" t="str">
            <v>Letter - large</v>
          </cell>
          <cell r="N37" t="str">
            <v>1122</v>
          </cell>
          <cell r="O37">
            <v>3000.5907828729</v>
          </cell>
          <cell r="P37">
            <v>179.23114984268921</v>
          </cell>
          <cell r="Q37">
            <v>125.7036914394</v>
          </cell>
          <cell r="R37">
            <v>0</v>
          </cell>
          <cell r="S37">
            <v>207.0205216578</v>
          </cell>
          <cell r="T37">
            <v>155.529929886269</v>
          </cell>
          <cell r="U37">
            <v>3.8805923402900602</v>
          </cell>
          <cell r="V37">
            <v>38.663468771142476</v>
          </cell>
          <cell r="W37">
            <v>0</v>
          </cell>
          <cell r="X37">
            <v>1263.7556236176999</v>
          </cell>
          <cell r="Y37">
            <v>5.2803577434999998</v>
          </cell>
          <cell r="Z37">
            <v>19926.95620918609</v>
          </cell>
          <cell r="AA37">
            <v>297.29291777841939</v>
          </cell>
          <cell r="AB37">
            <v>7.1045648640000012</v>
          </cell>
          <cell r="AC37">
            <v>4.0866766999999998E-3</v>
          </cell>
          <cell r="AD37">
            <v>3.9928521732999998</v>
          </cell>
          <cell r="AE37">
            <v>5117.9756216658998</v>
          </cell>
        </row>
        <row r="38">
          <cell r="E38" t="str">
            <v>1113</v>
          </cell>
          <cell r="F38" t="str">
            <v>Pol Ll Ordinary Stamped 250 500g</v>
          </cell>
          <cell r="G38" t="str">
            <v>Regular Letters - Large</v>
          </cell>
          <cell r="H38">
            <v>1908691</v>
          </cell>
          <cell r="I38">
            <v>0.36</v>
          </cell>
          <cell r="J38">
            <v>687128.76</v>
          </cell>
          <cell r="K38">
            <v>0</v>
          </cell>
          <cell r="L38" t="str">
            <v>Letter - large</v>
          </cell>
          <cell r="N38" t="str">
            <v>1113</v>
          </cell>
          <cell r="O38">
            <v>32984.475629367604</v>
          </cell>
          <cell r="P38">
            <v>1970.2346176099991</v>
          </cell>
          <cell r="Q38">
            <v>1381.7630606841999</v>
          </cell>
          <cell r="R38">
            <v>0</v>
          </cell>
          <cell r="S38">
            <v>2689.5216544533996</v>
          </cell>
          <cell r="T38">
            <v>1884.5999159686289</v>
          </cell>
          <cell r="U38">
            <v>3092.2032492994003</v>
          </cell>
          <cell r="V38">
            <v>2274.1363049677379</v>
          </cell>
          <cell r="W38">
            <v>12159.718691492599</v>
          </cell>
          <cell r="X38">
            <v>5534.7000034639013</v>
          </cell>
          <cell r="Y38">
            <v>575.58233659000018</v>
          </cell>
          <cell r="Z38">
            <v>303181.0719260514</v>
          </cell>
          <cell r="AA38">
            <v>72631.427323066397</v>
          </cell>
          <cell r="AB38">
            <v>77757.637789662811</v>
          </cell>
          <cell r="AC38">
            <v>3.1593560200000002E-2</v>
          </cell>
          <cell r="AD38">
            <v>5636.4160073219009</v>
          </cell>
          <cell r="AE38">
            <v>3172.4716196922</v>
          </cell>
        </row>
        <row r="39">
          <cell r="E39" t="str">
            <v>1123</v>
          </cell>
          <cell r="F39" t="str">
            <v>Pol Ll Ordinary Stamped 250 500g Priority</v>
          </cell>
          <cell r="G39" t="str">
            <v>Regular Letters - Large</v>
          </cell>
          <cell r="H39">
            <v>64607</v>
          </cell>
          <cell r="I39">
            <v>0.36</v>
          </cell>
          <cell r="J39">
            <v>23258.52</v>
          </cell>
          <cell r="K39">
            <v>0</v>
          </cell>
          <cell r="L39" t="str">
            <v>Letter - large</v>
          </cell>
          <cell r="N39" t="str">
            <v>1123</v>
          </cell>
          <cell r="O39">
            <v>1208.6443969607999</v>
          </cell>
          <cell r="P39">
            <v>72.193673357663414</v>
          </cell>
          <cell r="Q39">
            <v>50.631304700299999</v>
          </cell>
          <cell r="R39">
            <v>0</v>
          </cell>
          <cell r="S39">
            <v>91.037212426100012</v>
          </cell>
          <cell r="T39">
            <v>62.017138789337864</v>
          </cell>
          <cell r="U39">
            <v>105.58986958385138</v>
          </cell>
          <cell r="V39">
            <v>13.18970004959238</v>
          </cell>
          <cell r="W39">
            <v>0</v>
          </cell>
          <cell r="X39">
            <v>298.25225253839994</v>
          </cell>
          <cell r="Y39">
            <v>19.495382470499994</v>
          </cell>
          <cell r="Z39">
            <v>10261.43295836558</v>
          </cell>
          <cell r="AA39">
            <v>684.60031976677101</v>
          </cell>
          <cell r="AB39">
            <v>7.2062935556999994</v>
          </cell>
          <cell r="AC39">
            <v>1.0694056E-3</v>
          </cell>
          <cell r="AD39">
            <v>12.050597334200001</v>
          </cell>
          <cell r="AE39">
            <v>11327.821288815901</v>
          </cell>
        </row>
        <row r="40">
          <cell r="E40" t="str">
            <v>1115</v>
          </cell>
          <cell r="F40" t="str">
            <v>Pol Ll Reply Paid</v>
          </cell>
          <cell r="G40" t="str">
            <v>Letters Reply paid</v>
          </cell>
          <cell r="H40">
            <v>2755763.9999999995</v>
          </cell>
          <cell r="I40">
            <v>0.12</v>
          </cell>
          <cell r="J40">
            <v>330691.67999999993</v>
          </cell>
          <cell r="K40">
            <v>0</v>
          </cell>
          <cell r="L40" t="str">
            <v>Letter - large</v>
          </cell>
          <cell r="N40" t="str">
            <v>1115</v>
          </cell>
          <cell r="O40">
            <v>30906.876615099194</v>
          </cell>
          <cell r="P40">
            <v>1846.0908393729007</v>
          </cell>
          <cell r="Q40">
            <v>1294.6753571461002</v>
          </cell>
          <cell r="R40">
            <v>0</v>
          </cell>
          <cell r="S40">
            <v>0</v>
          </cell>
          <cell r="T40">
            <v>2118.8799038994071</v>
          </cell>
          <cell r="U40">
            <v>5144.1460580898001</v>
          </cell>
          <cell r="V40">
            <v>614.59839956149995</v>
          </cell>
          <cell r="W40">
            <v>0</v>
          </cell>
          <cell r="X40">
            <v>11896.485691963899</v>
          </cell>
          <cell r="Y40">
            <v>75.75732574029999</v>
          </cell>
          <cell r="Z40">
            <v>7272.9774765541551</v>
          </cell>
          <cell r="AA40">
            <v>1970.3595782167001</v>
          </cell>
          <cell r="AB40">
            <v>10.523519615700001</v>
          </cell>
          <cell r="AC40">
            <v>0</v>
          </cell>
          <cell r="AD40">
            <v>0</v>
          </cell>
          <cell r="AE40">
            <v>0</v>
          </cell>
        </row>
        <row r="41">
          <cell r="E41" t="str">
            <v>1125</v>
          </cell>
          <cell r="F41" t="str">
            <v>Pol Ll Reply Paid Priority</v>
          </cell>
          <cell r="G41" t="str">
            <v>Letters Reply paid</v>
          </cell>
          <cell r="H41">
            <v>3726189.0000000009</v>
          </cell>
          <cell r="I41">
            <v>0</v>
          </cell>
          <cell r="J41">
            <v>0</v>
          </cell>
          <cell r="K41">
            <v>0</v>
          </cell>
          <cell r="L41" t="str">
            <v>Undefined</v>
          </cell>
          <cell r="N41" t="str">
            <v>1125</v>
          </cell>
          <cell r="O41">
            <v>44489.401330959816</v>
          </cell>
          <cell r="P41">
            <v>2656.8275904054208</v>
          </cell>
          <cell r="Q41">
            <v>1863.3710803445995</v>
          </cell>
          <cell r="R41">
            <v>0</v>
          </cell>
          <cell r="S41">
            <v>0</v>
          </cell>
          <cell r="T41">
            <v>2911.184870406878</v>
          </cell>
          <cell r="U41">
            <v>5921.0666745510007</v>
          </cell>
          <cell r="V41">
            <v>681.71304941702658</v>
          </cell>
          <cell r="W41">
            <v>0</v>
          </cell>
          <cell r="X41">
            <v>16032.352118400197</v>
          </cell>
          <cell r="Y41">
            <v>102.434775891</v>
          </cell>
          <cell r="Z41">
            <v>10275.21772548801</v>
          </cell>
          <cell r="AA41">
            <v>2667.2251634155</v>
          </cell>
          <cell r="AB41">
            <v>13.857375219099998</v>
          </cell>
          <cell r="AC41">
            <v>0</v>
          </cell>
          <cell r="AD41">
            <v>0</v>
          </cell>
          <cell r="AE41">
            <v>0</v>
          </cell>
        </row>
        <row r="42">
          <cell r="E42" t="str">
            <v>1130</v>
          </cell>
          <cell r="F42" t="str">
            <v>Pol Ll Local Rate Regular</v>
          </cell>
          <cell r="G42" t="str">
            <v>Local Country Letters</v>
          </cell>
          <cell r="H42">
            <v>437480</v>
          </cell>
          <cell r="I42">
            <v>0.09</v>
          </cell>
          <cell r="J42">
            <v>39373.199999999997</v>
          </cell>
          <cell r="K42">
            <v>0</v>
          </cell>
          <cell r="L42" t="str">
            <v>Letter - large</v>
          </cell>
          <cell r="N42" t="str">
            <v>1130</v>
          </cell>
          <cell r="O42">
            <v>1834.6744686106997</v>
          </cell>
          <cell r="P42">
            <v>109.58539931457391</v>
          </cell>
          <cell r="Q42">
            <v>76.858820948881132</v>
          </cell>
          <cell r="R42">
            <v>0</v>
          </cell>
          <cell r="S42">
            <v>559.86575298039998</v>
          </cell>
          <cell r="T42">
            <v>183.40322326292937</v>
          </cell>
          <cell r="U42">
            <v>164.09655473700002</v>
          </cell>
          <cell r="V42">
            <v>0.54410909489999992</v>
          </cell>
          <cell r="W42">
            <v>0</v>
          </cell>
          <cell r="X42">
            <v>0</v>
          </cell>
          <cell r="Y42">
            <v>13.305173677300001</v>
          </cell>
          <cell r="Z42">
            <v>63708.362154826369</v>
          </cell>
          <cell r="AA42">
            <v>271.75472666029998</v>
          </cell>
          <cell r="AB42">
            <v>0.3453849705</v>
          </cell>
          <cell r="AC42">
            <v>1.7079548699999999E-2</v>
          </cell>
          <cell r="AD42">
            <v>0</v>
          </cell>
          <cell r="AE42">
            <v>0</v>
          </cell>
        </row>
        <row r="43">
          <cell r="E43" t="str">
            <v>1131</v>
          </cell>
          <cell r="F43" t="str">
            <v>Pol Ll Local Rate Priority</v>
          </cell>
          <cell r="G43" t="str">
            <v>Local Country Letters</v>
          </cell>
          <cell r="H43">
            <v>125086</v>
          </cell>
          <cell r="I43">
            <v>0.09</v>
          </cell>
          <cell r="J43">
            <v>11257.74</v>
          </cell>
          <cell r="K43">
            <v>0</v>
          </cell>
          <cell r="L43" t="str">
            <v>Letter - large</v>
          </cell>
          <cell r="N43" t="str">
            <v>1131</v>
          </cell>
          <cell r="O43">
            <v>1517.6627037273995</v>
          </cell>
          <cell r="P43">
            <v>90.648604315</v>
          </cell>
          <cell r="Q43">
            <v>63.578948010100007</v>
          </cell>
          <cell r="R43">
            <v>0</v>
          </cell>
          <cell r="S43">
            <v>160.0790152175</v>
          </cell>
          <cell r="T43">
            <v>55.989036041534099</v>
          </cell>
          <cell r="U43">
            <v>43.043855066100001</v>
          </cell>
          <cell r="V43">
            <v>6.4894485700000004E-2</v>
          </cell>
          <cell r="W43">
            <v>0</v>
          </cell>
          <cell r="X43">
            <v>0</v>
          </cell>
          <cell r="Y43">
            <v>3.8042675200000002</v>
          </cell>
          <cell r="Z43">
            <v>18218.751282664754</v>
          </cell>
          <cell r="AA43">
            <v>77.701178885999994</v>
          </cell>
          <cell r="AB43">
            <v>9.0272331499999997E-2</v>
          </cell>
          <cell r="AC43">
            <v>4.8834515999999998E-3</v>
          </cell>
          <cell r="AD43">
            <v>0</v>
          </cell>
          <cell r="AE43">
            <v>0</v>
          </cell>
        </row>
        <row r="44">
          <cell r="E44" t="str">
            <v>1114</v>
          </cell>
          <cell r="F44" t="str">
            <v>Pol Ll Metered Imprint Charge 250 500g Regular</v>
          </cell>
          <cell r="G44" t="str">
            <v>Regular Letters - Large</v>
          </cell>
          <cell r="H44">
            <v>4537228</v>
          </cell>
          <cell r="I44">
            <v>0.36</v>
          </cell>
          <cell r="J44">
            <v>1633402.0799999998</v>
          </cell>
          <cell r="K44">
            <v>0</v>
          </cell>
          <cell r="L44" t="str">
            <v>Letter - large</v>
          </cell>
          <cell r="N44" t="str">
            <v>1114</v>
          </cell>
          <cell r="O44">
            <v>55649.959815285838</v>
          </cell>
          <cell r="P44">
            <v>3324.1157842509997</v>
          </cell>
          <cell r="Q44">
            <v>2331.2330832115999</v>
          </cell>
          <cell r="R44">
            <v>0</v>
          </cell>
          <cell r="S44">
            <v>6454.4750223478004</v>
          </cell>
          <cell r="T44">
            <v>5759.5234636316773</v>
          </cell>
          <cell r="U44">
            <v>3790.9270799490996</v>
          </cell>
          <cell r="V44">
            <v>5338.4689383799332</v>
          </cell>
          <cell r="W44">
            <v>26499.374199158701</v>
          </cell>
          <cell r="X44">
            <v>30098.316348152402</v>
          </cell>
          <cell r="Y44">
            <v>530.92357860530001</v>
          </cell>
          <cell r="Z44">
            <v>648800.70482899027</v>
          </cell>
          <cell r="AA44">
            <v>166818.34746260548</v>
          </cell>
          <cell r="AB44">
            <v>199406.8735514037</v>
          </cell>
          <cell r="AC44">
            <v>7.5832950699999999E-2</v>
          </cell>
          <cell r="AD44">
            <v>13314.761791438499</v>
          </cell>
          <cell r="AE44">
            <v>7547.0774557513005</v>
          </cell>
        </row>
        <row r="45">
          <cell r="E45" t="str">
            <v>1139</v>
          </cell>
          <cell r="F45" t="str">
            <v>Pol Ll Metered Imprint Charge 250 500g Priority</v>
          </cell>
          <cell r="G45" t="str">
            <v>Regular Letters - Large</v>
          </cell>
          <cell r="H45">
            <v>1228504.0000000002</v>
          </cell>
          <cell r="I45">
            <v>0.36</v>
          </cell>
          <cell r="J45">
            <v>442261.44000000006</v>
          </cell>
          <cell r="K45">
            <v>0</v>
          </cell>
          <cell r="L45" t="str">
            <v>Letter - large</v>
          </cell>
          <cell r="N45" t="str">
            <v>1139</v>
          </cell>
          <cell r="O45">
            <v>17934.533696776096</v>
          </cell>
          <cell r="P45">
            <v>1071.2588674860472</v>
          </cell>
          <cell r="Q45">
            <v>751.29836057109992</v>
          </cell>
          <cell r="R45">
            <v>0</v>
          </cell>
          <cell r="S45">
            <v>1747.6194116652</v>
          </cell>
          <cell r="T45">
            <v>1611.1127791900583</v>
          </cell>
          <cell r="U45">
            <v>1041.0718509779999</v>
          </cell>
          <cell r="V45">
            <v>232.93332993448934</v>
          </cell>
          <cell r="W45">
            <v>0</v>
          </cell>
          <cell r="X45">
            <v>11673.546498751699</v>
          </cell>
          <cell r="Y45">
            <v>81.778103042699996</v>
          </cell>
          <cell r="Z45">
            <v>175636.68466957659</v>
          </cell>
          <cell r="AA45">
            <v>11418.716638888201</v>
          </cell>
          <cell r="AB45">
            <v>162.66459411940002</v>
          </cell>
          <cell r="AC45">
            <v>2.05325973E-2</v>
          </cell>
          <cell r="AD45">
            <v>172.2928436361</v>
          </cell>
          <cell r="AE45">
            <v>215401.37255744491</v>
          </cell>
        </row>
        <row r="46">
          <cell r="E46" t="str">
            <v>1137</v>
          </cell>
          <cell r="F46" t="str">
            <v>Pol Ll Imprint Cash 250 500g Regular</v>
          </cell>
          <cell r="G46" t="str">
            <v>Regular Letters - Large</v>
          </cell>
          <cell r="H46">
            <v>0</v>
          </cell>
          <cell r="I46">
            <v>0.36</v>
          </cell>
          <cell r="J46">
            <v>0</v>
          </cell>
          <cell r="K46">
            <v>0</v>
          </cell>
          <cell r="L46" t="str">
            <v>Letter - large</v>
          </cell>
          <cell r="N46" t="str">
            <v>1137</v>
          </cell>
          <cell r="O46">
            <v>1.4610709402176998</v>
          </cell>
          <cell r="P46">
            <v>8.7268748633429996E-2</v>
          </cell>
          <cell r="Q46">
            <v>6.1209277557629997E-2</v>
          </cell>
          <cell r="R46">
            <v>0</v>
          </cell>
          <cell r="S46">
            <v>0</v>
          </cell>
          <cell r="T46">
            <v>1.3532417043981598E-3</v>
          </cell>
          <cell r="U46">
            <v>0</v>
          </cell>
          <cell r="V46">
            <v>0</v>
          </cell>
          <cell r="W46">
            <v>0</v>
          </cell>
          <cell r="X46">
            <v>0</v>
          </cell>
          <cell r="Y46">
            <v>0</v>
          </cell>
          <cell r="Z46">
            <v>6.0663245566732241E-4</v>
          </cell>
          <cell r="AA46">
            <v>0</v>
          </cell>
          <cell r="AB46">
            <v>0</v>
          </cell>
          <cell r="AC46">
            <v>0</v>
          </cell>
          <cell r="AD46">
            <v>0</v>
          </cell>
          <cell r="AE46">
            <v>0</v>
          </cell>
        </row>
        <row r="47">
          <cell r="E47" t="str">
            <v>1138</v>
          </cell>
          <cell r="F47" t="str">
            <v>Pol Ll Imprint Cash 250 500g Priority</v>
          </cell>
          <cell r="G47" t="str">
            <v>Regular Letters - Large</v>
          </cell>
          <cell r="H47">
            <v>4220</v>
          </cell>
          <cell r="I47">
            <v>0.36</v>
          </cell>
          <cell r="J47">
            <v>1519.2</v>
          </cell>
          <cell r="K47">
            <v>0</v>
          </cell>
          <cell r="L47" t="str">
            <v>Letter - large</v>
          </cell>
          <cell r="N47" t="str">
            <v>1138</v>
          </cell>
          <cell r="O47">
            <v>56.606544961899992</v>
          </cell>
          <cell r="P47">
            <v>3.3812674272362271</v>
          </cell>
          <cell r="Q47">
            <v>2.3713643371000015</v>
          </cell>
          <cell r="R47">
            <v>0</v>
          </cell>
          <cell r="S47">
            <v>6.0031993754999995</v>
          </cell>
          <cell r="T47">
            <v>5.1133603253312243</v>
          </cell>
          <cell r="U47">
            <v>1.206091962971235</v>
          </cell>
          <cell r="V47">
            <v>0.79887611347635501</v>
          </cell>
          <cell r="W47">
            <v>0</v>
          </cell>
          <cell r="X47">
            <v>39.177267483999998</v>
          </cell>
          <cell r="Y47">
            <v>0.2731332414</v>
          </cell>
          <cell r="Z47">
            <v>602.92022872547591</v>
          </cell>
          <cell r="AA47">
            <v>43.831412699492475</v>
          </cell>
          <cell r="AB47">
            <v>0.54022256530000001</v>
          </cell>
          <cell r="AC47">
            <v>7.0531000000000006E-5</v>
          </cell>
          <cell r="AD47">
            <v>0.7692707647</v>
          </cell>
          <cell r="AE47">
            <v>739.91753963429994</v>
          </cell>
        </row>
        <row r="48">
          <cell r="E48" t="str">
            <v/>
          </cell>
          <cell r="F48" t="str">
            <v>Presort Letters</v>
          </cell>
          <cell r="G48" t="str">
            <v/>
          </cell>
          <cell r="H48">
            <v>0</v>
          </cell>
          <cell r="I48">
            <v>0</v>
          </cell>
          <cell r="J48">
            <v>0</v>
          </cell>
          <cell r="K48">
            <v>0</v>
          </cell>
          <cell r="L48" t="str">
            <v>Undefined</v>
          </cell>
          <cell r="N48" t="str">
            <v/>
          </cell>
          <cell r="O48" t="str">
            <v/>
          </cell>
          <cell r="P48" t="str">
            <v/>
          </cell>
          <cell r="Q48" t="str">
            <v/>
          </cell>
          <cell r="R48" t="str">
            <v/>
          </cell>
          <cell r="S48" t="str">
            <v/>
          </cell>
          <cell r="T48" t="str">
            <v/>
          </cell>
          <cell r="U48" t="str">
            <v/>
          </cell>
          <cell r="V48" t="str">
            <v/>
          </cell>
          <cell r="W48" t="str">
            <v/>
          </cell>
          <cell r="X48" t="str">
            <v/>
          </cell>
          <cell r="Y48" t="str">
            <v/>
          </cell>
          <cell r="Z48" t="str">
            <v/>
          </cell>
          <cell r="AA48" t="str">
            <v/>
          </cell>
          <cell r="AB48" t="str">
            <v/>
          </cell>
          <cell r="AC48" t="str">
            <v/>
          </cell>
          <cell r="AD48" t="str">
            <v/>
          </cell>
          <cell r="AE48" t="str">
            <v/>
          </cell>
        </row>
        <row r="49">
          <cell r="E49" t="str">
            <v>1050</v>
          </cell>
          <cell r="F49" t="str">
            <v>Pol Sl Pre Sort Priority</v>
          </cell>
          <cell r="G49" t="str">
            <v>PreSort Letters</v>
          </cell>
          <cell r="H49">
            <v>200897769</v>
          </cell>
          <cell r="I49">
            <v>2.5000000000000001E-2</v>
          </cell>
          <cell r="J49">
            <v>5022444.2250000006</v>
          </cell>
          <cell r="K49">
            <v>0</v>
          </cell>
          <cell r="L49" t="str">
            <v>Letter - small</v>
          </cell>
          <cell r="N49" t="str">
            <v>1050</v>
          </cell>
          <cell r="O49">
            <v>678844.64117515704</v>
          </cell>
          <cell r="P49">
            <v>40546.681147467629</v>
          </cell>
          <cell r="Q49">
            <v>28437.367563107007</v>
          </cell>
          <cell r="R49">
            <v>0</v>
          </cell>
          <cell r="S49">
            <v>153422.24894237862</v>
          </cell>
          <cell r="T49">
            <v>84613.800735574638</v>
          </cell>
          <cell r="U49">
            <v>12104.999281222803</v>
          </cell>
          <cell r="V49">
            <v>4723.4202760718008</v>
          </cell>
          <cell r="W49">
            <v>0</v>
          </cell>
          <cell r="X49">
            <v>666859.09538694553</v>
          </cell>
          <cell r="Y49">
            <v>3957.0851636237999</v>
          </cell>
          <cell r="Z49">
            <v>15897793.794977959</v>
          </cell>
          <cell r="AA49">
            <v>172710.55301615858</v>
          </cell>
          <cell r="AB49">
            <v>2445.5682827645001</v>
          </cell>
          <cell r="AC49">
            <v>3.3451698059999999</v>
          </cell>
          <cell r="AD49">
            <v>1361.0425752436001</v>
          </cell>
          <cell r="AE49">
            <v>1398400.8876576871</v>
          </cell>
        </row>
        <row r="50">
          <cell r="E50" t="str">
            <v>1070</v>
          </cell>
          <cell r="F50" t="str">
            <v>Pol Sl Pre Sort Regular</v>
          </cell>
          <cell r="G50" t="str">
            <v>PreSort Letters</v>
          </cell>
          <cell r="H50">
            <v>947100883.00000012</v>
          </cell>
          <cell r="I50">
            <v>2.5000000000000001E-2</v>
          </cell>
          <cell r="J50">
            <v>23677522.075000003</v>
          </cell>
          <cell r="K50">
            <v>0</v>
          </cell>
          <cell r="L50" t="str">
            <v>Letter - small</v>
          </cell>
          <cell r="N50" t="str">
            <v>1070</v>
          </cell>
          <cell r="O50">
            <v>2945190.6073724027</v>
          </cell>
          <cell r="P50">
            <v>175914.93144710033</v>
          </cell>
          <cell r="Q50">
            <v>123376.52563574788</v>
          </cell>
          <cell r="R50">
            <v>0</v>
          </cell>
          <cell r="S50">
            <v>723285.02313113515</v>
          </cell>
          <cell r="T50">
            <v>371327.92219759349</v>
          </cell>
          <cell r="U50">
            <v>53255.433305247498</v>
          </cell>
          <cell r="V50">
            <v>85059.680114074901</v>
          </cell>
          <cell r="W50">
            <v>366239.42964272306</v>
          </cell>
          <cell r="X50">
            <v>2380494.9912006618</v>
          </cell>
          <cell r="Y50">
            <v>22023.287011788598</v>
          </cell>
          <cell r="Z50">
            <v>74947517.141702369</v>
          </cell>
          <cell r="AA50">
            <v>2701908.3118832693</v>
          </cell>
          <cell r="AB50">
            <v>2721603.2292084103</v>
          </cell>
          <cell r="AC50">
            <v>15.770276065999999</v>
          </cell>
          <cell r="AD50">
            <v>198002.61730769399</v>
          </cell>
          <cell r="AE50">
            <v>107404.95928274</v>
          </cell>
        </row>
        <row r="51">
          <cell r="E51" t="str">
            <v>1060</v>
          </cell>
          <cell r="F51" t="str">
            <v>Pol Sl Charity Mail Priority</v>
          </cell>
          <cell r="G51" t="str">
            <v>Charity Mail</v>
          </cell>
          <cell r="H51">
            <v>5949376.9999999991</v>
          </cell>
          <cell r="I51">
            <v>2.5000000000000001E-2</v>
          </cell>
          <cell r="J51">
            <v>148734.42499999999</v>
          </cell>
          <cell r="K51">
            <v>0</v>
          </cell>
          <cell r="L51" t="str">
            <v>Letter - small</v>
          </cell>
          <cell r="N51" t="str">
            <v>1060</v>
          </cell>
          <cell r="O51">
            <v>21466.458784015096</v>
          </cell>
          <cell r="P51">
            <v>1282.2800564444005</v>
          </cell>
          <cell r="Q51">
            <v>899.27915075440012</v>
          </cell>
          <cell r="R51">
            <v>0</v>
          </cell>
          <cell r="S51">
            <v>4543.4390826182989</v>
          </cell>
          <cell r="T51">
            <v>2481.0436585030284</v>
          </cell>
          <cell r="U51">
            <v>327.45125274157357</v>
          </cell>
          <cell r="V51">
            <v>138.28176166560297</v>
          </cell>
          <cell r="W51">
            <v>0</v>
          </cell>
          <cell r="X51">
            <v>18701.001748450904</v>
          </cell>
          <cell r="Y51">
            <v>111.86685849280001</v>
          </cell>
          <cell r="Z51">
            <v>470826.18200386333</v>
          </cell>
          <cell r="AA51">
            <v>7096.8378615734528</v>
          </cell>
          <cell r="AB51">
            <v>94.0856499187</v>
          </cell>
          <cell r="AC51">
            <v>9.9063697300000003E-2</v>
          </cell>
          <cell r="AD51">
            <v>36.6021263409</v>
          </cell>
          <cell r="AE51">
            <v>50721.60171341541</v>
          </cell>
        </row>
        <row r="52">
          <cell r="E52" t="str">
            <v>1080</v>
          </cell>
          <cell r="F52" t="str">
            <v>Pol Sl Charity Mail Regular</v>
          </cell>
          <cell r="G52" t="str">
            <v>PreSort Letters</v>
          </cell>
          <cell r="H52">
            <v>97198160</v>
          </cell>
          <cell r="I52">
            <v>2.5000000000000001E-2</v>
          </cell>
          <cell r="J52">
            <v>2429954</v>
          </cell>
          <cell r="K52">
            <v>0</v>
          </cell>
          <cell r="L52" t="str">
            <v>Letter - small</v>
          </cell>
          <cell r="N52" t="str">
            <v>1080</v>
          </cell>
          <cell r="O52">
            <v>298278.85395746428</v>
          </cell>
          <cell r="P52">
            <v>17816.301102362202</v>
          </cell>
          <cell r="Q52">
            <v>12495.238785972497</v>
          </cell>
          <cell r="R52">
            <v>0</v>
          </cell>
          <cell r="S52">
            <v>74228.601092594588</v>
          </cell>
          <cell r="T52">
            <v>38266.328291739352</v>
          </cell>
          <cell r="U52">
            <v>6479.3430942700998</v>
          </cell>
          <cell r="V52">
            <v>8762.3744720055001</v>
          </cell>
          <cell r="W52">
            <v>41524.2047544733</v>
          </cell>
          <cell r="X52">
            <v>244198.42362861609</v>
          </cell>
          <cell r="Y52">
            <v>2235.4301007047998</v>
          </cell>
          <cell r="Z52">
            <v>7691985.0479115797</v>
          </cell>
          <cell r="AA52">
            <v>280260.95830280974</v>
          </cell>
          <cell r="AB52">
            <v>162663.56784493092</v>
          </cell>
          <cell r="AC52">
            <v>1.6184567546999999</v>
          </cell>
          <cell r="AD52">
            <v>19381.028909808698</v>
          </cell>
          <cell r="AE52">
            <v>7644.2423298499998</v>
          </cell>
        </row>
        <row r="53">
          <cell r="E53" t="str">
            <v>1090</v>
          </cell>
          <cell r="F53" t="str">
            <v>Pol Sl Sample Post</v>
          </cell>
          <cell r="G53" t="str">
            <v>PreSort Letters</v>
          </cell>
          <cell r="H53">
            <v>514194.99999999994</v>
          </cell>
          <cell r="I53">
            <v>0.13500000000000001</v>
          </cell>
          <cell r="J53">
            <v>69416.324999999997</v>
          </cell>
          <cell r="K53">
            <v>0</v>
          </cell>
          <cell r="L53" t="str">
            <v>Letter - small</v>
          </cell>
          <cell r="N53" t="str">
            <v>1090</v>
          </cell>
          <cell r="O53">
            <v>5574.9861791824987</v>
          </cell>
          <cell r="P53">
            <v>332.98377617348297</v>
          </cell>
          <cell r="Q53">
            <v>233.54769360029889</v>
          </cell>
          <cell r="R53">
            <v>0</v>
          </cell>
          <cell r="S53">
            <v>1045.6633236322</v>
          </cell>
          <cell r="T53">
            <v>616.67058415535553</v>
          </cell>
          <cell r="U53">
            <v>7.9040818303792904</v>
          </cell>
          <cell r="V53">
            <v>569.12154695025163</v>
          </cell>
          <cell r="W53">
            <v>1859.9836932558001</v>
          </cell>
          <cell r="X53">
            <v>3901.1836534184249</v>
          </cell>
          <cell r="Y53">
            <v>61.742115419900003</v>
          </cell>
          <cell r="Z53">
            <v>82072.683674138869</v>
          </cell>
          <cell r="AA53">
            <v>17520.249082950722</v>
          </cell>
          <cell r="AB53">
            <v>27990.836304096472</v>
          </cell>
          <cell r="AC53">
            <v>9.1471916E-3</v>
          </cell>
          <cell r="AD53">
            <v>1435.4690070405002</v>
          </cell>
          <cell r="AE53">
            <v>858.80850315760006</v>
          </cell>
        </row>
        <row r="54">
          <cell r="E54" t="str">
            <v>1185</v>
          </cell>
          <cell r="F54" t="str">
            <v>Pol Ll Pre Sort Large 250 500g Priority</v>
          </cell>
          <cell r="G54" t="str">
            <v>Presort Letters</v>
          </cell>
          <cell r="H54">
            <v>420035.99999999994</v>
          </cell>
          <cell r="I54">
            <v>0.36</v>
          </cell>
          <cell r="J54">
            <v>151212.95999999996</v>
          </cell>
          <cell r="K54">
            <v>0</v>
          </cell>
          <cell r="L54" t="str">
            <v>Letter - large</v>
          </cell>
          <cell r="N54" t="str">
            <v>1185</v>
          </cell>
          <cell r="O54">
            <v>6078.6015794493005</v>
          </cell>
          <cell r="P54">
            <v>363.07870453143386</v>
          </cell>
          <cell r="Q54">
            <v>254.64331320989999</v>
          </cell>
          <cell r="R54">
            <v>0</v>
          </cell>
          <cell r="S54">
            <v>853.66124148389997</v>
          </cell>
          <cell r="T54">
            <v>563.69301715719394</v>
          </cell>
          <cell r="U54">
            <v>122.68501686971034</v>
          </cell>
          <cell r="V54">
            <v>59.113040455384144</v>
          </cell>
          <cell r="W54">
            <v>0</v>
          </cell>
          <cell r="X54">
            <v>4283.3372905543001</v>
          </cell>
          <cell r="Y54">
            <v>30.404733409599999</v>
          </cell>
          <cell r="Z54">
            <v>66505.307255504638</v>
          </cell>
          <cell r="AA54">
            <v>3118.9561878556997</v>
          </cell>
          <cell r="AB54">
            <v>61.773121819599993</v>
          </cell>
          <cell r="AC54">
            <v>7.0936050000000002E-3</v>
          </cell>
          <cell r="AD54">
            <v>33.244297858600007</v>
          </cell>
          <cell r="AE54">
            <v>73648.546883235991</v>
          </cell>
        </row>
        <row r="55">
          <cell r="E55" t="str">
            <v>1195</v>
          </cell>
          <cell r="F55" t="str">
            <v>Pol Ll Pre Sort Large 250 500g Regular</v>
          </cell>
          <cell r="G55" t="str">
            <v>Presort Letters</v>
          </cell>
          <cell r="H55">
            <v>2368331.9999999995</v>
          </cell>
          <cell r="I55">
            <v>0.36</v>
          </cell>
          <cell r="J55">
            <v>852599.51999999979</v>
          </cell>
          <cell r="K55">
            <v>0</v>
          </cell>
          <cell r="L55" t="str">
            <v>Letter - large</v>
          </cell>
          <cell r="N55" t="str">
            <v>1195</v>
          </cell>
          <cell r="O55">
            <v>26887.147208045099</v>
          </cell>
          <cell r="P55">
            <v>1606.0304888005994</v>
          </cell>
          <cell r="Q55">
            <v>1126.3315456837993</v>
          </cell>
          <cell r="R55">
            <v>0</v>
          </cell>
          <cell r="S55">
            <v>4813.2856121169998</v>
          </cell>
          <cell r="T55">
            <v>3157.3672761074158</v>
          </cell>
          <cell r="U55">
            <v>1575.1248768376302</v>
          </cell>
          <cell r="V55">
            <v>2669.6840833381839</v>
          </cell>
          <cell r="W55">
            <v>12770.7926534787</v>
          </cell>
          <cell r="X55">
            <v>16408.333531988399</v>
          </cell>
          <cell r="Y55">
            <v>287.83583167979998</v>
          </cell>
          <cell r="Z55">
            <v>375230.43191391823</v>
          </cell>
          <cell r="AA55">
            <v>86154.733383681305</v>
          </cell>
          <cell r="AB55">
            <v>108556.80368550721</v>
          </cell>
          <cell r="AC55">
            <v>3.9996599700000003E-2</v>
          </cell>
          <cell r="AD55">
            <v>6812.7214418537005</v>
          </cell>
          <cell r="AE55">
            <v>3941.7442092004003</v>
          </cell>
        </row>
        <row r="56">
          <cell r="E56" t="str">
            <v>1140</v>
          </cell>
          <cell r="F56" t="str">
            <v>Pol Ll Pre Sort Sml Plus Priority</v>
          </cell>
          <cell r="G56" t="str">
            <v>Presort Letters</v>
          </cell>
          <cell r="H56">
            <v>3807731.0000000009</v>
          </cell>
          <cell r="I56">
            <v>0.05</v>
          </cell>
          <cell r="J56">
            <v>190386.55000000005</v>
          </cell>
          <cell r="K56">
            <v>0</v>
          </cell>
          <cell r="L56" t="str">
            <v>Letter - large</v>
          </cell>
          <cell r="N56" t="str">
            <v>1140</v>
          </cell>
          <cell r="O56">
            <v>27345.643626972989</v>
          </cell>
          <cell r="P56">
            <v>1633.5091329044992</v>
          </cell>
          <cell r="Q56">
            <v>1145.5456417919004</v>
          </cell>
          <cell r="R56">
            <v>0</v>
          </cell>
          <cell r="S56">
            <v>3585.4194243350003</v>
          </cell>
          <cell r="T56">
            <v>2276.0230395740791</v>
          </cell>
          <cell r="U56">
            <v>691.6456485650001</v>
          </cell>
          <cell r="V56">
            <v>420.69086444590556</v>
          </cell>
          <cell r="W56">
            <v>0</v>
          </cell>
          <cell r="X56">
            <v>17092.039361794399</v>
          </cell>
          <cell r="Y56">
            <v>95.496109641000004</v>
          </cell>
          <cell r="Z56">
            <v>326605.9510993202</v>
          </cell>
          <cell r="AA56">
            <v>5711.3500276481</v>
          </cell>
          <cell r="AB56">
            <v>79.146231370900011</v>
          </cell>
          <cell r="AC56">
            <v>6.3301368799999994E-2</v>
          </cell>
          <cell r="AD56">
            <v>34.630672656500003</v>
          </cell>
          <cell r="AE56">
            <v>79814.539831579285</v>
          </cell>
        </row>
        <row r="57">
          <cell r="E57" t="str">
            <v>1150</v>
          </cell>
          <cell r="F57" t="str">
            <v>Pol Ll Pre Sort Sml Plus Regular</v>
          </cell>
          <cell r="G57" t="str">
            <v>Presort Letters</v>
          </cell>
          <cell r="H57">
            <v>28932698</v>
          </cell>
          <cell r="I57">
            <v>0.05</v>
          </cell>
          <cell r="J57">
            <v>1446634.9000000001</v>
          </cell>
          <cell r="K57">
            <v>0</v>
          </cell>
          <cell r="L57" t="str">
            <v>Letter - large</v>
          </cell>
          <cell r="N57" t="str">
            <v>1150</v>
          </cell>
          <cell r="O57">
            <v>169335.04819239856</v>
          </cell>
          <cell r="P57">
            <v>10115.460058859506</v>
          </cell>
          <cell r="Q57">
            <v>7093.7200042062013</v>
          </cell>
          <cell r="R57">
            <v>0</v>
          </cell>
          <cell r="S57">
            <v>27243.483669781701</v>
          </cell>
          <cell r="T57">
            <v>15455.191844276666</v>
          </cell>
          <cell r="U57">
            <v>2756.0581304591005</v>
          </cell>
          <cell r="V57">
            <v>7065.5919114023854</v>
          </cell>
          <cell r="W57">
            <v>24024.329972419098</v>
          </cell>
          <cell r="X57">
            <v>94771.020588399188</v>
          </cell>
          <cell r="Y57">
            <v>915.39047347390022</v>
          </cell>
          <cell r="Z57">
            <v>2481328.2834693044</v>
          </cell>
          <cell r="AA57">
            <v>150725.25944761062</v>
          </cell>
          <cell r="AB57">
            <v>174024.53550629813</v>
          </cell>
          <cell r="AC57">
            <v>0.48098969800000002</v>
          </cell>
          <cell r="AD57">
            <v>12140.2513436995</v>
          </cell>
          <cell r="AE57">
            <v>7341.6268031372992</v>
          </cell>
        </row>
        <row r="58">
          <cell r="E58" t="str">
            <v>1160</v>
          </cell>
          <cell r="F58" t="str">
            <v>Pol Ll Pre Sort Medium Priority</v>
          </cell>
          <cell r="G58" t="str">
            <v>Presort Letters</v>
          </cell>
          <cell r="H58">
            <v>0</v>
          </cell>
          <cell r="I58">
            <v>8.5000000000000006E-2</v>
          </cell>
          <cell r="J58">
            <v>0</v>
          </cell>
          <cell r="K58">
            <v>0</v>
          </cell>
          <cell r="L58" t="str">
            <v>Letter - large</v>
          </cell>
          <cell r="N58" t="str">
            <v>1160</v>
          </cell>
          <cell r="O58">
            <v>1016.4740792189</v>
          </cell>
          <cell r="P58">
            <v>60.713288093300008</v>
          </cell>
          <cell r="Q58">
            <v>42.583588758900007</v>
          </cell>
          <cell r="R58">
            <v>0</v>
          </cell>
          <cell r="S58">
            <v>0</v>
          </cell>
          <cell r="T58">
            <v>4.2980947774024596</v>
          </cell>
          <cell r="U58">
            <v>0</v>
          </cell>
          <cell r="V58">
            <v>0</v>
          </cell>
          <cell r="W58">
            <v>0</v>
          </cell>
          <cell r="X58">
            <v>0</v>
          </cell>
          <cell r="Y58">
            <v>0</v>
          </cell>
          <cell r="Z58">
            <v>4.3348893193537883</v>
          </cell>
          <cell r="AA58">
            <v>0</v>
          </cell>
          <cell r="AB58">
            <v>0</v>
          </cell>
          <cell r="AC58">
            <v>0</v>
          </cell>
          <cell r="AD58">
            <v>0</v>
          </cell>
          <cell r="AE58">
            <v>0</v>
          </cell>
        </row>
        <row r="59">
          <cell r="E59" t="str">
            <v>1170</v>
          </cell>
          <cell r="F59" t="str">
            <v>Pol Ll Pre Sort Medium Regular</v>
          </cell>
          <cell r="G59" t="str">
            <v>Presort Letters</v>
          </cell>
          <cell r="H59">
            <v>0</v>
          </cell>
          <cell r="I59">
            <v>7.4999999999999997E-2</v>
          </cell>
          <cell r="J59">
            <v>0</v>
          </cell>
          <cell r="K59">
            <v>0</v>
          </cell>
          <cell r="L59" t="str">
            <v>Letter - large</v>
          </cell>
          <cell r="N59" t="str">
            <v>1170</v>
          </cell>
          <cell r="O59">
            <v>1016.4740792189</v>
          </cell>
          <cell r="P59">
            <v>60.713288093300008</v>
          </cell>
          <cell r="Q59">
            <v>42.583588758900007</v>
          </cell>
          <cell r="R59">
            <v>0</v>
          </cell>
          <cell r="S59">
            <v>0</v>
          </cell>
          <cell r="T59">
            <v>4.2980947774024596</v>
          </cell>
          <cell r="U59">
            <v>0</v>
          </cell>
          <cell r="V59">
            <v>0</v>
          </cell>
          <cell r="W59">
            <v>0</v>
          </cell>
          <cell r="X59">
            <v>0</v>
          </cell>
          <cell r="Y59">
            <v>0</v>
          </cell>
          <cell r="Z59">
            <v>4.3348893193537883</v>
          </cell>
          <cell r="AA59">
            <v>0</v>
          </cell>
          <cell r="AB59">
            <v>0</v>
          </cell>
          <cell r="AC59">
            <v>0</v>
          </cell>
          <cell r="AD59">
            <v>0</v>
          </cell>
          <cell r="AE59">
            <v>0</v>
          </cell>
        </row>
        <row r="60">
          <cell r="E60" t="str">
            <v>1180</v>
          </cell>
          <cell r="F60" t="str">
            <v>Pol Ll Pre Sort Large 0 250g Priority</v>
          </cell>
          <cell r="G60" t="str">
            <v>Presort Letters</v>
          </cell>
          <cell r="H60">
            <v>5651624.0000000009</v>
          </cell>
          <cell r="I60">
            <v>0.11</v>
          </cell>
          <cell r="J60">
            <v>621678.64000000013</v>
          </cell>
          <cell r="K60">
            <v>0</v>
          </cell>
          <cell r="L60" t="str">
            <v>Letter - large</v>
          </cell>
          <cell r="N60" t="str">
            <v>1180</v>
          </cell>
          <cell r="O60">
            <v>49040.041311233676</v>
          </cell>
          <cell r="P60">
            <v>2929.3082142850994</v>
          </cell>
          <cell r="Q60">
            <v>2054.3985806188002</v>
          </cell>
          <cell r="R60">
            <v>0</v>
          </cell>
          <cell r="S60">
            <v>7237.4553621112</v>
          </cell>
          <cell r="T60">
            <v>4636.8589605775878</v>
          </cell>
          <cell r="U60">
            <v>505.42746251456146</v>
          </cell>
          <cell r="V60">
            <v>702.47881678740987</v>
          </cell>
          <cell r="W60">
            <v>0</v>
          </cell>
          <cell r="X60">
            <v>37174.032291213203</v>
          </cell>
          <cell r="Y60">
            <v>201.92590561969996</v>
          </cell>
          <cell r="Z60">
            <v>590505.8270176833</v>
          </cell>
          <cell r="AA60">
            <v>14279.364912834501</v>
          </cell>
          <cell r="AB60">
            <v>316.71887054620004</v>
          </cell>
          <cell r="AC60">
            <v>9.3955049099999993E-2</v>
          </cell>
          <cell r="AD60">
            <v>186.33289146070004</v>
          </cell>
          <cell r="AE60">
            <v>284415.61698217859</v>
          </cell>
        </row>
        <row r="61">
          <cell r="E61" t="str">
            <v>1190</v>
          </cell>
          <cell r="F61" t="str">
            <v>Pol Ll Pre Sort Large 0 250g Regular</v>
          </cell>
          <cell r="G61" t="str">
            <v>Presort Letters</v>
          </cell>
          <cell r="H61">
            <v>26274987.000000004</v>
          </cell>
          <cell r="I61">
            <v>0.13</v>
          </cell>
          <cell r="J61">
            <v>3415748.3100000005</v>
          </cell>
          <cell r="K61">
            <v>0</v>
          </cell>
          <cell r="L61" t="str">
            <v>Letter - large</v>
          </cell>
          <cell r="N61" t="str">
            <v>1190</v>
          </cell>
          <cell r="O61">
            <v>199828.59714196611</v>
          </cell>
          <cell r="P61">
            <v>11936.345368863302</v>
          </cell>
          <cell r="Q61">
            <v>8371.0745040866968</v>
          </cell>
          <cell r="R61">
            <v>0</v>
          </cell>
          <cell r="S61">
            <v>33647.68016984361</v>
          </cell>
          <cell r="T61">
            <v>20111.027892806607</v>
          </cell>
          <cell r="U61">
            <v>6565.9312235079997</v>
          </cell>
          <cell r="V61">
            <v>12717.199638565799</v>
          </cell>
          <cell r="W61">
            <v>40880.844068391001</v>
          </cell>
          <cell r="X61">
            <v>115954.45670890741</v>
          </cell>
          <cell r="Y61">
            <v>1497.8390941836999</v>
          </cell>
          <cell r="Z61">
            <v>2798665.4448350701</v>
          </cell>
          <cell r="AA61">
            <v>345193.25403011567</v>
          </cell>
          <cell r="AB61">
            <v>431202.05169960851</v>
          </cell>
          <cell r="AC61">
            <v>0.43680676190000001</v>
          </cell>
          <cell r="AD61">
            <v>28369.494753374998</v>
          </cell>
          <cell r="AE61">
            <v>15434.604389554001</v>
          </cell>
        </row>
        <row r="62">
          <cell r="E62" t="str">
            <v>1175</v>
          </cell>
          <cell r="F62" t="str">
            <v>Pol Sl Promo Post Regular</v>
          </cell>
          <cell r="G62" t="str">
            <v>Regular Letters - Small</v>
          </cell>
          <cell r="H62">
            <v>197700215</v>
          </cell>
          <cell r="I62">
            <v>0</v>
          </cell>
          <cell r="J62">
            <v>0</v>
          </cell>
          <cell r="K62">
            <v>0</v>
          </cell>
          <cell r="L62" t="str">
            <v>Undefined</v>
          </cell>
          <cell r="N62" t="str">
            <v>1175</v>
          </cell>
          <cell r="O62">
            <v>614813.94724075077</v>
          </cell>
          <cell r="P62">
            <v>36722.178439142393</v>
          </cell>
          <cell r="Q62">
            <v>25755.155123718599</v>
          </cell>
          <cell r="R62">
            <v>0</v>
          </cell>
          <cell r="S62">
            <v>150980.3312030292</v>
          </cell>
          <cell r="T62">
            <v>78506.050961828601</v>
          </cell>
          <cell r="U62">
            <v>10359.0488351285</v>
          </cell>
          <cell r="V62">
            <v>18188.340584181999</v>
          </cell>
          <cell r="W62">
            <v>63819.205686091002</v>
          </cell>
          <cell r="X62">
            <v>523535.393352849</v>
          </cell>
          <cell r="Y62">
            <v>4581.6911357561994</v>
          </cell>
          <cell r="Z62">
            <v>15644457.099565433</v>
          </cell>
          <cell r="AA62">
            <v>543836.57808353682</v>
          </cell>
          <cell r="AB62">
            <v>611845.66181390663</v>
          </cell>
          <cell r="AC62">
            <v>3.2919270101000002</v>
          </cell>
          <cell r="AD62">
            <v>40553.720082859298</v>
          </cell>
          <cell r="AE62">
            <v>22453.237024408998</v>
          </cell>
        </row>
        <row r="63">
          <cell r="E63" t="str">
            <v>1055</v>
          </cell>
          <cell r="F63" t="str">
            <v>Pol SL Promo Post Priority</v>
          </cell>
          <cell r="G63" t="str">
            <v>Promo Post</v>
          </cell>
          <cell r="H63">
            <v>2256674</v>
          </cell>
          <cell r="I63">
            <v>0</v>
          </cell>
          <cell r="J63">
            <v>0</v>
          </cell>
          <cell r="K63">
            <v>0</v>
          </cell>
          <cell r="L63" t="str">
            <v>Undefined</v>
          </cell>
          <cell r="N63" t="str">
            <v>1055</v>
          </cell>
          <cell r="O63">
            <v>7400.3304386599993</v>
          </cell>
          <cell r="P63">
            <v>442.11451267372769</v>
          </cell>
          <cell r="Q63">
            <v>310.02063007600003</v>
          </cell>
          <cell r="R63">
            <v>0</v>
          </cell>
          <cell r="S63">
            <v>1723.3839988986999</v>
          </cell>
          <cell r="T63">
            <v>884.28519551004922</v>
          </cell>
          <cell r="U63">
            <v>271.22953870523213</v>
          </cell>
          <cell r="V63">
            <v>78.369025326570167</v>
          </cell>
          <cell r="W63">
            <v>0</v>
          </cell>
          <cell r="X63">
            <v>4897.6821390573996</v>
          </cell>
          <cell r="Y63">
            <v>45.853671405900002</v>
          </cell>
          <cell r="Z63">
            <v>178489.98712164053</v>
          </cell>
          <cell r="AA63">
            <v>3485.7492462040741</v>
          </cell>
          <cell r="AB63">
            <v>8.1171945935000007</v>
          </cell>
          <cell r="AC63">
            <v>3.7576115299999997E-2</v>
          </cell>
          <cell r="AD63">
            <v>1.2056757779</v>
          </cell>
          <cell r="AE63">
            <v>15707.3019731972</v>
          </cell>
        </row>
        <row r="64">
          <cell r="E64" t="str">
            <v/>
          </cell>
          <cell r="F64" t="str">
            <v>Print Post</v>
          </cell>
          <cell r="G64" t="str">
            <v/>
          </cell>
          <cell r="H64">
            <v>0</v>
          </cell>
          <cell r="I64">
            <v>0</v>
          </cell>
          <cell r="J64">
            <v>0</v>
          </cell>
          <cell r="K64">
            <v>0</v>
          </cell>
          <cell r="L64" t="str">
            <v>Undefined</v>
          </cell>
          <cell r="N64" t="str">
            <v/>
          </cell>
          <cell r="O64" t="str">
            <v/>
          </cell>
          <cell r="P64" t="str">
            <v/>
          </cell>
          <cell r="Q64" t="str">
            <v/>
          </cell>
          <cell r="R64" t="str">
            <v/>
          </cell>
          <cell r="S64" t="str">
            <v/>
          </cell>
          <cell r="T64" t="str">
            <v/>
          </cell>
          <cell r="U64" t="str">
            <v/>
          </cell>
          <cell r="V64" t="str">
            <v/>
          </cell>
          <cell r="W64" t="str">
            <v/>
          </cell>
          <cell r="X64" t="str">
            <v/>
          </cell>
          <cell r="Y64" t="str">
            <v/>
          </cell>
          <cell r="Z64" t="str">
            <v/>
          </cell>
          <cell r="AA64" t="str">
            <v/>
          </cell>
          <cell r="AB64" t="str">
            <v/>
          </cell>
          <cell r="AC64" t="str">
            <v/>
          </cell>
          <cell r="AD64" t="str">
            <v/>
          </cell>
          <cell r="AE64" t="str">
            <v/>
          </cell>
        </row>
        <row r="65">
          <cell r="E65" t="str">
            <v>1510</v>
          </cell>
          <cell r="F65" t="str">
            <v>Pol Print Post Standard Regular</v>
          </cell>
          <cell r="G65" t="str">
            <v>Print Post</v>
          </cell>
          <cell r="H65">
            <v>9224141</v>
          </cell>
          <cell r="I65">
            <v>3.5000000000000003E-2</v>
          </cell>
          <cell r="J65">
            <v>322844.93500000006</v>
          </cell>
          <cell r="K65">
            <v>0</v>
          </cell>
          <cell r="L65" t="str">
            <v>Satchel - small</v>
          </cell>
          <cell r="N65" t="str">
            <v>1510</v>
          </cell>
          <cell r="O65">
            <v>27490.329299079192</v>
          </cell>
          <cell r="P65">
            <v>1641.8901656332991</v>
          </cell>
          <cell r="Q65">
            <v>1151.5258350776</v>
          </cell>
          <cell r="R65">
            <v>0</v>
          </cell>
          <cell r="S65">
            <v>6182.9807119411998</v>
          </cell>
          <cell r="T65">
            <v>3479.4204012961723</v>
          </cell>
          <cell r="U65">
            <v>412.15490434397401</v>
          </cell>
          <cell r="V65">
            <v>846.45138936452224</v>
          </cell>
          <cell r="W65">
            <v>1848.7371088911002</v>
          </cell>
          <cell r="X65">
            <v>23186.505497455801</v>
          </cell>
          <cell r="Y65">
            <v>224.01398995579999</v>
          </cell>
          <cell r="Z65">
            <v>734188.77147711848</v>
          </cell>
          <cell r="AA65">
            <v>31130.613670037499</v>
          </cell>
          <cell r="AB65">
            <v>15289.547990148598</v>
          </cell>
          <cell r="AC65">
            <v>0.1779955942</v>
          </cell>
          <cell r="AD65">
            <v>3045.4675079996</v>
          </cell>
          <cell r="AE65">
            <v>5860.9934971774001</v>
          </cell>
        </row>
        <row r="66">
          <cell r="E66" t="str">
            <v>1515</v>
          </cell>
          <cell r="F66" t="str">
            <v>Pol Print Post Standard Priority</v>
          </cell>
          <cell r="G66" t="str">
            <v>Print Post</v>
          </cell>
          <cell r="H66">
            <v>220589.99999999997</v>
          </cell>
          <cell r="I66">
            <v>3.5000000000000003E-2</v>
          </cell>
          <cell r="J66">
            <v>7720.65</v>
          </cell>
          <cell r="K66">
            <v>0</v>
          </cell>
          <cell r="L66" t="str">
            <v>Satchel - small</v>
          </cell>
          <cell r="N66" t="str">
            <v>1515</v>
          </cell>
          <cell r="O66">
            <v>1733.9610728638013</v>
          </cell>
          <cell r="P66">
            <v>103.56923625710469</v>
          </cell>
          <cell r="Q66">
            <v>72.64001569509999</v>
          </cell>
          <cell r="R66">
            <v>0</v>
          </cell>
          <cell r="S66">
            <v>147.86218631540001</v>
          </cell>
          <cell r="T66">
            <v>92.774626862406762</v>
          </cell>
          <cell r="U66">
            <v>16.318904603663718</v>
          </cell>
          <cell r="V66">
            <v>24.25484575324931</v>
          </cell>
          <cell r="W66">
            <v>38.733447411900002</v>
          </cell>
          <cell r="X66">
            <v>596.29955879170006</v>
          </cell>
          <cell r="Y66">
            <v>4.9805044333000001</v>
          </cell>
          <cell r="Z66">
            <v>17560.532828834232</v>
          </cell>
          <cell r="AA66">
            <v>761.28218739014756</v>
          </cell>
          <cell r="AB66">
            <v>426.63340657779997</v>
          </cell>
          <cell r="AC66">
            <v>4.2566553000000003E-3</v>
          </cell>
          <cell r="AD66">
            <v>51.839960302500003</v>
          </cell>
          <cell r="AE66">
            <v>140.32902618889997</v>
          </cell>
        </row>
        <row r="67">
          <cell r="E67" t="str">
            <v>1520</v>
          </cell>
          <cell r="F67" t="str">
            <v>Pol Print Post &lt;500g Regular</v>
          </cell>
          <cell r="G67" t="str">
            <v>Print Post</v>
          </cell>
          <cell r="H67">
            <v>70974326</v>
          </cell>
          <cell r="I67">
            <v>0.15</v>
          </cell>
          <cell r="J67">
            <v>10646148.9</v>
          </cell>
          <cell r="K67">
            <v>0</v>
          </cell>
          <cell r="L67" t="str">
            <v>Satchel - small</v>
          </cell>
          <cell r="N67" t="str">
            <v>1520</v>
          </cell>
          <cell r="O67">
            <v>367461.89041854662</v>
          </cell>
          <cell r="P67">
            <v>21948.416804660508</v>
          </cell>
          <cell r="Q67">
            <v>15393.467781659501</v>
          </cell>
          <cell r="R67">
            <v>0</v>
          </cell>
          <cell r="S67">
            <v>71063.072542947106</v>
          </cell>
          <cell r="T67">
            <v>53086.277216717193</v>
          </cell>
          <cell r="U67">
            <v>16938.597755931703</v>
          </cell>
          <cell r="V67">
            <v>33652.588689963799</v>
          </cell>
          <cell r="W67">
            <v>84514.186360923995</v>
          </cell>
          <cell r="X67">
            <v>364527.8917959294</v>
          </cell>
          <cell r="Y67">
            <v>3691.7351040023996</v>
          </cell>
          <cell r="Z67">
            <v>7052315.5739566777</v>
          </cell>
          <cell r="AA67">
            <v>1083403.9856501475</v>
          </cell>
          <cell r="AB67">
            <v>1072882.6256853167</v>
          </cell>
          <cell r="AC67">
            <v>1.430421105</v>
          </cell>
          <cell r="AD67">
            <v>71791.015274324993</v>
          </cell>
          <cell r="AE67">
            <v>30408.460295155</v>
          </cell>
        </row>
        <row r="68">
          <cell r="E68" t="str">
            <v>1525</v>
          </cell>
          <cell r="F68" t="str">
            <v>Pol Print Post &lt;500g Priority</v>
          </cell>
          <cell r="G68" t="str">
            <v>Print Post</v>
          </cell>
          <cell r="H68">
            <v>6755661.9999999981</v>
          </cell>
          <cell r="I68">
            <v>0.15</v>
          </cell>
          <cell r="J68">
            <v>1013349.2999999997</v>
          </cell>
          <cell r="K68">
            <v>0</v>
          </cell>
          <cell r="L68" t="str">
            <v>Satchel - small</v>
          </cell>
          <cell r="N68" t="str">
            <v>1525</v>
          </cell>
          <cell r="O68">
            <v>42233.137625776202</v>
          </cell>
          <cell r="P68">
            <v>2522.5640559455992</v>
          </cell>
          <cell r="Q68">
            <v>1769.2026805659004</v>
          </cell>
          <cell r="R68">
            <v>0</v>
          </cell>
          <cell r="S68">
            <v>6764.1089459706991</v>
          </cell>
          <cell r="T68">
            <v>5066.902329876043</v>
          </cell>
          <cell r="U68">
            <v>1363.8429553348037</v>
          </cell>
          <cell r="V68">
            <v>3145.6594939952033</v>
          </cell>
          <cell r="W68">
            <v>8062.2247532594993</v>
          </cell>
          <cell r="X68">
            <v>33889.395519928701</v>
          </cell>
          <cell r="Y68">
            <v>358.18585203039999</v>
          </cell>
          <cell r="Z68">
            <v>671256.85635133262</v>
          </cell>
          <cell r="AA68">
            <v>104319.0060466291</v>
          </cell>
          <cell r="AB68">
            <v>96909.701967169196</v>
          </cell>
          <cell r="AC68">
            <v>0.13615403679999999</v>
          </cell>
          <cell r="AD68">
            <v>7271.8451666965002</v>
          </cell>
          <cell r="AE68">
            <v>2889.9248492520001</v>
          </cell>
        </row>
        <row r="69">
          <cell r="E69" t="str">
            <v>1530</v>
          </cell>
          <cell r="F69" t="str">
            <v>Pol Print Post &gt;500g Regular</v>
          </cell>
          <cell r="G69" t="str">
            <v>Print Post</v>
          </cell>
          <cell r="H69">
            <v>3946113</v>
          </cell>
          <cell r="I69">
            <v>0.65</v>
          </cell>
          <cell r="J69">
            <v>2564973.4500000002</v>
          </cell>
          <cell r="K69">
            <v>0</v>
          </cell>
          <cell r="L69" t="str">
            <v>Satchel - medium</v>
          </cell>
          <cell r="N69" t="str">
            <v>1530</v>
          </cell>
          <cell r="O69">
            <v>47846.319508234898</v>
          </cell>
          <cell r="P69">
            <v>2861.0986656438999</v>
          </cell>
          <cell r="Q69">
            <v>2004.1889163377002</v>
          </cell>
          <cell r="R69">
            <v>0</v>
          </cell>
          <cell r="S69">
            <v>6926.7628953702006</v>
          </cell>
          <cell r="T69">
            <v>8771.4502382262144</v>
          </cell>
          <cell r="U69">
            <v>6526.6193903980084</v>
          </cell>
          <cell r="V69">
            <v>7698.4186659062088</v>
          </cell>
          <cell r="W69">
            <v>20503.114541774998</v>
          </cell>
          <cell r="X69">
            <v>63371.1473771897</v>
          </cell>
          <cell r="Y69">
            <v>1782.7707369559</v>
          </cell>
          <cell r="Z69">
            <v>543053.92245779303</v>
          </cell>
          <cell r="AA69">
            <v>253565.38081573069</v>
          </cell>
          <cell r="AB69">
            <v>256446.36741590127</v>
          </cell>
          <cell r="AC69">
            <v>7.3513150499999999E-2</v>
          </cell>
          <cell r="AD69">
            <v>18697.263158309601</v>
          </cell>
          <cell r="AE69">
            <v>1117.7391482160999</v>
          </cell>
        </row>
        <row r="70">
          <cell r="E70" t="str">
            <v>1535</v>
          </cell>
          <cell r="F70" t="str">
            <v>Pol Print Post &gt;500g Priority</v>
          </cell>
          <cell r="G70" t="str">
            <v>Print Post</v>
          </cell>
          <cell r="H70">
            <v>211374</v>
          </cell>
          <cell r="I70">
            <v>0.65</v>
          </cell>
          <cell r="J70">
            <v>137393.1</v>
          </cell>
          <cell r="K70">
            <v>0</v>
          </cell>
          <cell r="L70" t="str">
            <v>Satchel - medium</v>
          </cell>
          <cell r="N70" t="str">
            <v>1535</v>
          </cell>
          <cell r="O70">
            <v>4110.6751866426985</v>
          </cell>
          <cell r="P70">
            <v>245.7144390355389</v>
          </cell>
          <cell r="Q70">
            <v>172.20560537789993</v>
          </cell>
          <cell r="R70">
            <v>0</v>
          </cell>
          <cell r="S70">
            <v>371.03285695229999</v>
          </cell>
          <cell r="T70">
            <v>443.09860927376292</v>
          </cell>
          <cell r="U70">
            <v>43.687858678678893</v>
          </cell>
          <cell r="V70">
            <v>439.41097013594782</v>
          </cell>
          <cell r="W70">
            <v>1065.5177197942999</v>
          </cell>
          <cell r="X70">
            <v>3529.9970490786995</v>
          </cell>
          <cell r="Y70">
            <v>93.202202519800011</v>
          </cell>
          <cell r="Z70">
            <v>29009.028472971193</v>
          </cell>
          <cell r="AA70">
            <v>13460.86131105907</v>
          </cell>
          <cell r="AB70">
            <v>15157.744783895403</v>
          </cell>
          <cell r="AC70">
            <v>3.9377403999999996E-3</v>
          </cell>
          <cell r="AD70">
            <v>880.73962755830007</v>
          </cell>
          <cell r="AE70">
            <v>61.0816103262</v>
          </cell>
        </row>
        <row r="71">
          <cell r="E71" t="str">
            <v>1550</v>
          </cell>
          <cell r="F71" t="str">
            <v>Pol Contract Publications Regular</v>
          </cell>
          <cell r="G71" t="str">
            <v>Print Post</v>
          </cell>
          <cell r="H71">
            <v>17118946.000000004</v>
          </cell>
          <cell r="I71">
            <v>0.16</v>
          </cell>
          <cell r="J71">
            <v>2739031.3600000008</v>
          </cell>
          <cell r="K71">
            <v>0</v>
          </cell>
          <cell r="L71" t="str">
            <v>Satchel - medium</v>
          </cell>
          <cell r="N71" t="str">
            <v>1550</v>
          </cell>
          <cell r="O71">
            <v>77305.548851053143</v>
          </cell>
          <cell r="P71">
            <v>4617.2620089351994</v>
          </cell>
          <cell r="Q71">
            <v>3238.3816533432005</v>
          </cell>
          <cell r="R71">
            <v>0</v>
          </cell>
          <cell r="S71">
            <v>16969.851584808999</v>
          </cell>
          <cell r="T71">
            <v>9319.8023908879313</v>
          </cell>
          <cell r="U71">
            <v>697.22674745159998</v>
          </cell>
          <cell r="V71">
            <v>7815.042771602999</v>
          </cell>
          <cell r="W71">
            <v>0</v>
          </cell>
          <cell r="X71">
            <v>69947.054567471612</v>
          </cell>
          <cell r="Y71">
            <v>937.58110183910003</v>
          </cell>
          <cell r="Z71">
            <v>1773225.2817921326</v>
          </cell>
          <cell r="AA71">
            <v>304041.74410804576</v>
          </cell>
          <cell r="AB71">
            <v>4244.178078370599</v>
          </cell>
          <cell r="AC71">
            <v>0.34535381040000002</v>
          </cell>
          <cell r="AD71">
            <v>22667.218853569699</v>
          </cell>
          <cell r="AE71">
            <v>668.72196339820005</v>
          </cell>
        </row>
        <row r="72">
          <cell r="E72" t="str">
            <v>1521</v>
          </cell>
          <cell r="F72" t="str">
            <v>Pol Print Post &lt;250g Regular (Reserved)</v>
          </cell>
          <cell r="G72" t="str">
            <v>Print Post</v>
          </cell>
          <cell r="H72">
            <v>49709316</v>
          </cell>
          <cell r="I72">
            <v>0</v>
          </cell>
          <cell r="J72">
            <v>0</v>
          </cell>
          <cell r="K72">
            <v>0</v>
          </cell>
          <cell r="L72" t="str">
            <v>Undefined</v>
          </cell>
          <cell r="N72" t="str">
            <v>1521</v>
          </cell>
          <cell r="O72">
            <v>219725.18892302792</v>
          </cell>
          <cell r="P72">
            <v>13124.140172042498</v>
          </cell>
          <cell r="Q72">
            <v>9204.5053635358981</v>
          </cell>
          <cell r="R72">
            <v>0</v>
          </cell>
          <cell r="S72">
            <v>49771.472563799893</v>
          </cell>
          <cell r="T72">
            <v>36642.464801819908</v>
          </cell>
          <cell r="U72">
            <v>10500.652619143801</v>
          </cell>
          <cell r="V72">
            <v>20919.700650356903</v>
          </cell>
          <cell r="W72">
            <v>52439.525839601003</v>
          </cell>
          <cell r="X72">
            <v>254922.91642270528</v>
          </cell>
          <cell r="Y72">
            <v>2433.6381658931996</v>
          </cell>
          <cell r="Z72">
            <v>4875439.1345478836</v>
          </cell>
          <cell r="AA72">
            <v>673971.52501204435</v>
          </cell>
          <cell r="AB72">
            <v>661209.01789504557</v>
          </cell>
          <cell r="AC72">
            <v>1.0018447308</v>
          </cell>
          <cell r="AD72">
            <v>44697.585798882792</v>
          </cell>
          <cell r="AE72">
            <v>18810.389782554001</v>
          </cell>
        </row>
        <row r="73">
          <cell r="E73" t="str">
            <v>1526</v>
          </cell>
          <cell r="F73" t="str">
            <v>Pol Print Post &lt;250g Priority (Reserved)</v>
          </cell>
          <cell r="G73" t="str">
            <v>Print Post</v>
          </cell>
          <cell r="H73">
            <v>5510602</v>
          </cell>
          <cell r="I73">
            <v>0</v>
          </cell>
          <cell r="J73">
            <v>0</v>
          </cell>
          <cell r="K73">
            <v>0</v>
          </cell>
          <cell r="L73" t="str">
            <v>Undefined</v>
          </cell>
          <cell r="N73" t="str">
            <v>1526</v>
          </cell>
          <cell r="O73">
            <v>29664.258527465994</v>
          </cell>
          <cell r="P73">
            <v>1771.8312520651998</v>
          </cell>
          <cell r="Q73">
            <v>1242.6671595034993</v>
          </cell>
          <cell r="R73">
            <v>0</v>
          </cell>
          <cell r="S73">
            <v>5517.4924515510993</v>
          </cell>
          <cell r="T73">
            <v>4086.4100889144611</v>
          </cell>
          <cell r="U73">
            <v>964.68997153333476</v>
          </cell>
          <cell r="V73">
            <v>2238.6187477654721</v>
          </cell>
          <cell r="W73">
            <v>5476.4150306232004</v>
          </cell>
          <cell r="X73">
            <v>27967.030367720596</v>
          </cell>
          <cell r="Y73">
            <v>271.6674950771</v>
          </cell>
          <cell r="Z73">
            <v>539111.32112570386</v>
          </cell>
          <cell r="AA73">
            <v>72796.754620382912</v>
          </cell>
          <cell r="AB73">
            <v>70153.24899127458</v>
          </cell>
          <cell r="AC73">
            <v>0.1110610246</v>
          </cell>
          <cell r="AD73">
            <v>5090.3559188233003</v>
          </cell>
          <cell r="AE73">
            <v>2031.0492361545</v>
          </cell>
        </row>
        <row r="74">
          <cell r="E74" t="str">
            <v>1522</v>
          </cell>
          <cell r="F74" t="str">
            <v>Pol Print Post 250-500g Regular (Non-Reserved)</v>
          </cell>
          <cell r="G74" t="str">
            <v>Print Post</v>
          </cell>
          <cell r="H74">
            <v>11799484</v>
          </cell>
          <cell r="I74">
            <v>0</v>
          </cell>
          <cell r="J74">
            <v>0</v>
          </cell>
          <cell r="K74">
            <v>0</v>
          </cell>
          <cell r="L74" t="str">
            <v>Undefined</v>
          </cell>
          <cell r="N74" t="str">
            <v>1522</v>
          </cell>
          <cell r="O74">
            <v>59000.999645328709</v>
          </cell>
          <cell r="P74">
            <v>3524.1168358928994</v>
          </cell>
          <cell r="Q74">
            <v>2471.6221031893992</v>
          </cell>
          <cell r="R74">
            <v>0</v>
          </cell>
          <cell r="S74">
            <v>11814.238137310602</v>
          </cell>
          <cell r="T74">
            <v>10204.670805808379</v>
          </cell>
          <cell r="U74">
            <v>6207.6451703642606</v>
          </cell>
          <cell r="V74">
            <v>12821.648673019639</v>
          </cell>
          <cell r="W74">
            <v>30628.099491997</v>
          </cell>
          <cell r="X74">
            <v>62121.842900812007</v>
          </cell>
          <cell r="Y74">
            <v>1001.2363085802002</v>
          </cell>
          <cell r="Z74">
            <v>1341348.8801824769</v>
          </cell>
          <cell r="AA74">
            <v>399949.39189578779</v>
          </cell>
          <cell r="AB74">
            <v>438569.90690601658</v>
          </cell>
          <cell r="AC74">
            <v>0.23780755549999999</v>
          </cell>
          <cell r="AD74">
            <v>26160.591267460401</v>
          </cell>
          <cell r="AE74">
            <v>11641.803429855599</v>
          </cell>
        </row>
        <row r="75">
          <cell r="E75" t="str">
            <v>1527</v>
          </cell>
          <cell r="F75" t="str">
            <v>Pol Print Post 251-500g Priority (Non-Reserved)</v>
          </cell>
          <cell r="G75" t="str">
            <v>Print Post</v>
          </cell>
          <cell r="H75">
            <v>732692</v>
          </cell>
          <cell r="I75">
            <v>0</v>
          </cell>
          <cell r="J75">
            <v>0</v>
          </cell>
          <cell r="K75">
            <v>0</v>
          </cell>
          <cell r="L75" t="str">
            <v>Undefined</v>
          </cell>
          <cell r="N75" t="str">
            <v>1527</v>
          </cell>
          <cell r="O75">
            <v>5027.9961573897017</v>
          </cell>
          <cell r="P75">
            <v>300.32101770620005</v>
          </cell>
          <cell r="Q75">
            <v>210.63163657070004</v>
          </cell>
          <cell r="R75">
            <v>0</v>
          </cell>
          <cell r="S75">
            <v>733.60816195640018</v>
          </cell>
          <cell r="T75">
            <v>643.0447918201977</v>
          </cell>
          <cell r="U75">
            <v>337.56443590123899</v>
          </cell>
          <cell r="V75">
            <v>790.82744666804763</v>
          </cell>
          <cell r="W75">
            <v>2305.8386022669997</v>
          </cell>
          <cell r="X75">
            <v>3725.1584883912001</v>
          </cell>
          <cell r="Y75">
            <v>62.131803450000007</v>
          </cell>
          <cell r="Z75">
            <v>83413.321267856139</v>
          </cell>
          <cell r="AA75">
            <v>25836.552706555303</v>
          </cell>
          <cell r="AB75">
            <v>24351.038181808104</v>
          </cell>
          <cell r="AC75">
            <v>1.47667215E-2</v>
          </cell>
          <cell r="AD75">
            <v>1675.5281127981</v>
          </cell>
          <cell r="AE75">
            <v>726.36578050069988</v>
          </cell>
        </row>
        <row r="76">
          <cell r="E76" t="str">
            <v>1511</v>
          </cell>
          <cell r="F76" t="str">
            <v>Pol Print Post Standard Regular (Reserved)</v>
          </cell>
          <cell r="G76" t="str">
            <v>Print Post</v>
          </cell>
          <cell r="H76">
            <v>6906786</v>
          </cell>
          <cell r="I76">
            <v>0</v>
          </cell>
          <cell r="J76">
            <v>0</v>
          </cell>
          <cell r="K76">
            <v>0</v>
          </cell>
          <cell r="L76" t="str">
            <v>Undefined</v>
          </cell>
          <cell r="N76" t="str">
            <v>1511</v>
          </cell>
          <cell r="O76">
            <v>17703.075129327899</v>
          </cell>
          <cell r="P76">
            <v>1057.3305293397</v>
          </cell>
          <cell r="Q76">
            <v>741.5404364222004</v>
          </cell>
          <cell r="R76">
            <v>0</v>
          </cell>
          <cell r="S76">
            <v>4629.6476977562006</v>
          </cell>
          <cell r="T76">
            <v>2604.2181169702612</v>
          </cell>
          <cell r="U76">
            <v>310.96401815085289</v>
          </cell>
          <cell r="V76">
            <v>634.53156680537711</v>
          </cell>
          <cell r="W76">
            <v>1367.2146734918999</v>
          </cell>
          <cell r="X76">
            <v>17313.776707934601</v>
          </cell>
          <cell r="Y76">
            <v>167.5487634436</v>
          </cell>
          <cell r="Z76">
            <v>549735.57207659562</v>
          </cell>
          <cell r="AA76">
            <v>23413.119197752101</v>
          </cell>
          <cell r="AB76">
            <v>11439.408644038998</v>
          </cell>
          <cell r="AC76">
            <v>0.13327825709999999</v>
          </cell>
          <cell r="AD76">
            <v>2265.3083687963999</v>
          </cell>
          <cell r="AE76">
            <v>4388.5908824909002</v>
          </cell>
        </row>
        <row r="77">
          <cell r="E77" t="str">
            <v>1516</v>
          </cell>
          <cell r="F77" t="str">
            <v>Pol Print Post Standard Priority (Reserved)</v>
          </cell>
          <cell r="G77" t="str">
            <v>Print Post</v>
          </cell>
          <cell r="H77">
            <v>206676</v>
          </cell>
          <cell r="I77">
            <v>0</v>
          </cell>
          <cell r="J77">
            <v>0</v>
          </cell>
          <cell r="K77">
            <v>0</v>
          </cell>
          <cell r="L77" t="str">
            <v>Undefined</v>
          </cell>
          <cell r="N77" t="str">
            <v>1516</v>
          </cell>
          <cell r="O77">
            <v>584.14772062809971</v>
          </cell>
          <cell r="P77">
            <v>34.890469508731115</v>
          </cell>
          <cell r="Q77">
            <v>24.469907606100012</v>
          </cell>
          <cell r="R77">
            <v>0</v>
          </cell>
          <cell r="S77">
            <v>138.53570904310001</v>
          </cell>
          <cell r="T77">
            <v>82.13745904739352</v>
          </cell>
          <cell r="U77">
            <v>14.580729788096923</v>
          </cell>
          <cell r="V77">
            <v>21.891936656919661</v>
          </cell>
          <cell r="W77">
            <v>40.6666782016</v>
          </cell>
          <cell r="X77">
            <v>551.7340387987</v>
          </cell>
          <cell r="Y77">
            <v>4.7545103792999992</v>
          </cell>
          <cell r="Z77">
            <v>16449.865352736364</v>
          </cell>
          <cell r="AA77">
            <v>704.59487742450858</v>
          </cell>
          <cell r="AB77">
            <v>383.64040143709997</v>
          </cell>
          <cell r="AC77">
            <v>3.9881648E-3</v>
          </cell>
          <cell r="AD77">
            <v>54.6076108918</v>
          </cell>
          <cell r="AE77">
            <v>131.43398603320003</v>
          </cell>
        </row>
        <row r="78">
          <cell r="E78" t="str">
            <v>1551</v>
          </cell>
          <cell r="F78" t="str">
            <v>Pol Contract Publications Regular (Reserved)</v>
          </cell>
          <cell r="G78" t="str">
            <v>Print Post</v>
          </cell>
          <cell r="H78">
            <v>18025934</v>
          </cell>
          <cell r="I78">
            <v>0</v>
          </cell>
          <cell r="J78">
            <v>0</v>
          </cell>
          <cell r="K78">
            <v>0</v>
          </cell>
          <cell r="L78" t="str">
            <v>Undefined</v>
          </cell>
          <cell r="N78" t="str">
            <v>1551</v>
          </cell>
          <cell r="O78">
            <v>69428.379550320169</v>
          </cell>
          <cell r="P78">
            <v>4146.7263710389989</v>
          </cell>
          <cell r="Q78">
            <v>2908.3528313887005</v>
          </cell>
          <cell r="R78">
            <v>0</v>
          </cell>
          <cell r="S78">
            <v>17868.940334112296</v>
          </cell>
          <cell r="T78">
            <v>9796.5936775143928</v>
          </cell>
          <cell r="U78">
            <v>712.79370853880005</v>
          </cell>
          <cell r="V78">
            <v>8158.7695642167009</v>
          </cell>
          <cell r="W78">
            <v>0</v>
          </cell>
          <cell r="X78">
            <v>73654.038618195991</v>
          </cell>
          <cell r="Y78">
            <v>997.23069965610011</v>
          </cell>
          <cell r="Z78">
            <v>1867208.0144412797</v>
          </cell>
          <cell r="AA78">
            <v>318414.80313820374</v>
          </cell>
          <cell r="AB78">
            <v>4430.5236378607005</v>
          </cell>
          <cell r="AC78">
            <v>0.36365118470000002</v>
          </cell>
          <cell r="AD78">
            <v>24451.044503553301</v>
          </cell>
          <cell r="AE78">
            <v>701.31542858239993</v>
          </cell>
        </row>
        <row r="79">
          <cell r="E79" t="str">
            <v/>
          </cell>
          <cell r="F79" t="str">
            <v>Registered Post</v>
          </cell>
          <cell r="G79" t="str">
            <v/>
          </cell>
          <cell r="H79">
            <v>0</v>
          </cell>
          <cell r="I79">
            <v>0</v>
          </cell>
          <cell r="J79">
            <v>0</v>
          </cell>
          <cell r="K79">
            <v>0</v>
          </cell>
          <cell r="L79" t="str">
            <v>Undefined</v>
          </cell>
          <cell r="N79" t="str">
            <v/>
          </cell>
          <cell r="O79" t="str">
            <v/>
          </cell>
          <cell r="P79" t="str">
            <v/>
          </cell>
          <cell r="Q79" t="str">
            <v/>
          </cell>
          <cell r="R79" t="str">
            <v/>
          </cell>
          <cell r="S79" t="str">
            <v/>
          </cell>
          <cell r="T79" t="str">
            <v/>
          </cell>
          <cell r="U79" t="str">
            <v/>
          </cell>
          <cell r="V79" t="str">
            <v/>
          </cell>
          <cell r="W79" t="str">
            <v/>
          </cell>
          <cell r="X79" t="str">
            <v/>
          </cell>
          <cell r="Y79" t="str">
            <v/>
          </cell>
          <cell r="Z79" t="str">
            <v/>
          </cell>
          <cell r="AA79" t="str">
            <v/>
          </cell>
          <cell r="AB79" t="str">
            <v/>
          </cell>
          <cell r="AC79" t="str">
            <v/>
          </cell>
          <cell r="AD79" t="str">
            <v/>
          </cell>
          <cell r="AE79" t="str">
            <v/>
          </cell>
        </row>
        <row r="80">
          <cell r="E80" t="str">
            <v>1560</v>
          </cell>
          <cell r="F80" t="str">
            <v>Pol Registered Post</v>
          </cell>
          <cell r="G80" t="str">
            <v>Registered Post</v>
          </cell>
          <cell r="H80">
            <v>9772699.9999999981</v>
          </cell>
          <cell r="I80">
            <v>1.7999999999999999E-2</v>
          </cell>
          <cell r="J80">
            <v>175908.59999999995</v>
          </cell>
          <cell r="K80">
            <v>0</v>
          </cell>
          <cell r="L80" t="str">
            <v>Letter - small</v>
          </cell>
          <cell r="N80" t="str">
            <v>1560</v>
          </cell>
          <cell r="O80">
            <v>172172.64234645828</v>
          </cell>
          <cell r="P80">
            <v>10283.751893172599</v>
          </cell>
          <cell r="Q80">
            <v>7212.9030607607983</v>
          </cell>
          <cell r="R80">
            <v>0</v>
          </cell>
          <cell r="S80">
            <v>48694.633890231504</v>
          </cell>
          <cell r="T80">
            <v>11292.382730136032</v>
          </cell>
          <cell r="U80">
            <v>328.88484750710006</v>
          </cell>
          <cell r="V80">
            <v>0</v>
          </cell>
          <cell r="W80">
            <v>0</v>
          </cell>
          <cell r="X80">
            <v>0</v>
          </cell>
          <cell r="Y80">
            <v>4913.6330112735995</v>
          </cell>
          <cell r="Z80">
            <v>1801263.5478697759</v>
          </cell>
          <cell r="AA80">
            <v>17960.795195381201</v>
          </cell>
          <cell r="AB80">
            <v>0.1037613216</v>
          </cell>
          <cell r="AC80">
            <v>0</v>
          </cell>
          <cell r="AD80">
            <v>0</v>
          </cell>
          <cell r="AE80">
            <v>0</v>
          </cell>
        </row>
        <row r="81">
          <cell r="E81" t="str">
            <v/>
          </cell>
          <cell r="F81" t="str">
            <v>Unaddressed Mail</v>
          </cell>
          <cell r="G81" t="str">
            <v/>
          </cell>
          <cell r="H81">
            <v>0</v>
          </cell>
          <cell r="I81">
            <v>0</v>
          </cell>
          <cell r="J81">
            <v>0</v>
          </cell>
          <cell r="K81">
            <v>0</v>
          </cell>
          <cell r="L81" t="str">
            <v>Undefined</v>
          </cell>
          <cell r="N81" t="str">
            <v/>
          </cell>
          <cell r="O81" t="str">
            <v/>
          </cell>
          <cell r="P81" t="str">
            <v/>
          </cell>
          <cell r="Q81" t="str">
            <v/>
          </cell>
          <cell r="R81" t="str">
            <v/>
          </cell>
          <cell r="S81" t="str">
            <v/>
          </cell>
          <cell r="T81" t="str">
            <v/>
          </cell>
          <cell r="U81" t="str">
            <v/>
          </cell>
          <cell r="V81" t="str">
            <v/>
          </cell>
          <cell r="W81" t="str">
            <v/>
          </cell>
          <cell r="X81" t="str">
            <v/>
          </cell>
          <cell r="Y81" t="str">
            <v/>
          </cell>
          <cell r="Z81" t="str">
            <v/>
          </cell>
          <cell r="AA81" t="str">
            <v/>
          </cell>
          <cell r="AB81" t="str">
            <v/>
          </cell>
          <cell r="AC81" t="str">
            <v/>
          </cell>
          <cell r="AD81" t="str">
            <v/>
          </cell>
          <cell r="AE81" t="str">
            <v/>
          </cell>
        </row>
        <row r="82">
          <cell r="E82" t="str">
            <v>1410</v>
          </cell>
          <cell r="F82" t="str">
            <v>Pol Unaddressed Interstate Std Size</v>
          </cell>
          <cell r="G82" t="str">
            <v>Unaddressed Mail Services</v>
          </cell>
          <cell r="H82">
            <v>209221687.00000003</v>
          </cell>
          <cell r="I82">
            <v>1.4999999999999999E-2</v>
          </cell>
          <cell r="J82">
            <v>3138325.3050000002</v>
          </cell>
          <cell r="K82">
            <v>0</v>
          </cell>
          <cell r="L82" t="str">
            <v>Letter - small</v>
          </cell>
          <cell r="N82" t="str">
            <v>1410</v>
          </cell>
          <cell r="O82">
            <v>240531.32612683444</v>
          </cell>
          <cell r="P82">
            <v>14367.292854183708</v>
          </cell>
          <cell r="Q82">
            <v>10076.200646396897</v>
          </cell>
          <cell r="R82">
            <v>0</v>
          </cell>
          <cell r="S82">
            <v>89962.211866525511</v>
          </cell>
          <cell r="T82">
            <v>43483.154515432201</v>
          </cell>
          <cell r="U82">
            <v>6794.9911183262984</v>
          </cell>
          <cell r="V82">
            <v>10576.8846108246</v>
          </cell>
          <cell r="W82">
            <v>174157.11860935899</v>
          </cell>
          <cell r="X82">
            <v>355639.93817693024</v>
          </cell>
          <cell r="Y82">
            <v>1722.1019420528</v>
          </cell>
          <cell r="Z82">
            <v>5861496.5780619616</v>
          </cell>
          <cell r="AA82">
            <v>388788.52313377114</v>
          </cell>
          <cell r="AB82">
            <v>398025.86382453481</v>
          </cell>
          <cell r="AC82">
            <v>0.49523309739999999</v>
          </cell>
          <cell r="AD82">
            <v>23357.211693814101</v>
          </cell>
          <cell r="AE82">
            <v>223.7946267378</v>
          </cell>
        </row>
        <row r="83">
          <cell r="E83" t="str">
            <v>1420</v>
          </cell>
          <cell r="F83" t="str">
            <v>Pol Unaddressed Interstate Lge Size</v>
          </cell>
          <cell r="G83" t="str">
            <v>Unaddressed Mail Services</v>
          </cell>
          <cell r="H83">
            <v>17639056</v>
          </cell>
          <cell r="I83">
            <v>0.05</v>
          </cell>
          <cell r="J83">
            <v>881952.8</v>
          </cell>
          <cell r="K83">
            <v>0</v>
          </cell>
          <cell r="L83" t="str">
            <v>Letter - large</v>
          </cell>
          <cell r="N83" t="str">
            <v>1420</v>
          </cell>
          <cell r="O83">
            <v>29615.149732210612</v>
          </cell>
          <cell r="P83">
            <v>1768.8030766599004</v>
          </cell>
          <cell r="Q83">
            <v>1240.5302449675003</v>
          </cell>
          <cell r="R83">
            <v>0</v>
          </cell>
          <cell r="S83">
            <v>9694.9085086368013</v>
          </cell>
          <cell r="T83">
            <v>6131.6815677494287</v>
          </cell>
          <cell r="U83">
            <v>1359.6492231662</v>
          </cell>
          <cell r="V83">
            <v>2636.2619340367173</v>
          </cell>
          <cell r="W83">
            <v>54124.438918614898</v>
          </cell>
          <cell r="X83">
            <v>44782.419008295103</v>
          </cell>
          <cell r="Y83">
            <v>309.77027804440002</v>
          </cell>
          <cell r="Z83">
            <v>833076.33408928162</v>
          </cell>
          <cell r="AA83">
            <v>103691.4879398046</v>
          </cell>
          <cell r="AB83">
            <v>92558.314155535001</v>
          </cell>
          <cell r="AC83">
            <v>0.10200951110000001</v>
          </cell>
          <cell r="AD83">
            <v>7847.7333026981987</v>
          </cell>
          <cell r="AE83">
            <v>52.490221900000002</v>
          </cell>
        </row>
        <row r="84">
          <cell r="E84" t="str">
            <v>1450</v>
          </cell>
          <cell r="F84" t="str">
            <v>Pol Unaddressed Intrastate Std Size</v>
          </cell>
          <cell r="G84" t="str">
            <v>Unaddressed Mail Services</v>
          </cell>
          <cell r="H84">
            <v>346857443.99999994</v>
          </cell>
          <cell r="I84">
            <v>0.02</v>
          </cell>
          <cell r="J84">
            <v>6937148.879999999</v>
          </cell>
          <cell r="K84">
            <v>0</v>
          </cell>
          <cell r="L84" t="str">
            <v>Letter - small</v>
          </cell>
          <cell r="N84" t="str">
            <v>1450</v>
          </cell>
          <cell r="O84">
            <v>371054.12426976429</v>
          </cell>
          <cell r="P84">
            <v>22163.622473235911</v>
          </cell>
          <cell r="Q84">
            <v>15543.888432213605</v>
          </cell>
          <cell r="R84">
            <v>0</v>
          </cell>
          <cell r="S84">
            <v>149143.53931962879</v>
          </cell>
          <cell r="T84">
            <v>54781.054029626321</v>
          </cell>
          <cell r="U84">
            <v>13259.375107326301</v>
          </cell>
          <cell r="V84">
            <v>1762.7367328802002</v>
          </cell>
          <cell r="W84">
            <v>0</v>
          </cell>
          <cell r="X84">
            <v>440931.61650906975</v>
          </cell>
          <cell r="Y84">
            <v>2186.1791688652002</v>
          </cell>
          <cell r="Z84">
            <v>9864101.8023305144</v>
          </cell>
          <cell r="AA84">
            <v>232973.67827768921</v>
          </cell>
          <cell r="AB84">
            <v>3395.9959025208996</v>
          </cell>
          <cell r="AC84">
            <v>0.82102046409999996</v>
          </cell>
          <cell r="AD84">
            <v>2673.2986069119997</v>
          </cell>
          <cell r="AE84">
            <v>128.827523818</v>
          </cell>
        </row>
        <row r="85">
          <cell r="E85" t="str">
            <v>1460</v>
          </cell>
          <cell r="F85" t="str">
            <v>Pol Unaddressed Intrastate Lge Size</v>
          </cell>
          <cell r="G85" t="str">
            <v>Unaddressed Mail Services</v>
          </cell>
          <cell r="H85">
            <v>44209256.999999985</v>
          </cell>
          <cell r="I85">
            <v>7.0000000000000007E-2</v>
          </cell>
          <cell r="J85">
            <v>3094647.9899999993</v>
          </cell>
          <cell r="K85">
            <v>0</v>
          </cell>
          <cell r="L85" t="str">
            <v>Letter - large</v>
          </cell>
          <cell r="N85" t="str">
            <v>1460</v>
          </cell>
          <cell r="O85">
            <v>66978.121889079266</v>
          </cell>
          <cell r="P85">
            <v>4000.4031675398005</v>
          </cell>
          <cell r="Q85">
            <v>2805.6317630372</v>
          </cell>
          <cell r="R85">
            <v>0</v>
          </cell>
          <cell r="S85">
            <v>24298.619253150402</v>
          </cell>
          <cell r="T85">
            <v>10509.523404813915</v>
          </cell>
          <cell r="U85">
            <v>4676.2057394471994</v>
          </cell>
          <cell r="V85">
            <v>302.67285256729997</v>
          </cell>
          <cell r="W85">
            <v>0</v>
          </cell>
          <cell r="X85">
            <v>89070.69759881121</v>
          </cell>
          <cell r="Y85">
            <v>487.46243835710004</v>
          </cell>
          <cell r="Z85">
            <v>2161642.1938991006</v>
          </cell>
          <cell r="AA85">
            <v>84756.029155357683</v>
          </cell>
          <cell r="AB85">
            <v>1236.1264612149998</v>
          </cell>
          <cell r="AC85">
            <v>0.25566927919999999</v>
          </cell>
          <cell r="AD85">
            <v>1126.4686427132999</v>
          </cell>
          <cell r="AE85">
            <v>44.199388451999994</v>
          </cell>
        </row>
        <row r="86">
          <cell r="E86" t="str">
            <v/>
          </cell>
          <cell r="F86" t="str">
            <v>Letters &amp; Mail Network - International</v>
          </cell>
          <cell r="G86" t="str">
            <v/>
          </cell>
          <cell r="H86">
            <v>0</v>
          </cell>
          <cell r="I86">
            <v>0</v>
          </cell>
          <cell r="J86">
            <v>0</v>
          </cell>
          <cell r="K86">
            <v>0</v>
          </cell>
          <cell r="L86" t="str">
            <v>Undefined</v>
          </cell>
          <cell r="N86" t="str">
            <v/>
          </cell>
          <cell r="O86" t="str">
            <v/>
          </cell>
          <cell r="P86" t="str">
            <v/>
          </cell>
          <cell r="Q86" t="str">
            <v/>
          </cell>
          <cell r="R86" t="str">
            <v/>
          </cell>
          <cell r="S86" t="str">
            <v/>
          </cell>
          <cell r="T86" t="str">
            <v/>
          </cell>
          <cell r="U86" t="str">
            <v/>
          </cell>
          <cell r="V86" t="str">
            <v/>
          </cell>
          <cell r="W86" t="str">
            <v/>
          </cell>
          <cell r="X86" t="str">
            <v/>
          </cell>
          <cell r="Y86" t="str">
            <v/>
          </cell>
          <cell r="Z86" t="str">
            <v/>
          </cell>
          <cell r="AA86" t="str">
            <v/>
          </cell>
          <cell r="AB86" t="str">
            <v/>
          </cell>
          <cell r="AC86" t="str">
            <v/>
          </cell>
          <cell r="AD86" t="str">
            <v/>
          </cell>
          <cell r="AE86" t="str">
            <v/>
          </cell>
        </row>
        <row r="87">
          <cell r="E87" t="str">
            <v/>
          </cell>
          <cell r="F87" t="str">
            <v>International Inward Letters</v>
          </cell>
          <cell r="G87" t="str">
            <v/>
          </cell>
          <cell r="H87">
            <v>0</v>
          </cell>
          <cell r="I87">
            <v>0</v>
          </cell>
          <cell r="J87">
            <v>0</v>
          </cell>
          <cell r="K87">
            <v>0</v>
          </cell>
          <cell r="L87" t="str">
            <v>Undefined</v>
          </cell>
          <cell r="N87" t="str">
            <v/>
          </cell>
          <cell r="O87" t="str">
            <v/>
          </cell>
          <cell r="P87" t="str">
            <v/>
          </cell>
          <cell r="Q87" t="str">
            <v/>
          </cell>
          <cell r="R87" t="str">
            <v/>
          </cell>
          <cell r="S87" t="str">
            <v/>
          </cell>
          <cell r="T87" t="str">
            <v/>
          </cell>
          <cell r="U87" t="str">
            <v/>
          </cell>
          <cell r="V87" t="str">
            <v/>
          </cell>
          <cell r="W87" t="str">
            <v/>
          </cell>
          <cell r="X87" t="str">
            <v/>
          </cell>
          <cell r="Y87" t="str">
            <v/>
          </cell>
          <cell r="Z87" t="str">
            <v/>
          </cell>
          <cell r="AA87" t="str">
            <v/>
          </cell>
          <cell r="AB87" t="str">
            <v/>
          </cell>
          <cell r="AC87" t="str">
            <v/>
          </cell>
          <cell r="AD87" t="str">
            <v/>
          </cell>
          <cell r="AE87" t="str">
            <v/>
          </cell>
        </row>
        <row r="88">
          <cell r="E88" t="str">
            <v>3315</v>
          </cell>
          <cell r="F88" t="str">
            <v>Pol Direct Access Inwards</v>
          </cell>
          <cell r="G88" t="str">
            <v>Direct Access (Inwards) - Letters</v>
          </cell>
          <cell r="H88">
            <v>2017489.9999999995</v>
          </cell>
          <cell r="I88">
            <v>2.5000000000000001E-2</v>
          </cell>
          <cell r="J88">
            <v>50437.249999999993</v>
          </cell>
          <cell r="K88">
            <v>0</v>
          </cell>
          <cell r="L88" t="str">
            <v>Undefined</v>
          </cell>
          <cell r="N88" t="str">
            <v>3315</v>
          </cell>
          <cell r="O88">
            <v>27605.913242511895</v>
          </cell>
          <cell r="P88">
            <v>1648.9660947483994</v>
          </cell>
          <cell r="Q88">
            <v>1156.5026454295996</v>
          </cell>
          <cell r="R88">
            <v>0</v>
          </cell>
          <cell r="S88">
            <v>1650.0201239784999</v>
          </cell>
          <cell r="T88">
            <v>717.84563700094191</v>
          </cell>
          <cell r="U88">
            <v>4.0224384111083999</v>
          </cell>
          <cell r="V88">
            <v>255.0435385329084</v>
          </cell>
          <cell r="W88">
            <v>0</v>
          </cell>
          <cell r="X88">
            <v>5098.2277024782998</v>
          </cell>
          <cell r="Y88">
            <v>42.652819245999993</v>
          </cell>
          <cell r="Z88">
            <v>161677.98684594731</v>
          </cell>
          <cell r="AA88">
            <v>1693.7435316499191</v>
          </cell>
          <cell r="AB88">
            <v>27.8230164382</v>
          </cell>
          <cell r="AC88">
            <v>3.2668206200000001E-2</v>
          </cell>
          <cell r="AD88">
            <v>468.00277730810006</v>
          </cell>
          <cell r="AE88">
            <v>10698.490294106899</v>
          </cell>
        </row>
        <row r="89">
          <cell r="E89" t="str">
            <v>3310</v>
          </cell>
          <cell r="F89" t="str">
            <v>Pol Smlletters In Airmail</v>
          </cell>
          <cell r="G89" t="str">
            <v>Direct Access (Inwards) - Letters</v>
          </cell>
          <cell r="H89">
            <v>44111757.596000001</v>
          </cell>
          <cell r="I89">
            <v>1.6500000000000001E-2</v>
          </cell>
          <cell r="J89">
            <v>727844.0003340001</v>
          </cell>
          <cell r="K89">
            <v>0</v>
          </cell>
          <cell r="L89" t="str">
            <v>Letter - small</v>
          </cell>
          <cell r="N89" t="str">
            <v>3310</v>
          </cell>
          <cell r="O89">
            <v>289766.82003497297</v>
          </cell>
          <cell r="P89">
            <v>17308.187967754595</v>
          </cell>
          <cell r="Q89">
            <v>12139.243072857496</v>
          </cell>
          <cell r="R89">
            <v>0</v>
          </cell>
          <cell r="S89">
            <v>29333.844680015904</v>
          </cell>
          <cell r="T89">
            <v>10874.462533297065</v>
          </cell>
          <cell r="U89">
            <v>25.482234356900001</v>
          </cell>
          <cell r="V89">
            <v>5115.2409814886005</v>
          </cell>
          <cell r="W89">
            <v>0</v>
          </cell>
          <cell r="X89">
            <v>115178.0083405394</v>
          </cell>
          <cell r="Y89">
            <v>797.52875937320005</v>
          </cell>
          <cell r="Z89">
            <v>3236104.0249466901</v>
          </cell>
          <cell r="AA89">
            <v>26742.896637928599</v>
          </cell>
          <cell r="AB89">
            <v>0</v>
          </cell>
          <cell r="AC89">
            <v>0.71434849659999999</v>
          </cell>
          <cell r="AD89">
            <v>3360.6655195942999</v>
          </cell>
          <cell r="AE89">
            <v>154746.29690184077</v>
          </cell>
        </row>
        <row r="90">
          <cell r="E90" t="str">
            <v>3330</v>
          </cell>
          <cell r="F90" t="str">
            <v>Pol Smlletters In Sea</v>
          </cell>
          <cell r="G90" t="str">
            <v>Direct Access (Inwards) - Letters</v>
          </cell>
          <cell r="H90">
            <v>142880.31299999999</v>
          </cell>
          <cell r="I90">
            <v>2.4E-2</v>
          </cell>
          <cell r="J90">
            <v>3429.127512</v>
          </cell>
          <cell r="K90">
            <v>0</v>
          </cell>
          <cell r="L90" t="str">
            <v>Letter - small</v>
          </cell>
          <cell r="N90" t="str">
            <v>3330</v>
          </cell>
          <cell r="O90">
            <v>931.22673079720005</v>
          </cell>
          <cell r="P90">
            <v>55.623402533658322</v>
          </cell>
          <cell r="Q90">
            <v>39.012013260800018</v>
          </cell>
          <cell r="R90">
            <v>0</v>
          </cell>
          <cell r="S90">
            <v>95.013871836800007</v>
          </cell>
          <cell r="T90">
            <v>35.720728578521076</v>
          </cell>
          <cell r="U90">
            <v>8.2538302566000005E-2</v>
          </cell>
          <cell r="V90">
            <v>20.493402271075009</v>
          </cell>
          <cell r="W90">
            <v>25.114227154799998</v>
          </cell>
          <cell r="X90">
            <v>204.82656343340003</v>
          </cell>
          <cell r="Y90">
            <v>2.9443918365000004</v>
          </cell>
          <cell r="Z90">
            <v>10458.234736906223</v>
          </cell>
          <cell r="AA90">
            <v>249.62008665603781</v>
          </cell>
          <cell r="AB90">
            <v>507.65734533700004</v>
          </cell>
          <cell r="AC90">
            <v>2.3138124999999999E-3</v>
          </cell>
          <cell r="AD90">
            <v>23.101505351200004</v>
          </cell>
          <cell r="AE90">
            <v>194.38384991929999</v>
          </cell>
        </row>
        <row r="91">
          <cell r="E91" t="str">
            <v>3550</v>
          </cell>
          <cell r="F91" t="str">
            <v>Pol Mbags In</v>
          </cell>
          <cell r="G91" t="str">
            <v>Direct Access (Inwards) - Letters</v>
          </cell>
          <cell r="H91">
            <v>44691</v>
          </cell>
          <cell r="I91">
            <v>7</v>
          </cell>
          <cell r="J91">
            <v>312837</v>
          </cell>
          <cell r="K91">
            <v>0</v>
          </cell>
          <cell r="L91" t="str">
            <v>Undefined</v>
          </cell>
          <cell r="N91" t="str">
            <v>3550</v>
          </cell>
          <cell r="O91">
            <v>1219.4013907566</v>
          </cell>
          <cell r="P91">
            <v>72.897286736959316</v>
          </cell>
          <cell r="Q91">
            <v>51.084061617500005</v>
          </cell>
          <cell r="R91">
            <v>0</v>
          </cell>
          <cell r="S91">
            <v>5.0205166134000017</v>
          </cell>
          <cell r="T91">
            <v>50.524381781182043</v>
          </cell>
          <cell r="U91">
            <v>0</v>
          </cell>
          <cell r="V91">
            <v>718.81823659051759</v>
          </cell>
          <cell r="W91">
            <v>0</v>
          </cell>
          <cell r="X91">
            <v>537.12345003949997</v>
          </cell>
          <cell r="Y91">
            <v>74.555510885399997</v>
          </cell>
          <cell r="Z91">
            <v>58921.051180067734</v>
          </cell>
          <cell r="AA91">
            <v>27373.4920139274</v>
          </cell>
          <cell r="AB91">
            <v>375.43774183480002</v>
          </cell>
          <cell r="AC91">
            <v>0</v>
          </cell>
          <cell r="AD91">
            <v>2084.5153319776</v>
          </cell>
          <cell r="AE91">
            <v>47.518840479799991</v>
          </cell>
        </row>
        <row r="92">
          <cell r="E92" t="str">
            <v>3630</v>
          </cell>
          <cell r="F92" t="str">
            <v>Pol Int'lletters Fx Journalised</v>
          </cell>
          <cell r="G92" t="str">
            <v/>
          </cell>
          <cell r="H92">
            <v>0</v>
          </cell>
          <cell r="I92">
            <v>0</v>
          </cell>
          <cell r="J92">
            <v>0</v>
          </cell>
          <cell r="K92">
            <v>0</v>
          </cell>
          <cell r="L92" t="str">
            <v>Letter - small</v>
          </cell>
          <cell r="N92" t="str">
            <v>3630</v>
          </cell>
          <cell r="O92">
            <v>4.0537938500000002E-2</v>
          </cell>
          <cell r="P92">
            <v>2.4213028E-3</v>
          </cell>
          <cell r="Q92">
            <v>1.6982734000000001E-3</v>
          </cell>
          <cell r="R92" t="str">
            <v/>
          </cell>
          <cell r="S92" t="str">
            <v/>
          </cell>
          <cell r="T92" t="str">
            <v/>
          </cell>
          <cell r="U92" t="str">
            <v/>
          </cell>
          <cell r="V92" t="str">
            <v/>
          </cell>
          <cell r="W92" t="str">
            <v/>
          </cell>
          <cell r="X92" t="str">
            <v/>
          </cell>
          <cell r="Y92">
            <v>0</v>
          </cell>
          <cell r="Z92">
            <v>1.64129E-5</v>
          </cell>
          <cell r="AA92">
            <v>0</v>
          </cell>
          <cell r="AB92">
            <v>0</v>
          </cell>
          <cell r="AC92">
            <v>0</v>
          </cell>
          <cell r="AD92">
            <v>0</v>
          </cell>
          <cell r="AE92">
            <v>0</v>
          </cell>
        </row>
        <row r="93">
          <cell r="E93" t="str">
            <v>3510</v>
          </cell>
          <cell r="F93" t="str">
            <v>Pol Registered In Letters</v>
          </cell>
          <cell r="G93" t="str">
            <v>Direct Access (Inwards) - Letters</v>
          </cell>
          <cell r="H93">
            <v>1109828.1609999998</v>
          </cell>
          <cell r="I93">
            <v>5.5600000000000004E-2</v>
          </cell>
          <cell r="J93">
            <v>61706.445751599997</v>
          </cell>
          <cell r="K93">
            <v>0</v>
          </cell>
          <cell r="L93" t="str">
            <v>Letter - small</v>
          </cell>
          <cell r="N93" t="str">
            <v>3510</v>
          </cell>
          <cell r="O93">
            <v>25160.767448863695</v>
          </cell>
          <cell r="P93">
            <v>1502.8429890683001</v>
          </cell>
          <cell r="Q93">
            <v>1054.0667099025002</v>
          </cell>
          <cell r="R93">
            <v>0</v>
          </cell>
          <cell r="S93">
            <v>4718.7738552012997</v>
          </cell>
          <cell r="T93">
            <v>1605.4082451942249</v>
          </cell>
          <cell r="U93">
            <v>0</v>
          </cell>
          <cell r="V93">
            <v>147.29006677480004</v>
          </cell>
          <cell r="W93">
            <v>0</v>
          </cell>
          <cell r="X93">
            <v>5847.3360137098007</v>
          </cell>
          <cell r="Y93">
            <v>94.375804757200001</v>
          </cell>
          <cell r="Z93">
            <v>233492.74933214713</v>
          </cell>
          <cell r="AA93">
            <v>3169.1816746978998</v>
          </cell>
          <cell r="AB93">
            <v>0</v>
          </cell>
          <cell r="AC93">
            <v>1.5501422000000001E-2</v>
          </cell>
          <cell r="AD93">
            <v>96.050609509300003</v>
          </cell>
          <cell r="AE93">
            <v>12632.075217908698</v>
          </cell>
        </row>
        <row r="94">
          <cell r="E94" t="str">
            <v>3380</v>
          </cell>
          <cell r="F94" t="str">
            <v>Pol Lge Letters In Economy</v>
          </cell>
          <cell r="G94" t="str">
            <v>Direct Access (Inwards) - Letters</v>
          </cell>
          <cell r="H94">
            <v>2531765.0490000001</v>
          </cell>
          <cell r="I94">
            <v>0.14000000000000001</v>
          </cell>
          <cell r="J94">
            <v>354447.10686000006</v>
          </cell>
          <cell r="K94">
            <v>0</v>
          </cell>
          <cell r="L94" t="str">
            <v>Letter - large</v>
          </cell>
          <cell r="N94" t="str">
            <v>3380</v>
          </cell>
          <cell r="O94">
            <v>28971.881913572899</v>
          </cell>
          <cell r="P94">
            <v>1730.5517679305005</v>
          </cell>
          <cell r="Q94">
            <v>1213.7234186375006</v>
          </cell>
          <cell r="R94">
            <v>0</v>
          </cell>
          <cell r="S94">
            <v>2620.8158094639002</v>
          </cell>
          <cell r="T94">
            <v>1029.6087273234625</v>
          </cell>
          <cell r="U94">
            <v>5.7509144828999998</v>
          </cell>
          <cell r="V94">
            <v>936.96364957010019</v>
          </cell>
          <cell r="W94">
            <v>1807.6233875758999</v>
          </cell>
          <cell r="X94">
            <v>12482.296426852601</v>
          </cell>
          <cell r="Y94">
            <v>99.423402366999994</v>
          </cell>
          <cell r="Z94">
            <v>253065.94431839098</v>
          </cell>
          <cell r="AA94">
            <v>17659.716081065799</v>
          </cell>
          <cell r="AB94">
            <v>27871.149802942491</v>
          </cell>
          <cell r="AC94">
            <v>4.27635289E-2</v>
          </cell>
          <cell r="AD94">
            <v>1531.5537014423003</v>
          </cell>
          <cell r="AE94">
            <v>2959.2943139187</v>
          </cell>
        </row>
        <row r="95">
          <cell r="E95" t="str">
            <v>3360</v>
          </cell>
          <cell r="F95" t="str">
            <v>Pol Lge Letters In Sea</v>
          </cell>
          <cell r="G95" t="str">
            <v>Direct Access (Inwards) - Letters</v>
          </cell>
          <cell r="H95">
            <v>76665.683000000019</v>
          </cell>
          <cell r="I95">
            <v>0.17</v>
          </cell>
          <cell r="J95">
            <v>13033.166110000004</v>
          </cell>
          <cell r="K95">
            <v>0</v>
          </cell>
          <cell r="L95" t="str">
            <v>Letter - large</v>
          </cell>
          <cell r="N95" t="str">
            <v>3360</v>
          </cell>
          <cell r="O95">
            <v>892.75116033300003</v>
          </cell>
          <cell r="P95">
            <v>53.325871126542999</v>
          </cell>
          <cell r="Q95">
            <v>37.400163364500003</v>
          </cell>
          <cell r="R95">
            <v>0</v>
          </cell>
          <cell r="S95">
            <v>79.362275955499996</v>
          </cell>
          <cell r="T95">
            <v>32.111285534900233</v>
          </cell>
          <cell r="U95">
            <v>0.17414640916920002</v>
          </cell>
          <cell r="V95">
            <v>34.586754173390787</v>
          </cell>
          <cell r="W95">
            <v>120.86585826149999</v>
          </cell>
          <cell r="X95">
            <v>159.6726752836</v>
          </cell>
          <cell r="Y95">
            <v>3.5501867725000005</v>
          </cell>
          <cell r="Z95">
            <v>7928.0221656506073</v>
          </cell>
          <cell r="AA95">
            <v>777.01816710192099</v>
          </cell>
          <cell r="AB95">
            <v>2442.1991941084998</v>
          </cell>
          <cell r="AC95">
            <v>1.2949445000000001E-3</v>
          </cell>
          <cell r="AD95">
            <v>64.707052315300004</v>
          </cell>
          <cell r="AE95">
            <v>134.6640290389</v>
          </cell>
        </row>
        <row r="96">
          <cell r="E96" t="str">
            <v>3350</v>
          </cell>
          <cell r="F96" t="str">
            <v>Pol Lge Letters In Airmail</v>
          </cell>
          <cell r="G96" t="str">
            <v>Direct Access (Inwards) - Letters</v>
          </cell>
          <cell r="H96">
            <v>7950903.8600000003</v>
          </cell>
          <cell r="I96">
            <v>9.7500000000000003E-2</v>
          </cell>
          <cell r="J96">
            <v>775213.12635000004</v>
          </cell>
          <cell r="K96">
            <v>0</v>
          </cell>
          <cell r="L96" t="str">
            <v>Letter - large</v>
          </cell>
          <cell r="N96" t="str">
            <v>3350</v>
          </cell>
          <cell r="O96">
            <v>89273.844759854343</v>
          </cell>
          <cell r="P96">
            <v>5332.5187448997985</v>
          </cell>
          <cell r="Q96">
            <v>3739.9621601891004</v>
          </cell>
          <cell r="R96">
            <v>0</v>
          </cell>
          <cell r="S96">
            <v>8230.5641042542993</v>
          </cell>
          <cell r="T96">
            <v>3121.390008544392</v>
          </cell>
          <cell r="U96">
            <v>18.060510067299997</v>
          </cell>
          <cell r="V96">
            <v>1709.9173911045</v>
          </cell>
          <cell r="W96">
            <v>0</v>
          </cell>
          <cell r="X96">
            <v>35292.353906760894</v>
          </cell>
          <cell r="Y96">
            <v>211.93336669559997</v>
          </cell>
          <cell r="Z96">
            <v>781267.2638052582</v>
          </cell>
          <cell r="AA96">
            <v>6767.7875442502</v>
          </cell>
          <cell r="AB96">
            <v>0</v>
          </cell>
          <cell r="AC96">
            <v>0.13429710110000001</v>
          </cell>
          <cell r="AD96">
            <v>1115.4150665284001</v>
          </cell>
          <cell r="AE96">
            <v>208248.84276415338</v>
          </cell>
        </row>
        <row r="97">
          <cell r="E97" t="str">
            <v>3340</v>
          </cell>
          <cell r="F97" t="str">
            <v>Pol Smlletters In Economy</v>
          </cell>
          <cell r="G97" t="str">
            <v>Direct Access (Inwards) - Letters</v>
          </cell>
          <cell r="H97">
            <v>2884288.8369999998</v>
          </cell>
          <cell r="I97">
            <v>2.4E-2</v>
          </cell>
          <cell r="J97">
            <v>69222.932088000001</v>
          </cell>
          <cell r="K97">
            <v>0</v>
          </cell>
          <cell r="L97" t="str">
            <v>Letter - small</v>
          </cell>
          <cell r="N97" t="str">
            <v>3340</v>
          </cell>
          <cell r="O97">
            <v>18824.568642892798</v>
          </cell>
          <cell r="P97">
            <v>1124.4162945836003</v>
          </cell>
          <cell r="Q97">
            <v>788.6203266553</v>
          </cell>
          <cell r="R97">
            <v>0</v>
          </cell>
          <cell r="S97">
            <v>1918.0210744919002</v>
          </cell>
          <cell r="T97">
            <v>711.08895805242571</v>
          </cell>
          <cell r="U97">
            <v>1.6661799041999998</v>
          </cell>
          <cell r="V97">
            <v>394.37837237029987</v>
          </cell>
          <cell r="W97">
            <v>267.44382522389998</v>
          </cell>
          <cell r="X97">
            <v>8364.9031934267987</v>
          </cell>
          <cell r="Y97">
            <v>56.850378700500002</v>
          </cell>
          <cell r="Z97">
            <v>213543.18159365666</v>
          </cell>
          <cell r="AA97">
            <v>4262.8855549041009</v>
          </cell>
          <cell r="AB97">
            <v>4126.7753334479003</v>
          </cell>
          <cell r="AC97">
            <v>4.6708349599999997E-2</v>
          </cell>
          <cell r="AD97">
            <v>409.22329961610001</v>
          </cell>
          <cell r="AE97">
            <v>2517.0473612112</v>
          </cell>
        </row>
        <row r="98">
          <cell r="E98" t="str">
            <v/>
          </cell>
          <cell r="F98" t="str">
            <v>International Inward Packets &lt; 2kg</v>
          </cell>
          <cell r="G98" t="str">
            <v/>
          </cell>
          <cell r="H98">
            <v>0</v>
          </cell>
          <cell r="I98">
            <v>0</v>
          </cell>
          <cell r="J98">
            <v>0</v>
          </cell>
          <cell r="K98">
            <v>0</v>
          </cell>
          <cell r="L98" t="str">
            <v>Undefined</v>
          </cell>
          <cell r="N98" t="str">
            <v/>
          </cell>
          <cell r="O98" t="str">
            <v/>
          </cell>
          <cell r="P98" t="str">
            <v/>
          </cell>
          <cell r="Q98" t="str">
            <v/>
          </cell>
          <cell r="R98" t="str">
            <v/>
          </cell>
          <cell r="S98" t="str">
            <v/>
          </cell>
          <cell r="T98" t="str">
            <v/>
          </cell>
          <cell r="U98" t="str">
            <v/>
          </cell>
          <cell r="V98" t="str">
            <v/>
          </cell>
          <cell r="W98" t="str">
            <v/>
          </cell>
          <cell r="X98" t="str">
            <v/>
          </cell>
          <cell r="Y98" t="str">
            <v/>
          </cell>
          <cell r="Z98" t="str">
            <v/>
          </cell>
          <cell r="AA98" t="str">
            <v/>
          </cell>
          <cell r="AB98" t="str">
            <v/>
          </cell>
          <cell r="AC98" t="str">
            <v/>
          </cell>
          <cell r="AD98" t="str">
            <v/>
          </cell>
          <cell r="AE98" t="str">
            <v/>
          </cell>
        </row>
        <row r="99">
          <cell r="E99" t="str">
            <v>3520</v>
          </cell>
          <cell r="F99" t="str">
            <v>Pop Registered In Packets &lt;2kg</v>
          </cell>
          <cell r="G99" t="str">
            <v>Direct Access (Inwards) - Parcels</v>
          </cell>
          <cell r="H99">
            <v>7401018.8389999997</v>
          </cell>
          <cell r="I99">
            <v>0.439</v>
          </cell>
          <cell r="J99">
            <v>3249047.2703209999</v>
          </cell>
          <cell r="K99">
            <v>0</v>
          </cell>
          <cell r="L99" t="str">
            <v>Parcel - small</v>
          </cell>
          <cell r="N99" t="str">
            <v>3520</v>
          </cell>
          <cell r="O99">
            <v>148499.06060108932</v>
          </cell>
          <cell r="P99">
            <v>8877.3085857294027</v>
          </cell>
          <cell r="Q99">
            <v>6221.0964101396985</v>
          </cell>
          <cell r="R99">
            <v>0</v>
          </cell>
          <cell r="S99">
            <v>26590.9235855445</v>
          </cell>
          <cell r="T99">
            <v>11502.381007831074</v>
          </cell>
          <cell r="U99">
            <v>6029.9271051868991</v>
          </cell>
          <cell r="V99">
            <v>7936.7789052384996</v>
          </cell>
          <cell r="W99">
            <v>0</v>
          </cell>
          <cell r="X99">
            <v>57462.890033286501</v>
          </cell>
          <cell r="Y99">
            <v>2644.7984903694996</v>
          </cell>
          <cell r="Z99">
            <v>7371739.1716221813</v>
          </cell>
          <cell r="AA99">
            <v>20622.555191844796</v>
          </cell>
          <cell r="AB99">
            <v>0</v>
          </cell>
          <cell r="AC99">
            <v>0.113697517</v>
          </cell>
          <cell r="AD99">
            <v>2172.8995564089996</v>
          </cell>
          <cell r="AE99">
            <v>450329.736910815</v>
          </cell>
        </row>
        <row r="100">
          <cell r="E100" t="str">
            <v>3525</v>
          </cell>
          <cell r="F100" t="str">
            <v>Pop Insured Articles In &lt;2kg</v>
          </cell>
          <cell r="G100" t="str">
            <v>Direct Access (Inwards) - Parcels</v>
          </cell>
          <cell r="H100">
            <v>2200</v>
          </cell>
          <cell r="I100">
            <v>0.41499999999999998</v>
          </cell>
          <cell r="J100">
            <v>913</v>
          </cell>
          <cell r="K100">
            <v>0</v>
          </cell>
          <cell r="L100" t="str">
            <v>Parcel - small</v>
          </cell>
          <cell r="N100" t="str">
            <v>3525</v>
          </cell>
          <cell r="O100">
            <v>46.236242714099994</v>
          </cell>
          <cell r="P100">
            <v>2.7639067596697924</v>
          </cell>
          <cell r="Q100">
            <v>1.9369833329999997</v>
          </cell>
          <cell r="R100">
            <v>0</v>
          </cell>
          <cell r="S100">
            <v>7.9043214405000004</v>
          </cell>
          <cell r="T100">
            <v>4.0612988092575062</v>
          </cell>
          <cell r="U100">
            <v>1.7924342472989994</v>
          </cell>
          <cell r="V100">
            <v>2.8673643462832779</v>
          </cell>
          <cell r="W100">
            <v>1.6661520517999999</v>
          </cell>
          <cell r="X100">
            <v>15.695680277999999</v>
          </cell>
          <cell r="Y100">
            <v>0.86432845788760004</v>
          </cell>
          <cell r="Z100">
            <v>2195.3755439656697</v>
          </cell>
          <cell r="AA100">
            <v>27.655512994650017</v>
          </cell>
          <cell r="AB100">
            <v>29.397524561800001</v>
          </cell>
          <cell r="AC100">
            <v>3.3797300000000003E-5</v>
          </cell>
          <cell r="AD100">
            <v>2.0509412989999998</v>
          </cell>
          <cell r="AE100">
            <v>141.44018880189998</v>
          </cell>
        </row>
        <row r="101">
          <cell r="E101" t="str">
            <v>3410</v>
          </cell>
          <cell r="F101" t="str">
            <v>Pop Packets In Economy &lt;2kg</v>
          </cell>
          <cell r="G101" t="str">
            <v>Direct Access (Inwards) - Parcels</v>
          </cell>
          <cell r="H101">
            <v>699410.98800000001</v>
          </cell>
          <cell r="I101">
            <v>0.51</v>
          </cell>
          <cell r="J101">
            <v>356699.60388000001</v>
          </cell>
          <cell r="K101">
            <v>0</v>
          </cell>
          <cell r="L101" t="str">
            <v>Parcel - small</v>
          </cell>
          <cell r="N101" t="str">
            <v>3410</v>
          </cell>
          <cell r="O101">
            <v>10193.342754674903</v>
          </cell>
          <cell r="P101">
            <v>609.45607414531798</v>
          </cell>
          <cell r="Q101">
            <v>427.03104728289998</v>
          </cell>
          <cell r="R101">
            <v>0</v>
          </cell>
          <cell r="S101">
            <v>1178.3244605267998</v>
          </cell>
          <cell r="T101">
            <v>632.85279906934716</v>
          </cell>
          <cell r="U101">
            <v>609.72330118320008</v>
          </cell>
          <cell r="V101">
            <v>1390.3153438952172</v>
          </cell>
          <cell r="W101">
            <v>1306.7505478378</v>
          </cell>
          <cell r="X101">
            <v>4985.1449012281009</v>
          </cell>
          <cell r="Y101">
            <v>256.03215070710002</v>
          </cell>
          <cell r="Z101">
            <v>363013.90927471995</v>
          </cell>
          <cell r="AA101">
            <v>24987.145829930498</v>
          </cell>
          <cell r="AB101">
            <v>20538.212628204703</v>
          </cell>
          <cell r="AC101">
            <v>1.24993556E-2</v>
          </cell>
          <cell r="AD101">
            <v>1853.102773218</v>
          </cell>
          <cell r="AE101">
            <v>1156.0752397644001</v>
          </cell>
        </row>
        <row r="102">
          <cell r="E102" t="str">
            <v>3400</v>
          </cell>
          <cell r="F102" t="str">
            <v>Pop Packets In Sea &lt;2kg</v>
          </cell>
          <cell r="G102" t="str">
            <v>Direct Access (Inwards) - Parcels</v>
          </cell>
          <cell r="H102">
            <v>100119.37300000001</v>
          </cell>
          <cell r="I102">
            <v>0.77500000000000002</v>
          </cell>
          <cell r="J102">
            <v>77592.514075000014</v>
          </cell>
          <cell r="K102">
            <v>0</v>
          </cell>
          <cell r="L102" t="str">
            <v>Parcel - small</v>
          </cell>
          <cell r="N102" t="str">
            <v>3400</v>
          </cell>
          <cell r="O102">
            <v>1713.0761822388999</v>
          </cell>
          <cell r="P102">
            <v>102.4394647038194</v>
          </cell>
          <cell r="Q102">
            <v>71.76593808509999</v>
          </cell>
          <cell r="R102">
            <v>0</v>
          </cell>
          <cell r="S102">
            <v>107.0863095736</v>
          </cell>
          <cell r="T102">
            <v>89.222864993214287</v>
          </cell>
          <cell r="U102">
            <v>123.0198895967</v>
          </cell>
          <cell r="V102">
            <v>272.28906221057844</v>
          </cell>
          <cell r="W102">
            <v>367.62540582289995</v>
          </cell>
          <cell r="X102">
            <v>477.69843707199999</v>
          </cell>
          <cell r="Y102">
            <v>46.180519520199994</v>
          </cell>
          <cell r="Z102">
            <v>87774.079433436957</v>
          </cell>
          <cell r="AA102">
            <v>4654.0897874721004</v>
          </cell>
          <cell r="AB102">
            <v>7459.3795674098001</v>
          </cell>
          <cell r="AC102">
            <v>1.7892593E-3</v>
          </cell>
          <cell r="AD102">
            <v>346.49031215079998</v>
          </cell>
          <cell r="AE102">
            <v>241.15082118980001</v>
          </cell>
        </row>
        <row r="103">
          <cell r="E103" t="str">
            <v>3390</v>
          </cell>
          <cell r="F103" t="str">
            <v>Pop Packets In Airmail &lt;2kg</v>
          </cell>
          <cell r="G103" t="str">
            <v>Direct Access (Inwards) - Parcels</v>
          </cell>
          <cell r="H103">
            <v>54739016.654000007</v>
          </cell>
          <cell r="I103">
            <v>0.39</v>
          </cell>
          <cell r="J103">
            <v>21348216.495060004</v>
          </cell>
          <cell r="K103">
            <v>0</v>
          </cell>
          <cell r="L103" t="str">
            <v>Parcel - small</v>
          </cell>
          <cell r="N103" t="str">
            <v>3390</v>
          </cell>
          <cell r="O103">
            <v>728257.44566769979</v>
          </cell>
          <cell r="P103">
            <v>43546.43831963151</v>
          </cell>
          <cell r="Q103">
            <v>30508.963884617398</v>
          </cell>
          <cell r="R103">
            <v>0</v>
          </cell>
          <cell r="S103">
            <v>92220.916707962402</v>
          </cell>
          <cell r="T103">
            <v>48070.286218422065</v>
          </cell>
          <cell r="U103">
            <v>39493.777534915193</v>
          </cell>
          <cell r="V103">
            <v>52031.737423983708</v>
          </cell>
          <cell r="W103">
            <v>0</v>
          </cell>
          <cell r="X103">
            <v>351121.52876678243</v>
          </cell>
          <cell r="Y103">
            <v>16725.428681299498</v>
          </cell>
          <cell r="Z103">
            <v>27660660.332594778</v>
          </cell>
          <cell r="AA103">
            <v>87908.525969385199</v>
          </cell>
          <cell r="AB103">
            <v>0</v>
          </cell>
          <cell r="AC103">
            <v>0.97825519910000003</v>
          </cell>
          <cell r="AD103">
            <v>15070.690454249998</v>
          </cell>
          <cell r="AE103">
            <v>2626534.7092284411</v>
          </cell>
        </row>
        <row r="104">
          <cell r="E104" t="str">
            <v/>
          </cell>
          <cell r="F104" t="str">
            <v>International Outward Letters</v>
          </cell>
          <cell r="G104" t="str">
            <v/>
          </cell>
          <cell r="H104">
            <v>0</v>
          </cell>
          <cell r="I104">
            <v>0</v>
          </cell>
          <cell r="J104">
            <v>0</v>
          </cell>
          <cell r="K104">
            <v>0</v>
          </cell>
          <cell r="L104" t="str">
            <v>Undefined</v>
          </cell>
          <cell r="N104" t="str">
            <v/>
          </cell>
          <cell r="O104" t="str">
            <v/>
          </cell>
          <cell r="P104" t="str">
            <v/>
          </cell>
          <cell r="Q104" t="str">
            <v/>
          </cell>
          <cell r="R104" t="str">
            <v/>
          </cell>
          <cell r="S104" t="str">
            <v/>
          </cell>
          <cell r="T104" t="str">
            <v/>
          </cell>
          <cell r="U104" t="str">
            <v/>
          </cell>
          <cell r="V104" t="str">
            <v/>
          </cell>
          <cell r="W104" t="str">
            <v/>
          </cell>
          <cell r="X104" t="str">
            <v/>
          </cell>
          <cell r="Y104" t="str">
            <v/>
          </cell>
          <cell r="Z104" t="str">
            <v/>
          </cell>
          <cell r="AA104" t="str">
            <v/>
          </cell>
          <cell r="AB104" t="str">
            <v/>
          </cell>
          <cell r="AC104" t="str">
            <v/>
          </cell>
          <cell r="AD104" t="str">
            <v/>
          </cell>
          <cell r="AE104" t="str">
            <v/>
          </cell>
        </row>
        <row r="105">
          <cell r="E105" t="str">
            <v>3265</v>
          </cell>
          <cell r="F105" t="str">
            <v>Pol Direct Access Outwards</v>
          </cell>
          <cell r="G105" t="str">
            <v>Direct Access (Outwards) - Letters</v>
          </cell>
          <cell r="H105">
            <v>1409347.0000000005</v>
          </cell>
          <cell r="I105">
            <v>2.5000000000000001E-2</v>
          </cell>
          <cell r="J105">
            <v>35233.67500000001</v>
          </cell>
          <cell r="K105">
            <v>0</v>
          </cell>
          <cell r="L105" t="str">
            <v>Letter - small</v>
          </cell>
          <cell r="N105" t="str">
            <v>3265</v>
          </cell>
          <cell r="O105">
            <v>2223.6727775620002</v>
          </cell>
          <cell r="P105">
            <v>132.93168249859997</v>
          </cell>
          <cell r="Q105">
            <v>93.155012285000012</v>
          </cell>
          <cell r="R105">
            <v>0</v>
          </cell>
          <cell r="S105">
            <v>0</v>
          </cell>
          <cell r="T105">
            <v>25.370327471798266</v>
          </cell>
          <cell r="U105">
            <v>12.9326017757</v>
          </cell>
          <cell r="V105">
            <v>12.096682418799999</v>
          </cell>
          <cell r="W105">
            <v>0</v>
          </cell>
          <cell r="X105">
            <v>821.02310601229999</v>
          </cell>
          <cell r="Y105">
            <v>2.2751811984999999</v>
          </cell>
          <cell r="Z105">
            <v>1002.1175722375075</v>
          </cell>
          <cell r="AA105">
            <v>754.32809954543916</v>
          </cell>
          <cell r="AB105">
            <v>12.3906354569</v>
          </cell>
          <cell r="AC105">
            <v>0</v>
          </cell>
          <cell r="AD105">
            <v>45.500691609</v>
          </cell>
          <cell r="AE105">
            <v>27754.135711899002</v>
          </cell>
        </row>
        <row r="106">
          <cell r="E106" t="str">
            <v>3250</v>
          </cell>
          <cell r="F106" t="str">
            <v>Pol Mbags Out</v>
          </cell>
          <cell r="G106" t="str">
            <v>Print Post Direct Bag International - Letters</v>
          </cell>
          <cell r="H106">
            <v>8505</v>
          </cell>
          <cell r="I106">
            <v>12</v>
          </cell>
          <cell r="J106">
            <v>102060</v>
          </cell>
          <cell r="K106">
            <v>0</v>
          </cell>
          <cell r="L106" t="str">
            <v>Letter - small</v>
          </cell>
          <cell r="N106" t="str">
            <v>3250</v>
          </cell>
          <cell r="O106">
            <v>811.55776143520006</v>
          </cell>
          <cell r="P106">
            <v>48.47421150174106</v>
          </cell>
          <cell r="Q106">
            <v>33.998665570199982</v>
          </cell>
          <cell r="R106">
            <v>0</v>
          </cell>
          <cell r="S106">
            <v>0</v>
          </cell>
          <cell r="T106">
            <v>6.2922579725756425</v>
          </cell>
          <cell r="U106">
            <v>0.216370759409485</v>
          </cell>
          <cell r="V106">
            <v>266.94638966478038</v>
          </cell>
          <cell r="W106">
            <v>0</v>
          </cell>
          <cell r="X106">
            <v>111.2514300979</v>
          </cell>
          <cell r="Y106">
            <v>14.0339960633</v>
          </cell>
          <cell r="Z106">
            <v>360.18417854270524</v>
          </cell>
          <cell r="AA106">
            <v>8207.6892442814005</v>
          </cell>
          <cell r="AB106">
            <v>136.94149807189999</v>
          </cell>
          <cell r="AC106">
            <v>0</v>
          </cell>
          <cell r="AD106">
            <v>216192.24546067178</v>
          </cell>
          <cell r="AE106">
            <v>20.428283654800001</v>
          </cell>
        </row>
        <row r="107">
          <cell r="E107" t="str">
            <v>3050</v>
          </cell>
          <cell r="F107" t="str">
            <v>Pol Lge Letters Out Airmail</v>
          </cell>
          <cell r="G107" t="str">
            <v>Prepaid Air Mail Envelopes</v>
          </cell>
          <cell r="H107">
            <v>1758431.9999999998</v>
          </cell>
          <cell r="I107">
            <v>0.11</v>
          </cell>
          <cell r="J107">
            <v>193427.52</v>
          </cell>
          <cell r="K107">
            <v>0</v>
          </cell>
          <cell r="L107" t="str">
            <v>Letter - large</v>
          </cell>
          <cell r="N107" t="str">
            <v>3050</v>
          </cell>
          <cell r="O107">
            <v>39806.077829948692</v>
          </cell>
          <cell r="P107">
            <v>2377.7474160381998</v>
          </cell>
          <cell r="Q107">
            <v>1667.5705134482998</v>
          </cell>
          <cell r="R107">
            <v>0</v>
          </cell>
          <cell r="S107">
            <v>0</v>
          </cell>
          <cell r="T107">
            <v>371.6029576674419</v>
          </cell>
          <cell r="U107">
            <v>2300.8617442240998</v>
          </cell>
          <cell r="V107">
            <v>472.45805101357746</v>
          </cell>
          <cell r="W107">
            <v>0</v>
          </cell>
          <cell r="X107">
            <v>4772.3402400932</v>
          </cell>
          <cell r="Y107">
            <v>112.2985702637</v>
          </cell>
          <cell r="Z107">
            <v>6049.9238682210444</v>
          </cell>
          <cell r="AA107">
            <v>5483.3207328044991</v>
          </cell>
          <cell r="AB107">
            <v>67.013495766799991</v>
          </cell>
          <cell r="AC107">
            <v>0</v>
          </cell>
          <cell r="AD107">
            <v>577.28431927139991</v>
          </cell>
          <cell r="AE107">
            <v>534140.89326718275</v>
          </cell>
        </row>
        <row r="108">
          <cell r="E108" t="str">
            <v>3010</v>
          </cell>
          <cell r="F108" t="str">
            <v>Pol Smlletters Out Airmail</v>
          </cell>
          <cell r="G108" t="str">
            <v>Air Mail Letters</v>
          </cell>
          <cell r="H108">
            <v>9987768</v>
          </cell>
          <cell r="I108">
            <v>1.4999999999999999E-2</v>
          </cell>
          <cell r="J108">
            <v>149816.51999999999</v>
          </cell>
          <cell r="K108">
            <v>0</v>
          </cell>
          <cell r="L108" t="str">
            <v>Letter - small</v>
          </cell>
          <cell r="N108" t="str">
            <v>3010</v>
          </cell>
          <cell r="O108">
            <v>94904.296846480793</v>
          </cell>
          <cell r="P108">
            <v>5670.2851337778002</v>
          </cell>
          <cell r="Q108">
            <v>3975.5273571563994</v>
          </cell>
          <cell r="R108">
            <v>0</v>
          </cell>
          <cell r="S108">
            <v>0</v>
          </cell>
          <cell r="T108">
            <v>916.34423843892171</v>
          </cell>
          <cell r="U108">
            <v>23392.166925298501</v>
          </cell>
          <cell r="V108">
            <v>1498.5930214824907</v>
          </cell>
          <cell r="W108">
            <v>0</v>
          </cell>
          <cell r="X108">
            <v>11007.519539644201</v>
          </cell>
          <cell r="Y108">
            <v>472.64376371120005</v>
          </cell>
          <cell r="Z108">
            <v>13721.643054272241</v>
          </cell>
          <cell r="AA108">
            <v>5043.3582408400998</v>
          </cell>
          <cell r="AB108">
            <v>51.736447722799994</v>
          </cell>
          <cell r="AC108">
            <v>0</v>
          </cell>
          <cell r="AD108">
            <v>1354.7958312451001</v>
          </cell>
          <cell r="AE108">
            <v>409375.05596697878</v>
          </cell>
        </row>
        <row r="109">
          <cell r="E109" t="str">
            <v>3011</v>
          </cell>
          <cell r="F109" t="str">
            <v>Economy Air Letters</v>
          </cell>
          <cell r="G109" t="str">
            <v>Air Mail Letters</v>
          </cell>
          <cell r="H109">
            <v>0</v>
          </cell>
          <cell r="I109">
            <v>0.185</v>
          </cell>
          <cell r="J109">
            <v>0</v>
          </cell>
          <cell r="K109">
            <v>0</v>
          </cell>
          <cell r="L109" t="str">
            <v>Letter - small</v>
          </cell>
          <cell r="N109" t="str">
            <v>3011</v>
          </cell>
          <cell r="O109">
            <v>1305.4171863199999</v>
          </cell>
          <cell r="P109">
            <v>77.971658438999995</v>
          </cell>
          <cell r="Q109">
            <v>54.688407465200001</v>
          </cell>
          <cell r="R109">
            <v>0</v>
          </cell>
          <cell r="S109">
            <v>0</v>
          </cell>
          <cell r="T109">
            <v>1.0120118280000001</v>
          </cell>
          <cell r="U109">
            <v>0</v>
          </cell>
          <cell r="V109">
            <v>0</v>
          </cell>
          <cell r="W109">
            <v>0</v>
          </cell>
          <cell r="X109">
            <v>0</v>
          </cell>
          <cell r="Y109">
            <v>0</v>
          </cell>
          <cell r="Z109">
            <v>0.52871348779999994</v>
          </cell>
          <cell r="AA109">
            <v>0</v>
          </cell>
          <cell r="AB109">
            <v>0</v>
          </cell>
          <cell r="AC109">
            <v>0</v>
          </cell>
          <cell r="AD109">
            <v>0</v>
          </cell>
          <cell r="AE109">
            <v>0</v>
          </cell>
        </row>
        <row r="110">
          <cell r="E110" t="str">
            <v>3012</v>
          </cell>
          <cell r="F110" t="str">
            <v>Pol Smlletters Out Airmail Seasonal Greeting</v>
          </cell>
          <cell r="G110" t="str">
            <v>Air Mail Letters</v>
          </cell>
          <cell r="H110">
            <v>1992503</v>
          </cell>
          <cell r="I110">
            <v>0.185</v>
          </cell>
          <cell r="J110">
            <v>368613.05499999999</v>
          </cell>
          <cell r="K110">
            <v>0</v>
          </cell>
          <cell r="L110" t="str">
            <v>Letter - small</v>
          </cell>
          <cell r="N110" t="str">
            <v>3012</v>
          </cell>
          <cell r="O110">
            <v>18865.454590931397</v>
          </cell>
          <cell r="P110">
            <v>1127.1350465849996</v>
          </cell>
          <cell r="Q110">
            <v>790.27683752250016</v>
          </cell>
          <cell r="R110">
            <v>0</v>
          </cell>
          <cell r="S110">
            <v>0</v>
          </cell>
          <cell r="T110">
            <v>180.07203211098462</v>
          </cell>
          <cell r="U110">
            <v>4717.9682874821992</v>
          </cell>
          <cell r="V110">
            <v>295.77770571986753</v>
          </cell>
          <cell r="W110">
            <v>0</v>
          </cell>
          <cell r="X110">
            <v>2188.1550200474999</v>
          </cell>
          <cell r="Y110">
            <v>86.050392841700003</v>
          </cell>
          <cell r="Z110">
            <v>2716.0937735355233</v>
          </cell>
          <cell r="AA110">
            <v>946.79786346921503</v>
          </cell>
          <cell r="AB110">
            <v>9.5203141573999996</v>
          </cell>
          <cell r="AC110">
            <v>0</v>
          </cell>
          <cell r="AD110">
            <v>269.26433426900002</v>
          </cell>
          <cell r="AE110">
            <v>76274.259790723489</v>
          </cell>
        </row>
        <row r="111">
          <cell r="E111" t="str">
            <v>3020</v>
          </cell>
          <cell r="F111" t="str">
            <v>Pol Smlletters Out Aerograms</v>
          </cell>
          <cell r="G111" t="str">
            <v>Air Mail Letters</v>
          </cell>
          <cell r="H111">
            <v>121407</v>
          </cell>
          <cell r="I111">
            <v>5.0000000000000001E-3</v>
          </cell>
          <cell r="J111">
            <v>607.03499999999997</v>
          </cell>
          <cell r="K111">
            <v>0</v>
          </cell>
          <cell r="L111" t="str">
            <v>Letter - small</v>
          </cell>
          <cell r="N111" t="str">
            <v>3020</v>
          </cell>
          <cell r="O111">
            <v>1128.5797942598001</v>
          </cell>
          <cell r="P111">
            <v>67.426527216708209</v>
          </cell>
          <cell r="Q111">
            <v>47.275501881000004</v>
          </cell>
          <cell r="R111">
            <v>0</v>
          </cell>
          <cell r="S111">
            <v>0</v>
          </cell>
          <cell r="T111">
            <v>10.536703317687763</v>
          </cell>
          <cell r="U111">
            <v>283.24287792178592</v>
          </cell>
          <cell r="V111">
            <v>17.899568175667294</v>
          </cell>
          <cell r="W111">
            <v>0</v>
          </cell>
          <cell r="X111">
            <v>132.71700719229997</v>
          </cell>
          <cell r="Y111">
            <v>4.0104498207999999</v>
          </cell>
          <cell r="Z111">
            <v>164.33018947665178</v>
          </cell>
          <cell r="AA111">
            <v>25.711421816618188</v>
          </cell>
          <cell r="AB111">
            <v>0.19556077649999998</v>
          </cell>
          <cell r="AC111">
            <v>0</v>
          </cell>
          <cell r="AD111">
            <v>15.0488522294</v>
          </cell>
          <cell r="AE111">
            <v>1694.2759229653998</v>
          </cell>
        </row>
        <row r="112">
          <cell r="E112" t="str">
            <v>3085</v>
          </cell>
          <cell r="F112" t="str">
            <v>Pol Business Mail Out</v>
          </cell>
          <cell r="G112" t="str">
            <v>Air Mail Letters</v>
          </cell>
          <cell r="H112">
            <v>8323346.0000000028</v>
          </cell>
          <cell r="I112">
            <v>6.6000000000000003E-2</v>
          </cell>
          <cell r="J112">
            <v>549340.83600000024</v>
          </cell>
          <cell r="K112">
            <v>0</v>
          </cell>
          <cell r="L112" t="str">
            <v>Letter - small</v>
          </cell>
          <cell r="N112" t="str">
            <v>3085</v>
          </cell>
          <cell r="O112">
            <v>58402.734982843016</v>
          </cell>
          <cell r="P112">
            <v>3489.3871842192989</v>
          </cell>
          <cell r="Q112">
            <v>2446.6271530404006</v>
          </cell>
          <cell r="R112">
            <v>0</v>
          </cell>
          <cell r="S112">
            <v>0</v>
          </cell>
          <cell r="T112">
            <v>645.95679706974477</v>
          </cell>
          <cell r="U112">
            <v>1645.1375994162997</v>
          </cell>
          <cell r="V112">
            <v>913.22612553560498</v>
          </cell>
          <cell r="W112">
            <v>0</v>
          </cell>
          <cell r="X112">
            <v>25100.582980524003</v>
          </cell>
          <cell r="Y112">
            <v>27.293137828599999</v>
          </cell>
          <cell r="Z112">
            <v>35087.983258799264</v>
          </cell>
          <cell r="AA112">
            <v>11805.995712129299</v>
          </cell>
          <cell r="AB112">
            <v>225.0632901175</v>
          </cell>
          <cell r="AC112">
            <v>0</v>
          </cell>
          <cell r="AD112">
            <v>1159.4081529248001</v>
          </cell>
          <cell r="AE112">
            <v>1289415.6020722501</v>
          </cell>
        </row>
        <row r="113">
          <cell r="E113" t="str">
            <v>3210</v>
          </cell>
          <cell r="F113" t="str">
            <v>Pol Registered Post Out Air</v>
          </cell>
          <cell r="G113" t="str">
            <v>Direct Access (Outwards) - Letters</v>
          </cell>
          <cell r="H113">
            <v>388687.00000000006</v>
          </cell>
          <cell r="I113">
            <v>0.09</v>
          </cell>
          <cell r="J113">
            <v>34981.83</v>
          </cell>
          <cell r="K113">
            <v>0</v>
          </cell>
          <cell r="L113" t="str">
            <v>Letter - small</v>
          </cell>
          <cell r="N113" t="str">
            <v>3210</v>
          </cell>
          <cell r="O113">
            <v>56059.154882905408</v>
          </cell>
          <cell r="P113">
            <v>3348.6179607473609</v>
          </cell>
          <cell r="Q113">
            <v>2348.5075264574998</v>
          </cell>
          <cell r="R113">
            <v>0</v>
          </cell>
          <cell r="S113">
            <v>0</v>
          </cell>
          <cell r="T113">
            <v>667.35259750349201</v>
          </cell>
          <cell r="U113">
            <v>751.31350080257198</v>
          </cell>
          <cell r="V113">
            <v>3612.1993189701539</v>
          </cell>
          <cell r="W113">
            <v>0</v>
          </cell>
          <cell r="X113">
            <v>1785.9182131600001</v>
          </cell>
          <cell r="Y113">
            <v>224.46482230309999</v>
          </cell>
          <cell r="Z113">
            <v>2408.2175317369911</v>
          </cell>
          <cell r="AA113">
            <v>917.49098616620404</v>
          </cell>
          <cell r="AB113">
            <v>12.7268193167</v>
          </cell>
          <cell r="AC113">
            <v>0</v>
          </cell>
          <cell r="AD113">
            <v>1103.5707491589999</v>
          </cell>
          <cell r="AE113">
            <v>95790.459035214997</v>
          </cell>
        </row>
        <row r="114">
          <cell r="E114" t="str">
            <v>3245</v>
          </cell>
          <cell r="F114" t="str">
            <v>Pol Express Post International</v>
          </cell>
          <cell r="G114" t="str">
            <v>Express Post International Parcel</v>
          </cell>
          <cell r="H114">
            <v>-6070</v>
          </cell>
          <cell r="I114">
            <v>0.12</v>
          </cell>
          <cell r="J114">
            <v>-728.4</v>
          </cell>
          <cell r="K114">
            <v>0</v>
          </cell>
          <cell r="L114" t="str">
            <v>Letter - small</v>
          </cell>
          <cell r="N114" t="str">
            <v>3245</v>
          </cell>
          <cell r="O114">
            <v>587.8303626658145</v>
          </cell>
          <cell r="P114">
            <v>35.110951209842597</v>
          </cell>
          <cell r="Q114">
            <v>24.626210797559207</v>
          </cell>
          <cell r="R114">
            <v>0</v>
          </cell>
          <cell r="S114">
            <v>0</v>
          </cell>
          <cell r="T114">
            <v>1.3433726456597299</v>
          </cell>
          <cell r="U114">
            <v>1.7732378934664998</v>
          </cell>
          <cell r="V114">
            <v>2.1173595354591743</v>
          </cell>
          <cell r="W114">
            <v>0</v>
          </cell>
          <cell r="X114">
            <v>0.61770776914478998</v>
          </cell>
          <cell r="Y114">
            <v>0.1147226031744</v>
          </cell>
          <cell r="Z114">
            <v>1.1639809866136415</v>
          </cell>
          <cell r="AA114">
            <v>0.75482579331876454</v>
          </cell>
          <cell r="AB114">
            <v>9.8310203804000008E-3</v>
          </cell>
          <cell r="AC114">
            <v>0</v>
          </cell>
          <cell r="AD114">
            <v>0.69934082819999999</v>
          </cell>
          <cell r="AE114">
            <v>70.974512748899997</v>
          </cell>
        </row>
        <row r="115">
          <cell r="E115" t="str">
            <v>3260</v>
          </cell>
          <cell r="F115" t="str">
            <v>Pol International Bulk Mail</v>
          </cell>
          <cell r="G115" t="str">
            <v>Direct Access (Outwards) - Letters</v>
          </cell>
          <cell r="H115">
            <v>19866426.999999996</v>
          </cell>
          <cell r="I115">
            <v>2.1000000000000001E-2</v>
          </cell>
          <cell r="J115">
            <v>417194.96699999995</v>
          </cell>
          <cell r="K115">
            <v>0</v>
          </cell>
          <cell r="L115" t="str">
            <v>Letter - small</v>
          </cell>
          <cell r="N115" t="str">
            <v>3260</v>
          </cell>
          <cell r="O115">
            <v>18968.048400457294</v>
          </cell>
          <cell r="P115">
            <v>1132.9482916385998</v>
          </cell>
          <cell r="Q115">
            <v>794.63665453069973</v>
          </cell>
          <cell r="R115">
            <v>0</v>
          </cell>
          <cell r="S115">
            <v>0</v>
          </cell>
          <cell r="T115">
            <v>177.5858797144798</v>
          </cell>
          <cell r="U115">
            <v>28.021099280756999</v>
          </cell>
          <cell r="V115">
            <v>280.59980815449995</v>
          </cell>
          <cell r="W115">
            <v>0</v>
          </cell>
          <cell r="X115">
            <v>9436.7157117112019</v>
          </cell>
          <cell r="Y115">
            <v>1.2626891066999999</v>
          </cell>
          <cell r="Z115">
            <v>12898.571907208252</v>
          </cell>
          <cell r="AA115">
            <v>17496.961470647624</v>
          </cell>
          <cell r="AB115">
            <v>249.7412050856</v>
          </cell>
          <cell r="AC115">
            <v>0</v>
          </cell>
          <cell r="AD115">
            <v>378.73777764250002</v>
          </cell>
          <cell r="AE115">
            <v>905367.38584230281</v>
          </cell>
        </row>
        <row r="116">
          <cell r="E116" t="str">
            <v/>
          </cell>
          <cell r="F116" t="str">
            <v>Chief Customer Office</v>
          </cell>
          <cell r="G116" t="str">
            <v/>
          </cell>
          <cell r="H116">
            <v>0</v>
          </cell>
          <cell r="I116">
            <v>0</v>
          </cell>
          <cell r="J116">
            <v>0</v>
          </cell>
          <cell r="K116">
            <v>0</v>
          </cell>
          <cell r="L116" t="str">
            <v>Undefined</v>
          </cell>
          <cell r="N116" t="str">
            <v/>
          </cell>
          <cell r="O116" t="str">
            <v/>
          </cell>
          <cell r="P116" t="str">
            <v/>
          </cell>
          <cell r="Q116" t="str">
            <v/>
          </cell>
          <cell r="R116" t="str">
            <v/>
          </cell>
          <cell r="S116" t="str">
            <v/>
          </cell>
          <cell r="T116" t="str">
            <v/>
          </cell>
          <cell r="U116" t="str">
            <v/>
          </cell>
          <cell r="V116" t="str">
            <v/>
          </cell>
          <cell r="W116" t="str">
            <v/>
          </cell>
          <cell r="X116" t="str">
            <v/>
          </cell>
          <cell r="Y116" t="str">
            <v/>
          </cell>
          <cell r="Z116" t="str">
            <v/>
          </cell>
          <cell r="AA116" t="str">
            <v/>
          </cell>
          <cell r="AB116" t="str">
            <v/>
          </cell>
          <cell r="AC116" t="str">
            <v/>
          </cell>
          <cell r="AD116" t="str">
            <v/>
          </cell>
          <cell r="AE116" t="str">
            <v/>
          </cell>
        </row>
        <row r="117">
          <cell r="E117" t="str">
            <v/>
          </cell>
          <cell r="F117" t="str">
            <v>Consumer Products</v>
          </cell>
          <cell r="G117" t="str">
            <v/>
          </cell>
          <cell r="H117">
            <v>0</v>
          </cell>
          <cell r="I117">
            <v>0</v>
          </cell>
          <cell r="J117">
            <v>0</v>
          </cell>
          <cell r="K117">
            <v>0</v>
          </cell>
          <cell r="L117" t="str">
            <v>Undefined</v>
          </cell>
          <cell r="N117" t="str">
            <v/>
          </cell>
          <cell r="O117" t="str">
            <v/>
          </cell>
          <cell r="P117" t="str">
            <v/>
          </cell>
          <cell r="Q117" t="str">
            <v/>
          </cell>
          <cell r="R117" t="str">
            <v/>
          </cell>
          <cell r="S117" t="str">
            <v/>
          </cell>
          <cell r="T117" t="str">
            <v/>
          </cell>
          <cell r="U117" t="str">
            <v/>
          </cell>
          <cell r="V117" t="str">
            <v/>
          </cell>
          <cell r="W117" t="str">
            <v/>
          </cell>
          <cell r="X117" t="str">
            <v/>
          </cell>
          <cell r="Y117" t="str">
            <v/>
          </cell>
          <cell r="Z117" t="str">
            <v/>
          </cell>
          <cell r="AA117" t="str">
            <v/>
          </cell>
          <cell r="AB117" t="str">
            <v/>
          </cell>
          <cell r="AC117" t="str">
            <v/>
          </cell>
          <cell r="AD117" t="str">
            <v/>
          </cell>
          <cell r="AE117" t="str">
            <v/>
          </cell>
        </row>
        <row r="118">
          <cell r="E118" t="str">
            <v/>
          </cell>
          <cell r="F118" t="str">
            <v>Merchandise</v>
          </cell>
          <cell r="G118" t="str">
            <v/>
          </cell>
          <cell r="H118">
            <v>0</v>
          </cell>
          <cell r="I118">
            <v>0</v>
          </cell>
          <cell r="J118">
            <v>0</v>
          </cell>
          <cell r="K118">
            <v>0</v>
          </cell>
          <cell r="L118" t="str">
            <v>Undefined</v>
          </cell>
          <cell r="N118" t="str">
            <v/>
          </cell>
          <cell r="O118" t="str">
            <v/>
          </cell>
          <cell r="P118" t="str">
            <v/>
          </cell>
          <cell r="Q118" t="str">
            <v/>
          </cell>
          <cell r="R118" t="str">
            <v/>
          </cell>
          <cell r="S118" t="str">
            <v/>
          </cell>
          <cell r="T118" t="str">
            <v/>
          </cell>
          <cell r="U118" t="str">
            <v/>
          </cell>
          <cell r="V118" t="str">
            <v/>
          </cell>
          <cell r="W118" t="str">
            <v/>
          </cell>
          <cell r="X118" t="str">
            <v/>
          </cell>
          <cell r="Y118" t="str">
            <v/>
          </cell>
          <cell r="Z118" t="str">
            <v/>
          </cell>
          <cell r="AA118" t="str">
            <v/>
          </cell>
          <cell r="AB118" t="str">
            <v/>
          </cell>
          <cell r="AC118" t="str">
            <v/>
          </cell>
          <cell r="AD118" t="str">
            <v/>
          </cell>
          <cell r="AE118" t="str">
            <v/>
          </cell>
        </row>
        <row r="119">
          <cell r="E119" t="str">
            <v/>
          </cell>
          <cell r="F119" t="str">
            <v>Gifting</v>
          </cell>
          <cell r="G119" t="str">
            <v/>
          </cell>
          <cell r="H119">
            <v>0</v>
          </cell>
          <cell r="I119">
            <v>0</v>
          </cell>
          <cell r="J119">
            <v>0</v>
          </cell>
          <cell r="K119">
            <v>0</v>
          </cell>
          <cell r="L119" t="str">
            <v>Undefined</v>
          </cell>
          <cell r="N119" t="str">
            <v/>
          </cell>
          <cell r="O119" t="str">
            <v/>
          </cell>
          <cell r="P119" t="str">
            <v/>
          </cell>
          <cell r="Q119" t="str">
            <v/>
          </cell>
          <cell r="R119" t="str">
            <v/>
          </cell>
          <cell r="S119" t="str">
            <v/>
          </cell>
          <cell r="T119" t="str">
            <v/>
          </cell>
          <cell r="U119" t="str">
            <v/>
          </cell>
          <cell r="V119" t="str">
            <v/>
          </cell>
          <cell r="W119" t="str">
            <v/>
          </cell>
          <cell r="X119" t="str">
            <v/>
          </cell>
          <cell r="Y119" t="str">
            <v/>
          </cell>
          <cell r="Z119" t="str">
            <v/>
          </cell>
          <cell r="AA119" t="str">
            <v/>
          </cell>
          <cell r="AB119" t="str">
            <v/>
          </cell>
          <cell r="AC119" t="str">
            <v/>
          </cell>
          <cell r="AD119" t="str">
            <v/>
          </cell>
          <cell r="AE119" t="str">
            <v/>
          </cell>
        </row>
        <row r="120">
          <cell r="E120" t="str">
            <v>7028</v>
          </cell>
          <cell r="F120" t="str">
            <v>Ret Greeting Cards</v>
          </cell>
          <cell r="G120" t="str">
            <v>Non-postal Service</v>
          </cell>
          <cell r="H120">
            <v>0</v>
          </cell>
          <cell r="I120">
            <v>0</v>
          </cell>
          <cell r="J120">
            <v>0</v>
          </cell>
          <cell r="K120">
            <v>0</v>
          </cell>
          <cell r="L120" t="str">
            <v>Undefined</v>
          </cell>
          <cell r="N120" t="str">
            <v>7028</v>
          </cell>
          <cell r="O120">
            <v>53071.171083640103</v>
          </cell>
          <cell r="P120">
            <v>3169.8361580418987</v>
          </cell>
          <cell r="Q120">
            <v>2223.2859333648003</v>
          </cell>
          <cell r="R120">
            <v>0</v>
          </cell>
          <cell r="S120">
            <v>0</v>
          </cell>
          <cell r="T120">
            <v>625.20750702059968</v>
          </cell>
          <cell r="U120">
            <v>0</v>
          </cell>
          <cell r="V120">
            <v>0</v>
          </cell>
          <cell r="W120">
            <v>0</v>
          </cell>
          <cell r="X120">
            <v>0</v>
          </cell>
          <cell r="Y120">
            <v>0</v>
          </cell>
          <cell r="Z120">
            <v>41.504461249744338</v>
          </cell>
          <cell r="AA120">
            <v>0</v>
          </cell>
          <cell r="AB120">
            <v>0</v>
          </cell>
          <cell r="AC120">
            <v>0</v>
          </cell>
          <cell r="AD120">
            <v>0</v>
          </cell>
          <cell r="AE120">
            <v>0</v>
          </cell>
        </row>
        <row r="121">
          <cell r="E121" t="str">
            <v>7026</v>
          </cell>
          <cell r="F121" t="str">
            <v>Ret General Merchandise</v>
          </cell>
          <cell r="G121" t="str">
            <v>Non-postal Service</v>
          </cell>
          <cell r="H121">
            <v>0</v>
          </cell>
          <cell r="I121">
            <v>0</v>
          </cell>
          <cell r="J121">
            <v>0</v>
          </cell>
          <cell r="K121">
            <v>0</v>
          </cell>
          <cell r="L121" t="str">
            <v>Undefined</v>
          </cell>
          <cell r="N121" t="str">
            <v>7026</v>
          </cell>
          <cell r="O121">
            <v>443247.63962198992</v>
          </cell>
          <cell r="P121">
            <v>26473.851161019007</v>
          </cell>
          <cell r="Q121">
            <v>18568.448952350405</v>
          </cell>
          <cell r="R121">
            <v>0</v>
          </cell>
          <cell r="S121">
            <v>0</v>
          </cell>
          <cell r="T121">
            <v>2582.6157384603002</v>
          </cell>
          <cell r="U121">
            <v>0</v>
          </cell>
          <cell r="V121">
            <v>0</v>
          </cell>
          <cell r="W121">
            <v>0</v>
          </cell>
          <cell r="X121">
            <v>0</v>
          </cell>
          <cell r="Y121">
            <v>0</v>
          </cell>
          <cell r="Z121">
            <v>381.49910132989993</v>
          </cell>
          <cell r="AA121">
            <v>0</v>
          </cell>
          <cell r="AB121">
            <v>0</v>
          </cell>
          <cell r="AC121">
            <v>0</v>
          </cell>
          <cell r="AD121">
            <v>0</v>
          </cell>
          <cell r="AE121">
            <v>0</v>
          </cell>
        </row>
        <row r="122">
          <cell r="E122" t="str">
            <v/>
          </cell>
          <cell r="F122" t="str">
            <v>Packaging</v>
          </cell>
          <cell r="G122" t="str">
            <v/>
          </cell>
          <cell r="H122">
            <v>0</v>
          </cell>
          <cell r="I122">
            <v>0</v>
          </cell>
          <cell r="J122">
            <v>0</v>
          </cell>
          <cell r="K122">
            <v>0</v>
          </cell>
          <cell r="L122" t="str">
            <v>Undefined</v>
          </cell>
          <cell r="N122" t="str">
            <v/>
          </cell>
          <cell r="O122" t="str">
            <v/>
          </cell>
          <cell r="P122" t="str">
            <v/>
          </cell>
          <cell r="Q122" t="str">
            <v/>
          </cell>
          <cell r="R122" t="str">
            <v/>
          </cell>
          <cell r="S122" t="str">
            <v/>
          </cell>
          <cell r="T122" t="str">
            <v/>
          </cell>
          <cell r="U122" t="str">
            <v/>
          </cell>
          <cell r="V122" t="str">
            <v/>
          </cell>
          <cell r="W122" t="str">
            <v/>
          </cell>
          <cell r="X122" t="str">
            <v/>
          </cell>
          <cell r="Y122" t="str">
            <v/>
          </cell>
          <cell r="Z122" t="str">
            <v/>
          </cell>
          <cell r="AA122" t="str">
            <v/>
          </cell>
          <cell r="AB122" t="str">
            <v/>
          </cell>
          <cell r="AC122" t="str">
            <v/>
          </cell>
          <cell r="AD122" t="str">
            <v/>
          </cell>
          <cell r="AE122" t="str">
            <v/>
          </cell>
        </row>
        <row r="123">
          <cell r="E123" t="str">
            <v>7020</v>
          </cell>
          <cell r="F123" t="str">
            <v>Ret Postpak</v>
          </cell>
          <cell r="G123" t="str">
            <v>Non-postal Service</v>
          </cell>
          <cell r="H123">
            <v>0</v>
          </cell>
          <cell r="I123">
            <v>0</v>
          </cell>
          <cell r="J123">
            <v>0</v>
          </cell>
          <cell r="K123">
            <v>0</v>
          </cell>
          <cell r="L123" t="str">
            <v>Undefined</v>
          </cell>
          <cell r="N123" t="str">
            <v>7020</v>
          </cell>
          <cell r="O123">
            <v>272055.91631916619</v>
          </cell>
          <cell r="P123">
            <v>16247.8140014439</v>
          </cell>
          <cell r="Q123">
            <v>11396.026329603497</v>
          </cell>
          <cell r="R123">
            <v>0</v>
          </cell>
          <cell r="S123">
            <v>0</v>
          </cell>
          <cell r="T123">
            <v>4029.7670201280989</v>
          </cell>
          <cell r="U123">
            <v>0</v>
          </cell>
          <cell r="V123">
            <v>0</v>
          </cell>
          <cell r="W123">
            <v>0</v>
          </cell>
          <cell r="X123">
            <v>0</v>
          </cell>
          <cell r="Y123">
            <v>0</v>
          </cell>
          <cell r="Z123">
            <v>341.79711163820002</v>
          </cell>
          <cell r="AA123">
            <v>0</v>
          </cell>
          <cell r="AB123">
            <v>0</v>
          </cell>
          <cell r="AC123">
            <v>0</v>
          </cell>
          <cell r="AD123">
            <v>0</v>
          </cell>
          <cell r="AE123">
            <v>0</v>
          </cell>
        </row>
        <row r="124">
          <cell r="E124" t="str">
            <v/>
          </cell>
          <cell r="F124" t="str">
            <v>Stationery</v>
          </cell>
          <cell r="G124" t="str">
            <v/>
          </cell>
          <cell r="H124">
            <v>0</v>
          </cell>
          <cell r="I124">
            <v>0</v>
          </cell>
          <cell r="J124">
            <v>0</v>
          </cell>
          <cell r="K124">
            <v>0</v>
          </cell>
          <cell r="L124" t="str">
            <v>Undefined</v>
          </cell>
          <cell r="N124" t="str">
            <v/>
          </cell>
          <cell r="O124" t="str">
            <v/>
          </cell>
          <cell r="P124" t="str">
            <v/>
          </cell>
          <cell r="Q124" t="str">
            <v/>
          </cell>
          <cell r="R124" t="str">
            <v/>
          </cell>
          <cell r="S124" t="str">
            <v/>
          </cell>
          <cell r="T124" t="str">
            <v/>
          </cell>
          <cell r="U124" t="str">
            <v/>
          </cell>
          <cell r="V124" t="str">
            <v/>
          </cell>
          <cell r="W124" t="str">
            <v/>
          </cell>
          <cell r="X124" t="str">
            <v/>
          </cell>
          <cell r="Y124" t="str">
            <v/>
          </cell>
          <cell r="Z124" t="str">
            <v/>
          </cell>
          <cell r="AA124" t="str">
            <v/>
          </cell>
          <cell r="AB124" t="str">
            <v/>
          </cell>
          <cell r="AC124" t="str">
            <v/>
          </cell>
          <cell r="AD124" t="str">
            <v/>
          </cell>
          <cell r="AE124" t="str">
            <v/>
          </cell>
        </row>
        <row r="125">
          <cell r="E125" t="str">
            <v>7027</v>
          </cell>
          <cell r="F125" t="str">
            <v>Ret Stationery</v>
          </cell>
          <cell r="G125" t="str">
            <v>Non-postal Service</v>
          </cell>
          <cell r="H125">
            <v>0</v>
          </cell>
          <cell r="I125">
            <v>0</v>
          </cell>
          <cell r="J125">
            <v>0</v>
          </cell>
          <cell r="K125">
            <v>0</v>
          </cell>
          <cell r="L125" t="str">
            <v>Undefined</v>
          </cell>
          <cell r="N125" t="str">
            <v>7027</v>
          </cell>
          <cell r="O125">
            <v>572471.83951840806</v>
          </cell>
          <cell r="P125">
            <v>34192.538904042085</v>
          </cell>
          <cell r="Q125">
            <v>23982.246078724005</v>
          </cell>
          <cell r="R125">
            <v>0</v>
          </cell>
          <cell r="S125">
            <v>0</v>
          </cell>
          <cell r="T125">
            <v>3626.0348645932004</v>
          </cell>
          <cell r="U125">
            <v>0</v>
          </cell>
          <cell r="V125">
            <v>0</v>
          </cell>
          <cell r="W125">
            <v>0</v>
          </cell>
          <cell r="X125">
            <v>0</v>
          </cell>
          <cell r="Y125">
            <v>0</v>
          </cell>
          <cell r="Z125">
            <v>491.52531591309997</v>
          </cell>
          <cell r="AA125">
            <v>0</v>
          </cell>
          <cell r="AB125">
            <v>0</v>
          </cell>
          <cell r="AC125">
            <v>0</v>
          </cell>
          <cell r="AD125">
            <v>0</v>
          </cell>
          <cell r="AE125">
            <v>0</v>
          </cell>
        </row>
        <row r="126">
          <cell r="E126" t="str">
            <v/>
          </cell>
          <cell r="F126" t="str">
            <v>FMCG</v>
          </cell>
          <cell r="G126" t="str">
            <v/>
          </cell>
          <cell r="H126">
            <v>0</v>
          </cell>
          <cell r="I126">
            <v>0</v>
          </cell>
          <cell r="J126">
            <v>0</v>
          </cell>
          <cell r="K126">
            <v>0</v>
          </cell>
          <cell r="L126" t="str">
            <v>Undefined</v>
          </cell>
          <cell r="N126" t="str">
            <v/>
          </cell>
          <cell r="O126" t="str">
            <v/>
          </cell>
          <cell r="P126" t="str">
            <v/>
          </cell>
          <cell r="Q126" t="str">
            <v/>
          </cell>
          <cell r="R126" t="str">
            <v/>
          </cell>
          <cell r="S126" t="str">
            <v/>
          </cell>
          <cell r="T126" t="str">
            <v/>
          </cell>
          <cell r="U126" t="str">
            <v/>
          </cell>
          <cell r="V126" t="str">
            <v/>
          </cell>
          <cell r="W126" t="str">
            <v/>
          </cell>
          <cell r="X126" t="str">
            <v/>
          </cell>
          <cell r="Y126" t="str">
            <v/>
          </cell>
          <cell r="Z126" t="str">
            <v/>
          </cell>
          <cell r="AA126" t="str">
            <v/>
          </cell>
          <cell r="AB126" t="str">
            <v/>
          </cell>
          <cell r="AC126" t="str">
            <v/>
          </cell>
          <cell r="AD126" t="str">
            <v/>
          </cell>
          <cell r="AE126" t="str">
            <v/>
          </cell>
        </row>
        <row r="127">
          <cell r="E127" t="str">
            <v>8602</v>
          </cell>
          <cell r="F127" t="str">
            <v xml:space="preserve"> Ret Fmcg</v>
          </cell>
          <cell r="G127" t="str">
            <v>Non-postal Service</v>
          </cell>
          <cell r="H127">
            <v>0</v>
          </cell>
          <cell r="I127">
            <v>0</v>
          </cell>
          <cell r="J127">
            <v>0</v>
          </cell>
          <cell r="K127">
            <v>0</v>
          </cell>
          <cell r="L127" t="str">
            <v>Undefined</v>
          </cell>
          <cell r="N127" t="str">
            <v>8602</v>
          </cell>
          <cell r="O127">
            <v>138474.42053730134</v>
          </cell>
          <cell r="P127">
            <v>8270.9805981808968</v>
          </cell>
          <cell r="Q127">
            <v>5801.1688623748987</v>
          </cell>
          <cell r="R127">
            <v>0</v>
          </cell>
          <cell r="S127">
            <v>0</v>
          </cell>
          <cell r="T127">
            <v>2565.3736574315999</v>
          </cell>
          <cell r="U127">
            <v>0</v>
          </cell>
          <cell r="V127">
            <v>0</v>
          </cell>
          <cell r="W127">
            <v>0</v>
          </cell>
          <cell r="X127">
            <v>0</v>
          </cell>
          <cell r="Y127">
            <v>0</v>
          </cell>
          <cell r="Z127">
            <v>96.52817694220002</v>
          </cell>
          <cell r="AA127">
            <v>0</v>
          </cell>
          <cell r="AB127">
            <v>0</v>
          </cell>
          <cell r="AC127">
            <v>0</v>
          </cell>
          <cell r="AD127">
            <v>0</v>
          </cell>
          <cell r="AE127">
            <v>0</v>
          </cell>
        </row>
        <row r="128">
          <cell r="E128" t="str">
            <v/>
          </cell>
          <cell r="F128" t="str">
            <v>Telecommunication</v>
          </cell>
          <cell r="G128" t="str">
            <v/>
          </cell>
          <cell r="H128">
            <v>0</v>
          </cell>
          <cell r="I128">
            <v>0</v>
          </cell>
          <cell r="J128">
            <v>0</v>
          </cell>
          <cell r="K128">
            <v>0</v>
          </cell>
          <cell r="L128" t="str">
            <v>Undefined</v>
          </cell>
          <cell r="N128" t="str">
            <v/>
          </cell>
          <cell r="O128" t="str">
            <v/>
          </cell>
          <cell r="P128" t="str">
            <v/>
          </cell>
          <cell r="Q128" t="str">
            <v/>
          </cell>
          <cell r="R128" t="str">
            <v/>
          </cell>
          <cell r="S128" t="str">
            <v/>
          </cell>
          <cell r="T128" t="str">
            <v/>
          </cell>
          <cell r="U128" t="str">
            <v/>
          </cell>
          <cell r="V128" t="str">
            <v/>
          </cell>
          <cell r="W128" t="str">
            <v/>
          </cell>
          <cell r="X128" t="str">
            <v/>
          </cell>
          <cell r="Y128" t="str">
            <v/>
          </cell>
          <cell r="Z128" t="str">
            <v/>
          </cell>
          <cell r="AA128" t="str">
            <v/>
          </cell>
          <cell r="AB128" t="str">
            <v/>
          </cell>
          <cell r="AC128" t="str">
            <v/>
          </cell>
          <cell r="AD128" t="str">
            <v/>
          </cell>
          <cell r="AE128" t="str">
            <v/>
          </cell>
        </row>
        <row r="129">
          <cell r="E129" t="str">
            <v>6010</v>
          </cell>
          <cell r="F129" t="str">
            <v>Els Fax Post</v>
          </cell>
          <cell r="G129" t="str">
            <v>Non-postal Service</v>
          </cell>
          <cell r="H129">
            <v>0</v>
          </cell>
          <cell r="I129">
            <v>0</v>
          </cell>
          <cell r="J129">
            <v>0</v>
          </cell>
          <cell r="K129">
            <v>0</v>
          </cell>
          <cell r="L129" t="str">
            <v>Undefined</v>
          </cell>
          <cell r="N129" t="str">
            <v>6010</v>
          </cell>
          <cell r="O129">
            <v>1719.2066165632</v>
          </cell>
          <cell r="P129">
            <v>102.68701262319993</v>
          </cell>
          <cell r="Q129">
            <v>72.023467245199981</v>
          </cell>
          <cell r="R129">
            <v>0</v>
          </cell>
          <cell r="S129">
            <v>0</v>
          </cell>
          <cell r="T129">
            <v>109.004402331908</v>
          </cell>
          <cell r="U129">
            <v>0</v>
          </cell>
          <cell r="V129">
            <v>0</v>
          </cell>
          <cell r="W129">
            <v>0</v>
          </cell>
          <cell r="X129">
            <v>0</v>
          </cell>
          <cell r="Y129">
            <v>0</v>
          </cell>
          <cell r="Z129">
            <v>1.7630286762903389</v>
          </cell>
          <cell r="AA129">
            <v>0</v>
          </cell>
          <cell r="AB129">
            <v>0</v>
          </cell>
          <cell r="AC129">
            <v>0</v>
          </cell>
          <cell r="AD129">
            <v>0</v>
          </cell>
          <cell r="AE129">
            <v>0</v>
          </cell>
        </row>
        <row r="130">
          <cell r="E130" t="str">
            <v>7029</v>
          </cell>
          <cell r="F130" t="str">
            <v>Ret Telephony</v>
          </cell>
          <cell r="G130" t="str">
            <v>Non-postal Service</v>
          </cell>
          <cell r="H130">
            <v>0</v>
          </cell>
          <cell r="I130">
            <v>0</v>
          </cell>
          <cell r="J130">
            <v>0</v>
          </cell>
          <cell r="K130">
            <v>0</v>
          </cell>
          <cell r="L130" t="str">
            <v>Undefined</v>
          </cell>
          <cell r="N130" t="str">
            <v>7029</v>
          </cell>
          <cell r="O130">
            <v>287286.37876984203</v>
          </cell>
          <cell r="P130">
            <v>17159.012419546205</v>
          </cell>
          <cell r="Q130">
            <v>12035.130221473197</v>
          </cell>
          <cell r="R130">
            <v>0</v>
          </cell>
          <cell r="S130">
            <v>0</v>
          </cell>
          <cell r="T130">
            <v>1545.7026216768002</v>
          </cell>
          <cell r="U130">
            <v>0</v>
          </cell>
          <cell r="V130">
            <v>0</v>
          </cell>
          <cell r="W130">
            <v>0</v>
          </cell>
          <cell r="X130">
            <v>0</v>
          </cell>
          <cell r="Y130">
            <v>0</v>
          </cell>
          <cell r="Z130">
            <v>237.27349200980004</v>
          </cell>
          <cell r="AA130">
            <v>0</v>
          </cell>
          <cell r="AB130">
            <v>0</v>
          </cell>
          <cell r="AC130">
            <v>0</v>
          </cell>
          <cell r="AD130">
            <v>0</v>
          </cell>
          <cell r="AE130">
            <v>0</v>
          </cell>
        </row>
        <row r="131">
          <cell r="E131" t="str">
            <v>7023</v>
          </cell>
          <cell r="F131" t="str">
            <v>Ret Retail Services</v>
          </cell>
          <cell r="G131" t="str">
            <v>Non-postal Service</v>
          </cell>
          <cell r="H131">
            <v>0</v>
          </cell>
          <cell r="I131">
            <v>0</v>
          </cell>
          <cell r="J131">
            <v>0</v>
          </cell>
          <cell r="K131">
            <v>0</v>
          </cell>
          <cell r="L131" t="str">
            <v>Undefined</v>
          </cell>
          <cell r="N131" t="str">
            <v>7023</v>
          </cell>
          <cell r="O131">
            <v>76930.412676193009</v>
          </cell>
          <cell r="P131">
            <v>4594.5264967085004</v>
          </cell>
          <cell r="Q131">
            <v>3222.5470406689005</v>
          </cell>
          <cell r="R131">
            <v>0</v>
          </cell>
          <cell r="S131">
            <v>0</v>
          </cell>
          <cell r="T131">
            <v>439.89198274680001</v>
          </cell>
          <cell r="U131">
            <v>0</v>
          </cell>
          <cell r="V131">
            <v>0</v>
          </cell>
          <cell r="W131">
            <v>0</v>
          </cell>
          <cell r="X131">
            <v>0</v>
          </cell>
          <cell r="Y131">
            <v>0</v>
          </cell>
          <cell r="Z131">
            <v>90.283808659630608</v>
          </cell>
          <cell r="AA131">
            <v>0</v>
          </cell>
          <cell r="AB131">
            <v>0</v>
          </cell>
          <cell r="AC131">
            <v>0</v>
          </cell>
          <cell r="AD131">
            <v>0</v>
          </cell>
          <cell r="AE131">
            <v>0</v>
          </cell>
        </row>
        <row r="132">
          <cell r="E132" t="str">
            <v/>
          </cell>
          <cell r="F132" t="str">
            <v>Philatelic</v>
          </cell>
          <cell r="G132" t="str">
            <v/>
          </cell>
          <cell r="H132">
            <v>0</v>
          </cell>
          <cell r="I132">
            <v>0</v>
          </cell>
          <cell r="J132">
            <v>0</v>
          </cell>
          <cell r="K132">
            <v>0</v>
          </cell>
          <cell r="L132" t="str">
            <v>Undefined</v>
          </cell>
          <cell r="N132" t="str">
            <v/>
          </cell>
          <cell r="O132" t="str">
            <v/>
          </cell>
          <cell r="P132" t="str">
            <v/>
          </cell>
          <cell r="Q132" t="str">
            <v/>
          </cell>
          <cell r="R132" t="str">
            <v/>
          </cell>
          <cell r="S132" t="str">
            <v/>
          </cell>
          <cell r="T132" t="str">
            <v/>
          </cell>
          <cell r="U132" t="str">
            <v/>
          </cell>
          <cell r="V132" t="str">
            <v/>
          </cell>
          <cell r="W132" t="str">
            <v/>
          </cell>
          <cell r="X132" t="str">
            <v/>
          </cell>
          <cell r="Y132" t="str">
            <v/>
          </cell>
          <cell r="Z132" t="str">
            <v/>
          </cell>
          <cell r="AA132" t="str">
            <v/>
          </cell>
          <cell r="AB132" t="str">
            <v/>
          </cell>
          <cell r="AC132" t="str">
            <v/>
          </cell>
          <cell r="AD132" t="str">
            <v/>
          </cell>
          <cell r="AE132" t="str">
            <v/>
          </cell>
        </row>
        <row r="133">
          <cell r="E133" t="str">
            <v>7010</v>
          </cell>
          <cell r="F133" t="str">
            <v>Ret Philatelic</v>
          </cell>
          <cell r="G133" t="str">
            <v>Non-postal Service</v>
          </cell>
          <cell r="H133">
            <v>0</v>
          </cell>
          <cell r="I133">
            <v>0</v>
          </cell>
          <cell r="J133">
            <v>0</v>
          </cell>
          <cell r="K133">
            <v>0</v>
          </cell>
          <cell r="L133" t="str">
            <v>Undefined</v>
          </cell>
          <cell r="N133" t="str">
            <v>7010</v>
          </cell>
          <cell r="O133">
            <v>291172.31374522613</v>
          </cell>
          <cell r="P133">
            <v>17390.469631112108</v>
          </cell>
          <cell r="Q133">
            <v>12197.471597264303</v>
          </cell>
          <cell r="R133">
            <v>0</v>
          </cell>
          <cell r="S133">
            <v>0</v>
          </cell>
          <cell r="T133">
            <v>12455.521948797801</v>
          </cell>
          <cell r="U133">
            <v>0</v>
          </cell>
          <cell r="V133">
            <v>0</v>
          </cell>
          <cell r="W133">
            <v>0</v>
          </cell>
          <cell r="X133">
            <v>0</v>
          </cell>
          <cell r="Y133">
            <v>0</v>
          </cell>
          <cell r="Z133">
            <v>274.42371111250003</v>
          </cell>
          <cell r="AA133">
            <v>0</v>
          </cell>
          <cell r="AB133">
            <v>0</v>
          </cell>
          <cell r="AC133">
            <v>0</v>
          </cell>
          <cell r="AD133">
            <v>0</v>
          </cell>
          <cell r="AE133">
            <v>0</v>
          </cell>
        </row>
        <row r="134">
          <cell r="E134" t="str">
            <v/>
          </cell>
          <cell r="F134" t="str">
            <v>Receiver Solutions</v>
          </cell>
          <cell r="G134" t="str">
            <v/>
          </cell>
          <cell r="H134">
            <v>0</v>
          </cell>
          <cell r="I134">
            <v>0</v>
          </cell>
          <cell r="J134">
            <v>0</v>
          </cell>
          <cell r="K134">
            <v>0</v>
          </cell>
          <cell r="L134" t="str">
            <v>Undefined</v>
          </cell>
          <cell r="N134" t="str">
            <v/>
          </cell>
          <cell r="O134" t="str">
            <v/>
          </cell>
          <cell r="P134" t="str">
            <v/>
          </cell>
          <cell r="Q134" t="str">
            <v/>
          </cell>
          <cell r="R134" t="str">
            <v/>
          </cell>
          <cell r="S134" t="str">
            <v/>
          </cell>
          <cell r="T134" t="str">
            <v/>
          </cell>
          <cell r="U134" t="str">
            <v/>
          </cell>
          <cell r="V134" t="str">
            <v/>
          </cell>
          <cell r="W134" t="str">
            <v/>
          </cell>
          <cell r="X134" t="str">
            <v/>
          </cell>
          <cell r="Y134" t="str">
            <v/>
          </cell>
          <cell r="Z134" t="str">
            <v/>
          </cell>
          <cell r="AA134" t="str">
            <v/>
          </cell>
          <cell r="AB134" t="str">
            <v/>
          </cell>
          <cell r="AC134" t="str">
            <v/>
          </cell>
          <cell r="AD134" t="str">
            <v/>
          </cell>
          <cell r="AE134" t="str">
            <v/>
          </cell>
        </row>
        <row r="135">
          <cell r="E135" t="str">
            <v/>
          </cell>
          <cell r="F135" t="str">
            <v>Private Boxes and Bags</v>
          </cell>
          <cell r="G135" t="str">
            <v/>
          </cell>
          <cell r="H135">
            <v>0</v>
          </cell>
          <cell r="I135">
            <v>0</v>
          </cell>
          <cell r="J135">
            <v>0</v>
          </cell>
          <cell r="K135">
            <v>0</v>
          </cell>
          <cell r="L135" t="str">
            <v>Undefined</v>
          </cell>
          <cell r="N135" t="str">
            <v/>
          </cell>
          <cell r="O135" t="str">
            <v/>
          </cell>
          <cell r="P135" t="str">
            <v/>
          </cell>
          <cell r="Q135" t="str">
            <v/>
          </cell>
          <cell r="R135" t="str">
            <v/>
          </cell>
          <cell r="S135" t="str">
            <v/>
          </cell>
          <cell r="T135" t="str">
            <v/>
          </cell>
          <cell r="U135" t="str">
            <v/>
          </cell>
          <cell r="V135" t="str">
            <v/>
          </cell>
          <cell r="W135" t="str">
            <v/>
          </cell>
          <cell r="X135" t="str">
            <v/>
          </cell>
          <cell r="Y135" t="str">
            <v/>
          </cell>
          <cell r="Z135" t="str">
            <v/>
          </cell>
          <cell r="AA135" t="str">
            <v/>
          </cell>
          <cell r="AB135" t="str">
            <v/>
          </cell>
          <cell r="AC135" t="str">
            <v/>
          </cell>
          <cell r="AD135" t="str">
            <v/>
          </cell>
          <cell r="AE135" t="str">
            <v/>
          </cell>
        </row>
        <row r="136">
          <cell r="E136" t="str">
            <v>5020</v>
          </cell>
          <cell r="F136" t="str">
            <v>Ret Private Boxes&amp;bags</v>
          </cell>
          <cell r="G136" t="str">
            <v>Non-postal Service</v>
          </cell>
          <cell r="H136">
            <v>0</v>
          </cell>
          <cell r="I136">
            <v>0</v>
          </cell>
          <cell r="J136">
            <v>0</v>
          </cell>
          <cell r="K136">
            <v>0</v>
          </cell>
          <cell r="L136" t="str">
            <v>Undefined</v>
          </cell>
          <cell r="N136" t="str">
            <v>5020</v>
          </cell>
          <cell r="O136">
            <v>552925.5673509842</v>
          </cell>
          <cell r="P136">
            <v>33023.472847520898</v>
          </cell>
          <cell r="Q136">
            <v>23162.276847302808</v>
          </cell>
          <cell r="R136">
            <v>0</v>
          </cell>
          <cell r="S136">
            <v>0</v>
          </cell>
          <cell r="T136">
            <v>26019.469085678804</v>
          </cell>
          <cell r="U136">
            <v>0</v>
          </cell>
          <cell r="V136">
            <v>0</v>
          </cell>
          <cell r="W136">
            <v>0</v>
          </cell>
          <cell r="X136">
            <v>0</v>
          </cell>
          <cell r="Y136">
            <v>0</v>
          </cell>
          <cell r="Z136">
            <v>588.75742871620014</v>
          </cell>
          <cell r="AA136">
            <v>0</v>
          </cell>
          <cell r="AB136">
            <v>0</v>
          </cell>
          <cell r="AC136">
            <v>0</v>
          </cell>
          <cell r="AD136">
            <v>0</v>
          </cell>
          <cell r="AE136">
            <v>0</v>
          </cell>
        </row>
        <row r="137">
          <cell r="E137" t="str">
            <v/>
          </cell>
          <cell r="F137" t="str">
            <v>Parcel Lockers</v>
          </cell>
          <cell r="G137" t="str">
            <v/>
          </cell>
          <cell r="H137">
            <v>0</v>
          </cell>
          <cell r="I137">
            <v>0</v>
          </cell>
          <cell r="J137">
            <v>0</v>
          </cell>
          <cell r="K137">
            <v>0</v>
          </cell>
          <cell r="L137" t="str">
            <v>Undefined</v>
          </cell>
          <cell r="N137" t="str">
            <v/>
          </cell>
          <cell r="O137" t="str">
            <v/>
          </cell>
          <cell r="P137" t="str">
            <v/>
          </cell>
          <cell r="Q137" t="str">
            <v/>
          </cell>
          <cell r="R137" t="str">
            <v/>
          </cell>
          <cell r="S137" t="str">
            <v/>
          </cell>
          <cell r="T137" t="str">
            <v/>
          </cell>
          <cell r="U137" t="str">
            <v/>
          </cell>
          <cell r="V137" t="str">
            <v/>
          </cell>
          <cell r="W137" t="str">
            <v/>
          </cell>
          <cell r="X137" t="str">
            <v/>
          </cell>
          <cell r="Y137" t="str">
            <v/>
          </cell>
          <cell r="Z137" t="str">
            <v/>
          </cell>
          <cell r="AA137" t="str">
            <v/>
          </cell>
          <cell r="AB137" t="str">
            <v/>
          </cell>
          <cell r="AC137" t="str">
            <v/>
          </cell>
          <cell r="AD137" t="str">
            <v/>
          </cell>
          <cell r="AE137" t="str">
            <v/>
          </cell>
        </row>
        <row r="138">
          <cell r="E138" t="str">
            <v>5021</v>
          </cell>
          <cell r="F138" t="str">
            <v>Parcel Lockers</v>
          </cell>
          <cell r="G138" t="str">
            <v>Non-postal Service</v>
          </cell>
          <cell r="H138">
            <v>0</v>
          </cell>
          <cell r="I138">
            <v>0</v>
          </cell>
          <cell r="J138">
            <v>0</v>
          </cell>
          <cell r="K138">
            <v>0</v>
          </cell>
          <cell r="L138" t="str">
            <v>Undefined</v>
          </cell>
          <cell r="N138" t="str">
            <v>5021</v>
          </cell>
          <cell r="O138">
            <v>24861.599034999999</v>
          </cell>
          <cell r="P138">
            <v>1484.9659775</v>
          </cell>
          <cell r="Q138">
            <v>1041.5377341000001</v>
          </cell>
          <cell r="R138">
            <v>0</v>
          </cell>
          <cell r="S138">
            <v>0</v>
          </cell>
          <cell r="T138">
            <v>88.355650631200007</v>
          </cell>
          <cell r="U138">
            <v>0</v>
          </cell>
          <cell r="V138">
            <v>0</v>
          </cell>
          <cell r="W138">
            <v>0</v>
          </cell>
          <cell r="X138">
            <v>0</v>
          </cell>
          <cell r="Y138">
            <v>0</v>
          </cell>
          <cell r="Z138">
            <v>11.307796031000001</v>
          </cell>
          <cell r="AA138">
            <v>0</v>
          </cell>
          <cell r="AB138">
            <v>0</v>
          </cell>
          <cell r="AC138">
            <v>0</v>
          </cell>
          <cell r="AD138">
            <v>0</v>
          </cell>
          <cell r="AE138">
            <v>0</v>
          </cell>
        </row>
        <row r="139">
          <cell r="E139" t="str">
            <v/>
          </cell>
          <cell r="F139" t="str">
            <v>Carding</v>
          </cell>
          <cell r="G139" t="str">
            <v/>
          </cell>
          <cell r="H139">
            <v>0</v>
          </cell>
          <cell r="I139">
            <v>0</v>
          </cell>
          <cell r="J139">
            <v>0</v>
          </cell>
          <cell r="K139">
            <v>0</v>
          </cell>
          <cell r="L139" t="str">
            <v>Undefined</v>
          </cell>
          <cell r="N139" t="str">
            <v/>
          </cell>
          <cell r="O139" t="str">
            <v/>
          </cell>
          <cell r="P139" t="str">
            <v/>
          </cell>
          <cell r="Q139" t="str">
            <v/>
          </cell>
          <cell r="R139" t="str">
            <v/>
          </cell>
          <cell r="S139" t="str">
            <v/>
          </cell>
          <cell r="T139" t="str">
            <v/>
          </cell>
          <cell r="U139" t="str">
            <v/>
          </cell>
          <cell r="V139" t="str">
            <v/>
          </cell>
          <cell r="W139" t="str">
            <v/>
          </cell>
          <cell r="X139" t="str">
            <v/>
          </cell>
          <cell r="Y139" t="str">
            <v/>
          </cell>
          <cell r="Z139" t="str">
            <v/>
          </cell>
          <cell r="AA139" t="str">
            <v/>
          </cell>
          <cell r="AB139" t="str">
            <v/>
          </cell>
          <cell r="AC139" t="str">
            <v/>
          </cell>
          <cell r="AD139" t="str">
            <v/>
          </cell>
          <cell r="AE139" t="str">
            <v/>
          </cell>
        </row>
        <row r="140">
          <cell r="E140" t="str">
            <v>8591</v>
          </cell>
          <cell r="F140" t="str">
            <v>Collection</v>
          </cell>
          <cell r="G140" t="str">
            <v>Non-postal Service</v>
          </cell>
          <cell r="H140">
            <v>0</v>
          </cell>
          <cell r="I140">
            <v>0</v>
          </cell>
          <cell r="J140">
            <v>0</v>
          </cell>
          <cell r="K140">
            <v>0</v>
          </cell>
          <cell r="L140" t="str">
            <v>Undefined</v>
          </cell>
          <cell r="N140" t="str">
            <v>8591</v>
          </cell>
          <cell r="O140" t="str">
            <v/>
          </cell>
          <cell r="P140" t="str">
            <v/>
          </cell>
          <cell r="Q140" t="str">
            <v/>
          </cell>
          <cell r="R140">
            <v>0</v>
          </cell>
          <cell r="S140">
            <v>0</v>
          </cell>
          <cell r="T140">
            <v>0.15267610819999999</v>
          </cell>
          <cell r="U140">
            <v>0</v>
          </cell>
          <cell r="V140">
            <v>0</v>
          </cell>
          <cell r="W140">
            <v>0</v>
          </cell>
          <cell r="X140">
            <v>0</v>
          </cell>
          <cell r="Y140">
            <v>0</v>
          </cell>
          <cell r="Z140">
            <v>1.24579663E-2</v>
          </cell>
          <cell r="AA140">
            <v>0</v>
          </cell>
          <cell r="AB140">
            <v>0</v>
          </cell>
          <cell r="AC140">
            <v>0</v>
          </cell>
          <cell r="AD140">
            <v>0</v>
          </cell>
          <cell r="AE140">
            <v>0</v>
          </cell>
        </row>
        <row r="141">
          <cell r="E141" t="str">
            <v>8570</v>
          </cell>
          <cell r="F141" t="str">
            <v>Carding &amp; Delivery</v>
          </cell>
          <cell r="G141" t="str">
            <v>Non-postal Service</v>
          </cell>
          <cell r="H141">
            <v>0</v>
          </cell>
          <cell r="I141">
            <v>0</v>
          </cell>
          <cell r="J141">
            <v>0</v>
          </cell>
          <cell r="K141">
            <v>0</v>
          </cell>
          <cell r="L141" t="str">
            <v>Undefined</v>
          </cell>
          <cell r="N141" t="str">
            <v>8570</v>
          </cell>
          <cell r="O141">
            <v>61870.239088795999</v>
          </cell>
          <cell r="P141">
            <v>3695.4662464207008</v>
          </cell>
          <cell r="Q141">
            <v>2591.9567173978007</v>
          </cell>
          <cell r="R141">
            <v>0</v>
          </cell>
          <cell r="S141">
            <v>0</v>
          </cell>
          <cell r="T141">
            <v>4026.5871250591322</v>
          </cell>
          <cell r="U141">
            <v>0</v>
          </cell>
          <cell r="V141">
            <v>0</v>
          </cell>
          <cell r="W141">
            <v>0</v>
          </cell>
          <cell r="X141">
            <v>0</v>
          </cell>
          <cell r="Y141">
            <v>0</v>
          </cell>
          <cell r="Z141">
            <v>51.483205669187718</v>
          </cell>
          <cell r="AA141">
            <v>0</v>
          </cell>
          <cell r="AB141">
            <v>0</v>
          </cell>
          <cell r="AC141">
            <v>0</v>
          </cell>
          <cell r="AD141">
            <v>0</v>
          </cell>
          <cell r="AE141">
            <v>0</v>
          </cell>
        </row>
        <row r="142">
          <cell r="E142" t="str">
            <v/>
          </cell>
          <cell r="F142" t="str">
            <v>MyPost Consumer</v>
          </cell>
          <cell r="G142" t="str">
            <v/>
          </cell>
          <cell r="H142">
            <v>0</v>
          </cell>
          <cell r="I142">
            <v>0</v>
          </cell>
          <cell r="J142">
            <v>0</v>
          </cell>
          <cell r="K142">
            <v>0</v>
          </cell>
          <cell r="L142" t="str">
            <v>Undefined</v>
          </cell>
          <cell r="N142" t="str">
            <v/>
          </cell>
          <cell r="O142" t="str">
            <v/>
          </cell>
          <cell r="P142" t="str">
            <v/>
          </cell>
          <cell r="Q142" t="str">
            <v/>
          </cell>
          <cell r="R142" t="str">
            <v/>
          </cell>
          <cell r="S142" t="str">
            <v/>
          </cell>
          <cell r="T142" t="str">
            <v/>
          </cell>
          <cell r="U142" t="str">
            <v/>
          </cell>
          <cell r="V142" t="str">
            <v/>
          </cell>
          <cell r="W142" t="str">
            <v/>
          </cell>
          <cell r="X142" t="str">
            <v/>
          </cell>
          <cell r="Y142" t="str">
            <v/>
          </cell>
          <cell r="Z142" t="str">
            <v/>
          </cell>
          <cell r="AA142" t="str">
            <v/>
          </cell>
          <cell r="AB142" t="str">
            <v/>
          </cell>
          <cell r="AC142" t="str">
            <v/>
          </cell>
          <cell r="AD142" t="str">
            <v/>
          </cell>
          <cell r="AE142" t="str">
            <v/>
          </cell>
        </row>
        <row r="143">
          <cell r="E143" t="str">
            <v>8603</v>
          </cell>
          <cell r="F143" t="str">
            <v>Mypost Consumer</v>
          </cell>
          <cell r="G143" t="str">
            <v>Non-postal Service</v>
          </cell>
          <cell r="H143">
            <v>0</v>
          </cell>
          <cell r="I143">
            <v>0</v>
          </cell>
          <cell r="J143">
            <v>0</v>
          </cell>
          <cell r="K143">
            <v>0</v>
          </cell>
          <cell r="L143" t="str">
            <v>Undefined</v>
          </cell>
          <cell r="N143" t="str">
            <v>8603</v>
          </cell>
          <cell r="O143">
            <v>20455.169445551208</v>
          </cell>
          <cell r="P143">
            <v>1221.7730101770996</v>
          </cell>
          <cell r="Q143">
            <v>856.93727115540037</v>
          </cell>
          <cell r="R143">
            <v>0</v>
          </cell>
          <cell r="S143">
            <v>0</v>
          </cell>
          <cell r="T143">
            <v>71.886045451401188</v>
          </cell>
          <cell r="U143">
            <v>0</v>
          </cell>
          <cell r="V143">
            <v>0</v>
          </cell>
          <cell r="W143">
            <v>0</v>
          </cell>
          <cell r="X143">
            <v>0</v>
          </cell>
          <cell r="Y143">
            <v>0</v>
          </cell>
          <cell r="Z143">
            <v>12.829381745128101</v>
          </cell>
          <cell r="AA143">
            <v>0</v>
          </cell>
          <cell r="AB143">
            <v>0</v>
          </cell>
          <cell r="AC143">
            <v>0</v>
          </cell>
          <cell r="AD143">
            <v>0</v>
          </cell>
          <cell r="AE143">
            <v>0</v>
          </cell>
        </row>
        <row r="144">
          <cell r="E144" t="str">
            <v/>
          </cell>
          <cell r="F144" t="str">
            <v>Small Business</v>
          </cell>
          <cell r="G144" t="str">
            <v/>
          </cell>
          <cell r="H144">
            <v>0</v>
          </cell>
          <cell r="I144">
            <v>0</v>
          </cell>
          <cell r="J144">
            <v>0</v>
          </cell>
          <cell r="K144">
            <v>0</v>
          </cell>
          <cell r="L144" t="str">
            <v>Undefined</v>
          </cell>
          <cell r="N144" t="str">
            <v/>
          </cell>
          <cell r="O144" t="str">
            <v/>
          </cell>
          <cell r="P144" t="str">
            <v/>
          </cell>
          <cell r="Q144" t="str">
            <v/>
          </cell>
          <cell r="R144" t="str">
            <v/>
          </cell>
          <cell r="S144" t="str">
            <v/>
          </cell>
          <cell r="T144" t="str">
            <v/>
          </cell>
          <cell r="U144" t="str">
            <v/>
          </cell>
          <cell r="V144" t="str">
            <v/>
          </cell>
          <cell r="W144" t="str">
            <v/>
          </cell>
          <cell r="X144" t="str">
            <v/>
          </cell>
          <cell r="Y144" t="str">
            <v/>
          </cell>
          <cell r="Z144" t="str">
            <v/>
          </cell>
          <cell r="AA144" t="str">
            <v/>
          </cell>
          <cell r="AB144" t="str">
            <v/>
          </cell>
          <cell r="AC144" t="str">
            <v/>
          </cell>
          <cell r="AD144" t="str">
            <v/>
          </cell>
          <cell r="AE144" t="str">
            <v/>
          </cell>
        </row>
        <row r="145">
          <cell r="E145" t="str">
            <v>8604</v>
          </cell>
          <cell r="F145" t="str">
            <v>Mypost Small Business</v>
          </cell>
          <cell r="G145" t="str">
            <v>Non-postal Service</v>
          </cell>
          <cell r="H145">
            <v>0</v>
          </cell>
          <cell r="I145">
            <v>0</v>
          </cell>
          <cell r="J145">
            <v>0</v>
          </cell>
          <cell r="K145">
            <v>0</v>
          </cell>
          <cell r="L145" t="str">
            <v>Undefined</v>
          </cell>
          <cell r="N145" t="str">
            <v>8604</v>
          </cell>
          <cell r="O145">
            <v>13760.53006904</v>
          </cell>
          <cell r="P145">
            <v>821.90686754600006</v>
          </cell>
          <cell r="Q145">
            <v>576.47584481499996</v>
          </cell>
          <cell r="R145">
            <v>0</v>
          </cell>
          <cell r="S145">
            <v>0</v>
          </cell>
          <cell r="T145">
            <v>53.664622039000008</v>
          </cell>
          <cell r="U145">
            <v>0</v>
          </cell>
          <cell r="V145">
            <v>0</v>
          </cell>
          <cell r="W145">
            <v>0</v>
          </cell>
          <cell r="X145">
            <v>0</v>
          </cell>
          <cell r="Y145">
            <v>0</v>
          </cell>
          <cell r="Z145">
            <v>7.3558412070000001</v>
          </cell>
          <cell r="AA145">
            <v>0</v>
          </cell>
          <cell r="AB145">
            <v>0</v>
          </cell>
          <cell r="AC145">
            <v>0</v>
          </cell>
          <cell r="AD145">
            <v>0</v>
          </cell>
          <cell r="AE145">
            <v>0</v>
          </cell>
        </row>
        <row r="146">
          <cell r="E146" t="str">
            <v/>
          </cell>
          <cell r="F146" t="str">
            <v>Trusted eCommerce Solutions</v>
          </cell>
          <cell r="G146" t="str">
            <v/>
          </cell>
          <cell r="H146">
            <v>0</v>
          </cell>
          <cell r="I146">
            <v>0</v>
          </cell>
          <cell r="J146">
            <v>0</v>
          </cell>
          <cell r="K146">
            <v>0</v>
          </cell>
          <cell r="L146" t="str">
            <v>Undefined</v>
          </cell>
          <cell r="N146" t="str">
            <v/>
          </cell>
          <cell r="O146" t="str">
            <v/>
          </cell>
          <cell r="P146" t="str">
            <v/>
          </cell>
          <cell r="Q146" t="str">
            <v/>
          </cell>
          <cell r="R146" t="str">
            <v/>
          </cell>
          <cell r="S146" t="str">
            <v/>
          </cell>
          <cell r="T146" t="str">
            <v/>
          </cell>
          <cell r="U146" t="str">
            <v/>
          </cell>
          <cell r="V146" t="str">
            <v/>
          </cell>
          <cell r="W146" t="str">
            <v/>
          </cell>
          <cell r="X146" t="str">
            <v/>
          </cell>
          <cell r="Y146" t="str">
            <v/>
          </cell>
          <cell r="Z146" t="str">
            <v/>
          </cell>
          <cell r="AA146" t="str">
            <v/>
          </cell>
          <cell r="AB146" t="str">
            <v/>
          </cell>
          <cell r="AC146" t="str">
            <v/>
          </cell>
          <cell r="AD146" t="str">
            <v/>
          </cell>
          <cell r="AE146" t="str">
            <v/>
          </cell>
        </row>
        <row r="147">
          <cell r="E147" t="str">
            <v/>
          </cell>
          <cell r="F147" t="str">
            <v>Financial Services</v>
          </cell>
          <cell r="G147" t="str">
            <v/>
          </cell>
          <cell r="H147">
            <v>0</v>
          </cell>
          <cell r="I147">
            <v>0</v>
          </cell>
          <cell r="J147">
            <v>0</v>
          </cell>
          <cell r="K147">
            <v>0</v>
          </cell>
          <cell r="L147" t="str">
            <v>Undefined</v>
          </cell>
          <cell r="N147" t="str">
            <v/>
          </cell>
          <cell r="O147" t="str">
            <v/>
          </cell>
          <cell r="P147" t="str">
            <v/>
          </cell>
          <cell r="Q147" t="str">
            <v/>
          </cell>
          <cell r="R147" t="str">
            <v/>
          </cell>
          <cell r="S147" t="str">
            <v/>
          </cell>
          <cell r="T147" t="str">
            <v/>
          </cell>
          <cell r="U147" t="str">
            <v/>
          </cell>
          <cell r="V147" t="str">
            <v/>
          </cell>
          <cell r="W147" t="str">
            <v/>
          </cell>
          <cell r="X147" t="str">
            <v/>
          </cell>
          <cell r="Y147" t="str">
            <v/>
          </cell>
          <cell r="Z147" t="str">
            <v/>
          </cell>
          <cell r="AA147" t="str">
            <v/>
          </cell>
          <cell r="AB147" t="str">
            <v/>
          </cell>
          <cell r="AC147" t="str">
            <v/>
          </cell>
          <cell r="AD147" t="str">
            <v/>
          </cell>
          <cell r="AE147" t="str">
            <v/>
          </cell>
        </row>
        <row r="148">
          <cell r="E148" t="str">
            <v/>
          </cell>
          <cell r="F148" t="str">
            <v>Financial Products</v>
          </cell>
          <cell r="G148" t="str">
            <v/>
          </cell>
          <cell r="H148">
            <v>0</v>
          </cell>
          <cell r="I148">
            <v>0</v>
          </cell>
          <cell r="J148">
            <v>0</v>
          </cell>
          <cell r="K148">
            <v>0</v>
          </cell>
          <cell r="L148" t="str">
            <v>Undefined</v>
          </cell>
          <cell r="N148" t="str">
            <v/>
          </cell>
          <cell r="O148" t="str">
            <v/>
          </cell>
          <cell r="P148" t="str">
            <v/>
          </cell>
          <cell r="Q148" t="str">
            <v/>
          </cell>
          <cell r="R148" t="str">
            <v/>
          </cell>
          <cell r="S148" t="str">
            <v/>
          </cell>
          <cell r="T148" t="str">
            <v/>
          </cell>
          <cell r="U148" t="str">
            <v/>
          </cell>
          <cell r="V148" t="str">
            <v/>
          </cell>
          <cell r="W148" t="str">
            <v/>
          </cell>
          <cell r="X148" t="str">
            <v/>
          </cell>
          <cell r="Y148" t="str">
            <v/>
          </cell>
          <cell r="Z148" t="str">
            <v/>
          </cell>
          <cell r="AA148" t="str">
            <v/>
          </cell>
          <cell r="AB148" t="str">
            <v/>
          </cell>
          <cell r="AC148" t="str">
            <v/>
          </cell>
          <cell r="AD148" t="str">
            <v/>
          </cell>
          <cell r="AE148" t="str">
            <v/>
          </cell>
        </row>
        <row r="149">
          <cell r="E149" t="str">
            <v/>
          </cell>
          <cell r="F149" t="str">
            <v>Cards</v>
          </cell>
          <cell r="G149" t="str">
            <v/>
          </cell>
          <cell r="H149">
            <v>0</v>
          </cell>
          <cell r="I149">
            <v>0</v>
          </cell>
          <cell r="J149">
            <v>0</v>
          </cell>
          <cell r="K149">
            <v>0</v>
          </cell>
          <cell r="L149" t="str">
            <v>Undefined</v>
          </cell>
          <cell r="N149" t="str">
            <v/>
          </cell>
          <cell r="O149" t="str">
            <v/>
          </cell>
          <cell r="P149" t="str">
            <v/>
          </cell>
          <cell r="Q149" t="str">
            <v/>
          </cell>
          <cell r="R149" t="str">
            <v/>
          </cell>
          <cell r="S149" t="str">
            <v/>
          </cell>
          <cell r="T149" t="str">
            <v/>
          </cell>
          <cell r="U149" t="str">
            <v/>
          </cell>
          <cell r="V149" t="str">
            <v/>
          </cell>
          <cell r="W149" t="str">
            <v/>
          </cell>
          <cell r="X149" t="str">
            <v/>
          </cell>
          <cell r="Y149" t="str">
            <v/>
          </cell>
          <cell r="Z149" t="str">
            <v/>
          </cell>
          <cell r="AA149" t="str">
            <v/>
          </cell>
          <cell r="AB149" t="str">
            <v/>
          </cell>
          <cell r="AC149" t="str">
            <v/>
          </cell>
          <cell r="AD149" t="str">
            <v/>
          </cell>
          <cell r="AE149" t="str">
            <v/>
          </cell>
        </row>
        <row r="150">
          <cell r="E150" t="str">
            <v>5147</v>
          </cell>
          <cell r="F150" t="str">
            <v>Digital - Cards</v>
          </cell>
          <cell r="G150" t="str">
            <v>Non-postal Service</v>
          </cell>
          <cell r="H150">
            <v>0</v>
          </cell>
          <cell r="I150">
            <v>0</v>
          </cell>
          <cell r="J150">
            <v>0</v>
          </cell>
          <cell r="K150">
            <v>0</v>
          </cell>
          <cell r="L150" t="str">
            <v>Undefined</v>
          </cell>
          <cell r="N150" t="str">
            <v>5147</v>
          </cell>
          <cell r="O150">
            <v>127523.15028862302</v>
          </cell>
          <cell r="P150">
            <v>7616.8688608375996</v>
          </cell>
          <cell r="Q150">
            <v>5342.3825555080002</v>
          </cell>
          <cell r="R150">
            <v>0</v>
          </cell>
          <cell r="S150">
            <v>0</v>
          </cell>
          <cell r="T150">
            <v>380.82771591440002</v>
          </cell>
          <cell r="U150">
            <v>0</v>
          </cell>
          <cell r="V150">
            <v>0</v>
          </cell>
          <cell r="W150">
            <v>0</v>
          </cell>
          <cell r="X150">
            <v>0</v>
          </cell>
          <cell r="Y150">
            <v>0</v>
          </cell>
          <cell r="Z150">
            <v>83.7749605761</v>
          </cell>
          <cell r="AA150">
            <v>0</v>
          </cell>
          <cell r="AB150">
            <v>0</v>
          </cell>
          <cell r="AC150">
            <v>0</v>
          </cell>
          <cell r="AD150">
            <v>0</v>
          </cell>
          <cell r="AE150">
            <v>0</v>
          </cell>
        </row>
        <row r="151">
          <cell r="E151" t="str">
            <v>5148</v>
          </cell>
          <cell r="F151" t="str">
            <v>Physical - Cards</v>
          </cell>
          <cell r="G151" t="str">
            <v>Non-postal Service</v>
          </cell>
          <cell r="H151">
            <v>0</v>
          </cell>
          <cell r="I151">
            <v>0</v>
          </cell>
          <cell r="J151">
            <v>0</v>
          </cell>
          <cell r="K151">
            <v>0</v>
          </cell>
          <cell r="L151" t="str">
            <v>Undefined</v>
          </cell>
          <cell r="N151" t="str">
            <v>5148</v>
          </cell>
          <cell r="O151">
            <v>210128.56316898353</v>
          </cell>
          <cell r="P151">
            <v>12550.583511027602</v>
          </cell>
          <cell r="Q151">
            <v>8802.8321921598999</v>
          </cell>
          <cell r="R151">
            <v>0</v>
          </cell>
          <cell r="S151">
            <v>0</v>
          </cell>
          <cell r="T151">
            <v>1742.1437297849873</v>
          </cell>
          <cell r="U151">
            <v>0</v>
          </cell>
          <cell r="V151">
            <v>0</v>
          </cell>
          <cell r="W151">
            <v>0</v>
          </cell>
          <cell r="X151">
            <v>0</v>
          </cell>
          <cell r="Y151">
            <v>0</v>
          </cell>
          <cell r="Z151">
            <v>172.07898356059115</v>
          </cell>
          <cell r="AA151">
            <v>0</v>
          </cell>
          <cell r="AB151">
            <v>0</v>
          </cell>
          <cell r="AC151">
            <v>0</v>
          </cell>
          <cell r="AD151">
            <v>0</v>
          </cell>
          <cell r="AE151">
            <v>0</v>
          </cell>
        </row>
        <row r="152">
          <cell r="E152" t="str">
            <v/>
          </cell>
          <cell r="F152" t="str">
            <v>Insurance</v>
          </cell>
          <cell r="G152" t="str">
            <v/>
          </cell>
          <cell r="H152">
            <v>0</v>
          </cell>
          <cell r="I152">
            <v>0</v>
          </cell>
          <cell r="J152">
            <v>0</v>
          </cell>
          <cell r="K152">
            <v>0</v>
          </cell>
          <cell r="L152" t="str">
            <v>Undefined</v>
          </cell>
          <cell r="N152" t="str">
            <v/>
          </cell>
          <cell r="O152" t="str">
            <v/>
          </cell>
          <cell r="P152" t="str">
            <v/>
          </cell>
          <cell r="Q152" t="str">
            <v/>
          </cell>
          <cell r="R152" t="str">
            <v/>
          </cell>
          <cell r="S152" t="str">
            <v/>
          </cell>
          <cell r="T152" t="str">
            <v/>
          </cell>
          <cell r="U152" t="str">
            <v/>
          </cell>
          <cell r="V152" t="str">
            <v/>
          </cell>
          <cell r="W152" t="str">
            <v/>
          </cell>
          <cell r="X152" t="str">
            <v/>
          </cell>
          <cell r="Y152" t="str">
            <v/>
          </cell>
          <cell r="Z152" t="str">
            <v/>
          </cell>
          <cell r="AA152" t="str">
            <v/>
          </cell>
          <cell r="AB152" t="str">
            <v/>
          </cell>
          <cell r="AC152" t="str">
            <v/>
          </cell>
          <cell r="AD152" t="str">
            <v/>
          </cell>
          <cell r="AE152" t="str">
            <v/>
          </cell>
        </row>
        <row r="153">
          <cell r="E153" t="str">
            <v>5149</v>
          </cell>
          <cell r="F153" t="str">
            <v>Digital - Insurance</v>
          </cell>
          <cell r="G153" t="str">
            <v>Non-postal Service</v>
          </cell>
          <cell r="H153">
            <v>0</v>
          </cell>
          <cell r="I153">
            <v>0</v>
          </cell>
          <cell r="J153">
            <v>0</v>
          </cell>
          <cell r="K153">
            <v>0</v>
          </cell>
          <cell r="L153" t="str">
            <v>Undefined</v>
          </cell>
          <cell r="N153" t="str">
            <v>5149</v>
          </cell>
          <cell r="O153">
            <v>13888.842911543701</v>
          </cell>
          <cell r="P153">
            <v>829.57090416839992</v>
          </cell>
          <cell r="Q153">
            <v>581.85131029920001</v>
          </cell>
          <cell r="R153">
            <v>0</v>
          </cell>
          <cell r="S153">
            <v>0</v>
          </cell>
          <cell r="T153">
            <v>44.803768564700007</v>
          </cell>
          <cell r="U153">
            <v>0</v>
          </cell>
          <cell r="V153">
            <v>0</v>
          </cell>
          <cell r="W153">
            <v>0</v>
          </cell>
          <cell r="X153">
            <v>0</v>
          </cell>
          <cell r="Y153">
            <v>0</v>
          </cell>
          <cell r="Z153">
            <v>10.687437918399997</v>
          </cell>
          <cell r="AA153">
            <v>0</v>
          </cell>
          <cell r="AB153">
            <v>0</v>
          </cell>
          <cell r="AC153">
            <v>0</v>
          </cell>
          <cell r="AD153">
            <v>0</v>
          </cell>
          <cell r="AE153">
            <v>0</v>
          </cell>
        </row>
        <row r="154">
          <cell r="E154" t="str">
            <v>5150</v>
          </cell>
          <cell r="F154" t="str">
            <v>Physical - Insurance</v>
          </cell>
          <cell r="G154" t="str">
            <v>Non-postal Service</v>
          </cell>
          <cell r="H154">
            <v>0</v>
          </cell>
          <cell r="I154">
            <v>0</v>
          </cell>
          <cell r="J154">
            <v>0</v>
          </cell>
          <cell r="K154">
            <v>0</v>
          </cell>
          <cell r="L154" t="str">
            <v>Undefined</v>
          </cell>
          <cell r="N154" t="str">
            <v>5150</v>
          </cell>
          <cell r="O154">
            <v>16156.111708911303</v>
          </cell>
          <cell r="P154">
            <v>964.94862986379997</v>
          </cell>
          <cell r="Q154">
            <v>676.80366054720014</v>
          </cell>
          <cell r="R154">
            <v>0</v>
          </cell>
          <cell r="S154">
            <v>0</v>
          </cell>
          <cell r="T154">
            <v>110.52757942542867</v>
          </cell>
          <cell r="U154">
            <v>0</v>
          </cell>
          <cell r="V154">
            <v>0</v>
          </cell>
          <cell r="W154">
            <v>0</v>
          </cell>
          <cell r="X154">
            <v>0</v>
          </cell>
          <cell r="Y154">
            <v>0</v>
          </cell>
          <cell r="Z154">
            <v>16.413601786780792</v>
          </cell>
          <cell r="AA154">
            <v>0</v>
          </cell>
          <cell r="AB154">
            <v>0</v>
          </cell>
          <cell r="AC154">
            <v>0</v>
          </cell>
          <cell r="AD154">
            <v>0</v>
          </cell>
          <cell r="AE154">
            <v>0</v>
          </cell>
        </row>
        <row r="155">
          <cell r="E155" t="str">
            <v/>
          </cell>
          <cell r="F155" t="str">
            <v>Banking</v>
          </cell>
          <cell r="G155" t="str">
            <v/>
          </cell>
          <cell r="H155">
            <v>0</v>
          </cell>
          <cell r="I155">
            <v>0</v>
          </cell>
          <cell r="J155">
            <v>0</v>
          </cell>
          <cell r="K155">
            <v>0</v>
          </cell>
          <cell r="L155" t="str">
            <v>Undefined</v>
          </cell>
          <cell r="N155" t="str">
            <v/>
          </cell>
          <cell r="O155" t="str">
            <v/>
          </cell>
          <cell r="P155" t="str">
            <v/>
          </cell>
          <cell r="Q155" t="str">
            <v/>
          </cell>
          <cell r="R155" t="str">
            <v/>
          </cell>
          <cell r="S155" t="str">
            <v/>
          </cell>
          <cell r="T155" t="str">
            <v/>
          </cell>
          <cell r="U155" t="str">
            <v/>
          </cell>
          <cell r="V155" t="str">
            <v/>
          </cell>
          <cell r="W155" t="str">
            <v/>
          </cell>
          <cell r="X155" t="str">
            <v/>
          </cell>
          <cell r="Y155" t="str">
            <v/>
          </cell>
          <cell r="Z155" t="str">
            <v/>
          </cell>
          <cell r="AA155" t="str">
            <v/>
          </cell>
          <cell r="AB155" t="str">
            <v/>
          </cell>
          <cell r="AC155" t="str">
            <v/>
          </cell>
          <cell r="AD155" t="str">
            <v/>
          </cell>
          <cell r="AE155" t="str">
            <v/>
          </cell>
        </row>
        <row r="156">
          <cell r="E156" t="str">
            <v>5154</v>
          </cell>
          <cell r="F156" t="str">
            <v>Physical - Banking</v>
          </cell>
          <cell r="G156" t="str">
            <v>Non-postal Service</v>
          </cell>
          <cell r="H156">
            <v>0</v>
          </cell>
          <cell r="I156">
            <v>0</v>
          </cell>
          <cell r="J156">
            <v>0</v>
          </cell>
          <cell r="K156">
            <v>0</v>
          </cell>
          <cell r="L156" t="str">
            <v>Undefined</v>
          </cell>
          <cell r="N156" t="str">
            <v>5154</v>
          </cell>
          <cell r="O156">
            <v>274795.72973585606</v>
          </cell>
          <cell r="P156">
            <v>16410.878721203604</v>
          </cell>
          <cell r="Q156">
            <v>11510.3980131301</v>
          </cell>
          <cell r="R156">
            <v>0</v>
          </cell>
          <cell r="S156">
            <v>0</v>
          </cell>
          <cell r="T156">
            <v>3380.9454245049001</v>
          </cell>
          <cell r="U156">
            <v>0</v>
          </cell>
          <cell r="V156">
            <v>0</v>
          </cell>
          <cell r="W156">
            <v>0</v>
          </cell>
          <cell r="X156">
            <v>0</v>
          </cell>
          <cell r="Y156">
            <v>0</v>
          </cell>
          <cell r="Z156">
            <v>1144.9158656676</v>
          </cell>
          <cell r="AA156">
            <v>0</v>
          </cell>
          <cell r="AB156">
            <v>0</v>
          </cell>
          <cell r="AC156">
            <v>0</v>
          </cell>
          <cell r="AD156">
            <v>0</v>
          </cell>
          <cell r="AE156">
            <v>0</v>
          </cell>
        </row>
        <row r="157">
          <cell r="E157" t="str">
            <v/>
          </cell>
          <cell r="F157" t="str">
            <v>Cash Services</v>
          </cell>
          <cell r="G157" t="str">
            <v/>
          </cell>
          <cell r="H157">
            <v>0</v>
          </cell>
          <cell r="I157">
            <v>0</v>
          </cell>
          <cell r="J157">
            <v>0</v>
          </cell>
          <cell r="K157">
            <v>0</v>
          </cell>
          <cell r="L157" t="str">
            <v>Undefined</v>
          </cell>
          <cell r="N157" t="str">
            <v/>
          </cell>
          <cell r="O157" t="str">
            <v/>
          </cell>
          <cell r="P157" t="str">
            <v/>
          </cell>
          <cell r="Q157" t="str">
            <v/>
          </cell>
          <cell r="R157" t="str">
            <v/>
          </cell>
          <cell r="S157" t="str">
            <v/>
          </cell>
          <cell r="T157" t="str">
            <v/>
          </cell>
          <cell r="U157" t="str">
            <v/>
          </cell>
          <cell r="V157" t="str">
            <v/>
          </cell>
          <cell r="W157" t="str">
            <v/>
          </cell>
          <cell r="X157" t="str">
            <v/>
          </cell>
          <cell r="Y157" t="str">
            <v/>
          </cell>
          <cell r="Z157" t="str">
            <v/>
          </cell>
          <cell r="AA157" t="str">
            <v/>
          </cell>
          <cell r="AB157" t="str">
            <v/>
          </cell>
          <cell r="AC157" t="str">
            <v/>
          </cell>
          <cell r="AD157" t="str">
            <v/>
          </cell>
          <cell r="AE157" t="str">
            <v/>
          </cell>
        </row>
        <row r="158">
          <cell r="E158" t="str">
            <v/>
          </cell>
          <cell r="F158" t="str">
            <v>Cash</v>
          </cell>
          <cell r="G158" t="str">
            <v/>
          </cell>
          <cell r="H158">
            <v>0</v>
          </cell>
          <cell r="I158">
            <v>0</v>
          </cell>
          <cell r="J158">
            <v>0</v>
          </cell>
          <cell r="K158">
            <v>0</v>
          </cell>
          <cell r="L158" t="str">
            <v>Undefined</v>
          </cell>
          <cell r="N158" t="str">
            <v/>
          </cell>
          <cell r="O158" t="str">
            <v/>
          </cell>
          <cell r="P158" t="str">
            <v/>
          </cell>
          <cell r="Q158" t="str">
            <v/>
          </cell>
          <cell r="R158" t="str">
            <v/>
          </cell>
          <cell r="S158" t="str">
            <v/>
          </cell>
          <cell r="T158" t="str">
            <v/>
          </cell>
          <cell r="U158" t="str">
            <v/>
          </cell>
          <cell r="V158" t="str">
            <v/>
          </cell>
          <cell r="W158" t="str">
            <v/>
          </cell>
          <cell r="X158" t="str">
            <v/>
          </cell>
          <cell r="Y158" t="str">
            <v/>
          </cell>
          <cell r="Z158" t="str">
            <v/>
          </cell>
          <cell r="AA158" t="str">
            <v/>
          </cell>
          <cell r="AB158" t="str">
            <v/>
          </cell>
          <cell r="AC158" t="str">
            <v/>
          </cell>
          <cell r="AD158" t="str">
            <v/>
          </cell>
          <cell r="AE158" t="str">
            <v/>
          </cell>
        </row>
        <row r="159">
          <cell r="E159" t="str">
            <v>5151</v>
          </cell>
          <cell r="F159" t="str">
            <v>Digital - Cash Services</v>
          </cell>
          <cell r="G159" t="str">
            <v>Non-postal Service</v>
          </cell>
          <cell r="H159">
            <v>0</v>
          </cell>
          <cell r="I159">
            <v>0</v>
          </cell>
          <cell r="J159">
            <v>0</v>
          </cell>
          <cell r="K159">
            <v>0</v>
          </cell>
          <cell r="L159" t="str">
            <v>Undefined</v>
          </cell>
          <cell r="N159" t="str">
            <v>5151</v>
          </cell>
          <cell r="O159">
            <v>3778.1193596307003</v>
          </cell>
          <cell r="P159">
            <v>225.66443534769999</v>
          </cell>
          <cell r="Q159">
            <v>158.27839034920001</v>
          </cell>
          <cell r="R159">
            <v>0</v>
          </cell>
          <cell r="S159">
            <v>0</v>
          </cell>
          <cell r="T159">
            <v>15.7002066029</v>
          </cell>
          <cell r="U159">
            <v>0</v>
          </cell>
          <cell r="V159">
            <v>0</v>
          </cell>
          <cell r="W159">
            <v>0</v>
          </cell>
          <cell r="X159">
            <v>0</v>
          </cell>
          <cell r="Y159">
            <v>0</v>
          </cell>
          <cell r="Z159">
            <v>4.6298296124</v>
          </cell>
          <cell r="AA159">
            <v>0</v>
          </cell>
          <cell r="AB159">
            <v>0</v>
          </cell>
          <cell r="AC159">
            <v>0</v>
          </cell>
          <cell r="AD159">
            <v>0</v>
          </cell>
          <cell r="AE159">
            <v>0</v>
          </cell>
        </row>
        <row r="160">
          <cell r="E160" t="str">
            <v>5152</v>
          </cell>
          <cell r="F160" t="str">
            <v>Physical - Cash Services</v>
          </cell>
          <cell r="G160" t="str">
            <v>Non-postal Service</v>
          </cell>
          <cell r="H160">
            <v>0</v>
          </cell>
          <cell r="I160">
            <v>0</v>
          </cell>
          <cell r="J160">
            <v>0</v>
          </cell>
          <cell r="K160">
            <v>0</v>
          </cell>
          <cell r="L160" t="str">
            <v>Undefined</v>
          </cell>
          <cell r="N160" t="str">
            <v>5152</v>
          </cell>
          <cell r="O160">
            <v>186689.62807589711</v>
          </cell>
          <cell r="P160">
            <v>11149.499529373001</v>
          </cell>
          <cell r="Q160">
            <v>7820.1283070717982</v>
          </cell>
          <cell r="R160">
            <v>0</v>
          </cell>
          <cell r="S160">
            <v>0</v>
          </cell>
          <cell r="T160">
            <v>6309.4649083025997</v>
          </cell>
          <cell r="U160">
            <v>0</v>
          </cell>
          <cell r="V160">
            <v>0</v>
          </cell>
          <cell r="W160">
            <v>0</v>
          </cell>
          <cell r="X160">
            <v>0</v>
          </cell>
          <cell r="Y160">
            <v>0</v>
          </cell>
          <cell r="Z160">
            <v>252.47414316960004</v>
          </cell>
          <cell r="AA160">
            <v>0</v>
          </cell>
          <cell r="AB160">
            <v>0</v>
          </cell>
          <cell r="AC160">
            <v>0</v>
          </cell>
          <cell r="AD160">
            <v>0</v>
          </cell>
          <cell r="AE160">
            <v>0</v>
          </cell>
        </row>
        <row r="161">
          <cell r="E161" t="str">
            <v/>
          </cell>
          <cell r="F161" t="str">
            <v>SMSF Gateway Services</v>
          </cell>
          <cell r="G161" t="str">
            <v/>
          </cell>
          <cell r="H161">
            <v>0</v>
          </cell>
          <cell r="I161">
            <v>0</v>
          </cell>
          <cell r="J161">
            <v>0</v>
          </cell>
          <cell r="K161">
            <v>0</v>
          </cell>
          <cell r="L161" t="str">
            <v>Undefined</v>
          </cell>
          <cell r="N161" t="str">
            <v/>
          </cell>
          <cell r="O161" t="str">
            <v/>
          </cell>
          <cell r="P161" t="str">
            <v/>
          </cell>
          <cell r="Q161" t="str">
            <v/>
          </cell>
          <cell r="R161" t="str">
            <v/>
          </cell>
          <cell r="S161" t="str">
            <v/>
          </cell>
          <cell r="T161" t="str">
            <v/>
          </cell>
          <cell r="U161" t="str">
            <v/>
          </cell>
          <cell r="V161" t="str">
            <v/>
          </cell>
          <cell r="W161" t="str">
            <v/>
          </cell>
          <cell r="X161" t="str">
            <v/>
          </cell>
          <cell r="Y161" t="str">
            <v/>
          </cell>
          <cell r="Z161" t="str">
            <v/>
          </cell>
          <cell r="AA161" t="str">
            <v/>
          </cell>
          <cell r="AB161" t="str">
            <v/>
          </cell>
          <cell r="AC161" t="str">
            <v/>
          </cell>
          <cell r="AD161" t="str">
            <v/>
          </cell>
          <cell r="AE161" t="str">
            <v/>
          </cell>
        </row>
        <row r="162">
          <cell r="E162" t="str">
            <v/>
          </cell>
          <cell r="F162" t="str">
            <v>SMSF Gateway</v>
          </cell>
          <cell r="G162" t="str">
            <v/>
          </cell>
          <cell r="H162">
            <v>0</v>
          </cell>
          <cell r="I162">
            <v>0</v>
          </cell>
          <cell r="J162">
            <v>0</v>
          </cell>
          <cell r="K162">
            <v>0</v>
          </cell>
          <cell r="L162" t="str">
            <v>Undefined</v>
          </cell>
          <cell r="N162" t="str">
            <v/>
          </cell>
          <cell r="O162" t="str">
            <v/>
          </cell>
          <cell r="P162" t="str">
            <v/>
          </cell>
          <cell r="Q162" t="str">
            <v/>
          </cell>
          <cell r="R162" t="str">
            <v/>
          </cell>
          <cell r="S162" t="str">
            <v/>
          </cell>
          <cell r="T162" t="str">
            <v/>
          </cell>
          <cell r="U162" t="str">
            <v/>
          </cell>
          <cell r="V162" t="str">
            <v/>
          </cell>
          <cell r="W162" t="str">
            <v/>
          </cell>
          <cell r="X162" t="str">
            <v/>
          </cell>
          <cell r="Y162" t="str">
            <v/>
          </cell>
          <cell r="Z162" t="str">
            <v/>
          </cell>
          <cell r="AA162" t="str">
            <v/>
          </cell>
          <cell r="AB162" t="str">
            <v/>
          </cell>
          <cell r="AC162" t="str">
            <v/>
          </cell>
          <cell r="AD162" t="str">
            <v/>
          </cell>
          <cell r="AE162" t="str">
            <v/>
          </cell>
        </row>
        <row r="163">
          <cell r="E163" t="str">
            <v>5155</v>
          </cell>
          <cell r="F163" t="str">
            <v>Digital - SMSF Gateway</v>
          </cell>
          <cell r="G163" t="str">
            <v>Non-postal Service</v>
          </cell>
          <cell r="H163">
            <v>0</v>
          </cell>
          <cell r="I163">
            <v>0</v>
          </cell>
          <cell r="J163">
            <v>0</v>
          </cell>
          <cell r="K163">
            <v>0</v>
          </cell>
          <cell r="L163" t="str">
            <v>Undefined</v>
          </cell>
          <cell r="N163" t="str">
            <v>5155</v>
          </cell>
          <cell r="O163">
            <v>4018.5162978533999</v>
          </cell>
          <cell r="P163">
            <v>240.02317686839999</v>
          </cell>
          <cell r="Q163">
            <v>168.3494433807</v>
          </cell>
          <cell r="R163">
            <v>0</v>
          </cell>
          <cell r="S163">
            <v>0</v>
          </cell>
          <cell r="T163">
            <v>59.0760265734</v>
          </cell>
          <cell r="U163">
            <v>0</v>
          </cell>
          <cell r="V163">
            <v>0</v>
          </cell>
          <cell r="W163">
            <v>0</v>
          </cell>
          <cell r="X163">
            <v>0</v>
          </cell>
          <cell r="Y163">
            <v>0</v>
          </cell>
          <cell r="Z163">
            <v>4.1620113731883004</v>
          </cell>
          <cell r="AA163">
            <v>0</v>
          </cell>
          <cell r="AB163">
            <v>0</v>
          </cell>
          <cell r="AC163">
            <v>0</v>
          </cell>
          <cell r="AD163">
            <v>0</v>
          </cell>
          <cell r="AE163">
            <v>0</v>
          </cell>
        </row>
        <row r="164">
          <cell r="E164" t="str">
            <v/>
          </cell>
          <cell r="F164" t="str">
            <v>Payment Processing</v>
          </cell>
          <cell r="G164" t="str">
            <v/>
          </cell>
          <cell r="H164">
            <v>0</v>
          </cell>
          <cell r="I164">
            <v>0</v>
          </cell>
          <cell r="J164">
            <v>0</v>
          </cell>
          <cell r="K164">
            <v>0</v>
          </cell>
          <cell r="L164" t="str">
            <v>Undefined</v>
          </cell>
          <cell r="N164" t="str">
            <v/>
          </cell>
          <cell r="O164" t="str">
            <v/>
          </cell>
          <cell r="P164" t="str">
            <v/>
          </cell>
          <cell r="Q164" t="str">
            <v/>
          </cell>
          <cell r="R164" t="str">
            <v/>
          </cell>
          <cell r="S164" t="str">
            <v/>
          </cell>
          <cell r="T164" t="str">
            <v/>
          </cell>
          <cell r="U164" t="str">
            <v/>
          </cell>
          <cell r="V164" t="str">
            <v/>
          </cell>
          <cell r="W164" t="str">
            <v/>
          </cell>
          <cell r="X164" t="str">
            <v/>
          </cell>
          <cell r="Y164" t="str">
            <v/>
          </cell>
          <cell r="Z164" t="str">
            <v/>
          </cell>
          <cell r="AA164" t="str">
            <v/>
          </cell>
          <cell r="AB164" t="str">
            <v/>
          </cell>
          <cell r="AC164" t="str">
            <v/>
          </cell>
          <cell r="AD164" t="str">
            <v/>
          </cell>
          <cell r="AE164" t="str">
            <v/>
          </cell>
        </row>
        <row r="165">
          <cell r="E165" t="str">
            <v/>
          </cell>
          <cell r="F165" t="str">
            <v>Secure Pay</v>
          </cell>
          <cell r="G165" t="str">
            <v/>
          </cell>
          <cell r="H165">
            <v>0</v>
          </cell>
          <cell r="I165">
            <v>0</v>
          </cell>
          <cell r="J165">
            <v>0</v>
          </cell>
          <cell r="K165">
            <v>0</v>
          </cell>
          <cell r="L165" t="str">
            <v>Undefined</v>
          </cell>
          <cell r="N165" t="str">
            <v/>
          </cell>
          <cell r="O165" t="str">
            <v/>
          </cell>
          <cell r="P165" t="str">
            <v/>
          </cell>
          <cell r="Q165" t="str">
            <v/>
          </cell>
          <cell r="R165" t="str">
            <v/>
          </cell>
          <cell r="S165" t="str">
            <v/>
          </cell>
          <cell r="T165" t="str">
            <v/>
          </cell>
          <cell r="U165" t="str">
            <v/>
          </cell>
          <cell r="V165" t="str">
            <v/>
          </cell>
          <cell r="W165" t="str">
            <v/>
          </cell>
          <cell r="X165" t="str">
            <v/>
          </cell>
          <cell r="Y165" t="str">
            <v/>
          </cell>
          <cell r="Z165" t="str">
            <v/>
          </cell>
          <cell r="AA165" t="str">
            <v/>
          </cell>
          <cell r="AB165" t="str">
            <v/>
          </cell>
          <cell r="AC165" t="str">
            <v/>
          </cell>
          <cell r="AD165" t="str">
            <v/>
          </cell>
          <cell r="AE165" t="str">
            <v/>
          </cell>
        </row>
        <row r="166">
          <cell r="E166" t="str">
            <v>5157</v>
          </cell>
          <cell r="F166" t="str">
            <v>Digital - SecurePay</v>
          </cell>
          <cell r="G166" t="str">
            <v>Non-postal Service</v>
          </cell>
          <cell r="H166">
            <v>0</v>
          </cell>
          <cell r="I166">
            <v>0</v>
          </cell>
          <cell r="J166">
            <v>0</v>
          </cell>
          <cell r="K166">
            <v>0</v>
          </cell>
          <cell r="L166" t="str">
            <v>Undefined</v>
          </cell>
          <cell r="N166" t="str">
            <v>5157</v>
          </cell>
          <cell r="O166">
            <v>6382.051620894299</v>
          </cell>
          <cell r="P166">
            <v>381.19471608859993</v>
          </cell>
          <cell r="Q166">
            <v>267.36550657990006</v>
          </cell>
          <cell r="R166">
            <v>0</v>
          </cell>
          <cell r="S166">
            <v>0</v>
          </cell>
          <cell r="T166">
            <v>19.410045469499998</v>
          </cell>
          <cell r="U166">
            <v>0</v>
          </cell>
          <cell r="V166">
            <v>0</v>
          </cell>
          <cell r="W166">
            <v>0</v>
          </cell>
          <cell r="X166">
            <v>0</v>
          </cell>
          <cell r="Y166">
            <v>0</v>
          </cell>
          <cell r="Z166">
            <v>3.3047662887999998</v>
          </cell>
          <cell r="AA166">
            <v>0</v>
          </cell>
          <cell r="AB166">
            <v>0</v>
          </cell>
          <cell r="AC166">
            <v>0</v>
          </cell>
          <cell r="AD166">
            <v>0</v>
          </cell>
          <cell r="AE166">
            <v>0</v>
          </cell>
        </row>
        <row r="167">
          <cell r="E167" t="str">
            <v/>
          </cell>
          <cell r="F167" t="str">
            <v>Trusted Solutions Centre</v>
          </cell>
          <cell r="G167" t="str">
            <v/>
          </cell>
          <cell r="H167">
            <v>0</v>
          </cell>
          <cell r="I167">
            <v>0</v>
          </cell>
          <cell r="J167">
            <v>0</v>
          </cell>
          <cell r="K167">
            <v>0</v>
          </cell>
          <cell r="L167" t="str">
            <v>Undefined</v>
          </cell>
          <cell r="N167" t="str">
            <v/>
          </cell>
          <cell r="O167" t="str">
            <v/>
          </cell>
          <cell r="P167" t="str">
            <v/>
          </cell>
          <cell r="Q167" t="str">
            <v/>
          </cell>
          <cell r="R167" t="str">
            <v/>
          </cell>
          <cell r="S167" t="str">
            <v/>
          </cell>
          <cell r="T167" t="str">
            <v/>
          </cell>
          <cell r="U167" t="str">
            <v/>
          </cell>
          <cell r="V167" t="str">
            <v/>
          </cell>
          <cell r="W167" t="str">
            <v/>
          </cell>
          <cell r="X167" t="str">
            <v/>
          </cell>
          <cell r="Y167" t="str">
            <v/>
          </cell>
          <cell r="Z167" t="str">
            <v/>
          </cell>
          <cell r="AA167" t="str">
            <v/>
          </cell>
          <cell r="AB167" t="str">
            <v/>
          </cell>
          <cell r="AC167" t="str">
            <v/>
          </cell>
          <cell r="AD167" t="str">
            <v/>
          </cell>
          <cell r="AE167" t="str">
            <v/>
          </cell>
        </row>
        <row r="168">
          <cell r="E168" t="str">
            <v/>
          </cell>
          <cell r="F168" t="str">
            <v>Manage my Finances</v>
          </cell>
          <cell r="G168" t="str">
            <v/>
          </cell>
          <cell r="H168">
            <v>0</v>
          </cell>
          <cell r="I168">
            <v>0</v>
          </cell>
          <cell r="J168">
            <v>0</v>
          </cell>
          <cell r="K168">
            <v>0</v>
          </cell>
          <cell r="L168" t="str">
            <v>Undefined</v>
          </cell>
          <cell r="N168" t="str">
            <v/>
          </cell>
          <cell r="O168" t="str">
            <v/>
          </cell>
          <cell r="P168" t="str">
            <v/>
          </cell>
          <cell r="Q168" t="str">
            <v/>
          </cell>
          <cell r="R168" t="str">
            <v/>
          </cell>
          <cell r="S168" t="str">
            <v/>
          </cell>
          <cell r="T168" t="str">
            <v/>
          </cell>
          <cell r="U168" t="str">
            <v/>
          </cell>
          <cell r="V168" t="str">
            <v/>
          </cell>
          <cell r="W168" t="str">
            <v/>
          </cell>
          <cell r="X168" t="str">
            <v/>
          </cell>
          <cell r="Y168" t="str">
            <v/>
          </cell>
          <cell r="Z168" t="str">
            <v/>
          </cell>
          <cell r="AA168" t="str">
            <v/>
          </cell>
          <cell r="AB168" t="str">
            <v/>
          </cell>
          <cell r="AC168" t="str">
            <v/>
          </cell>
          <cell r="AD168" t="str">
            <v/>
          </cell>
          <cell r="AE168" t="str">
            <v/>
          </cell>
        </row>
        <row r="169">
          <cell r="E169" t="str">
            <v/>
          </cell>
          <cell r="F169" t="str">
            <v>Bill Payments</v>
          </cell>
          <cell r="G169" t="str">
            <v/>
          </cell>
          <cell r="H169">
            <v>0</v>
          </cell>
          <cell r="I169">
            <v>0</v>
          </cell>
          <cell r="J169">
            <v>0</v>
          </cell>
          <cell r="K169">
            <v>0</v>
          </cell>
          <cell r="L169" t="str">
            <v>Undefined</v>
          </cell>
          <cell r="N169" t="str">
            <v/>
          </cell>
          <cell r="O169" t="str">
            <v/>
          </cell>
          <cell r="P169" t="str">
            <v/>
          </cell>
          <cell r="Q169" t="str">
            <v/>
          </cell>
          <cell r="R169" t="str">
            <v/>
          </cell>
          <cell r="S169" t="str">
            <v/>
          </cell>
          <cell r="T169" t="str">
            <v/>
          </cell>
          <cell r="U169" t="str">
            <v/>
          </cell>
          <cell r="V169" t="str">
            <v/>
          </cell>
          <cell r="W169" t="str">
            <v/>
          </cell>
          <cell r="X169" t="str">
            <v/>
          </cell>
          <cell r="Y169" t="str">
            <v/>
          </cell>
          <cell r="Z169" t="str">
            <v/>
          </cell>
          <cell r="AA169" t="str">
            <v/>
          </cell>
          <cell r="AB169" t="str">
            <v/>
          </cell>
          <cell r="AC169" t="str">
            <v/>
          </cell>
          <cell r="AD169" t="str">
            <v/>
          </cell>
          <cell r="AE169" t="str">
            <v/>
          </cell>
        </row>
        <row r="170">
          <cell r="E170" t="str">
            <v>5128</v>
          </cell>
          <cell r="F170" t="str">
            <v>Physical - Billpayments</v>
          </cell>
          <cell r="G170" t="str">
            <v>Non-postal Service</v>
          </cell>
          <cell r="H170">
            <v>0</v>
          </cell>
          <cell r="I170">
            <v>0</v>
          </cell>
          <cell r="J170">
            <v>0</v>
          </cell>
          <cell r="K170">
            <v>0</v>
          </cell>
          <cell r="L170" t="str">
            <v>Undefined</v>
          </cell>
          <cell r="N170" t="str">
            <v>5128</v>
          </cell>
          <cell r="O170">
            <v>908886.98336787894</v>
          </cell>
          <cell r="P170">
            <v>54277.394933484386</v>
          </cell>
          <cell r="Q170">
            <v>38069.528720727802</v>
          </cell>
          <cell r="R170">
            <v>0</v>
          </cell>
          <cell r="S170">
            <v>0</v>
          </cell>
          <cell r="T170">
            <v>19621.6865869139</v>
          </cell>
          <cell r="U170">
            <v>0</v>
          </cell>
          <cell r="V170">
            <v>0</v>
          </cell>
          <cell r="W170">
            <v>0</v>
          </cell>
          <cell r="X170">
            <v>0</v>
          </cell>
          <cell r="Y170">
            <v>0</v>
          </cell>
          <cell r="Z170">
            <v>5261.5607868821007</v>
          </cell>
          <cell r="AA170">
            <v>0</v>
          </cell>
          <cell r="AB170">
            <v>0</v>
          </cell>
          <cell r="AC170">
            <v>0</v>
          </cell>
          <cell r="AD170">
            <v>0</v>
          </cell>
          <cell r="AE170">
            <v>0</v>
          </cell>
        </row>
        <row r="171">
          <cell r="E171" t="str">
            <v/>
          </cell>
          <cell r="F171" t="str">
            <v>AP Digital Mailbox</v>
          </cell>
          <cell r="G171" t="str">
            <v/>
          </cell>
          <cell r="H171">
            <v>0</v>
          </cell>
          <cell r="I171">
            <v>0</v>
          </cell>
          <cell r="J171">
            <v>0</v>
          </cell>
          <cell r="K171">
            <v>0</v>
          </cell>
          <cell r="L171" t="str">
            <v>Undefined</v>
          </cell>
          <cell r="N171" t="str">
            <v/>
          </cell>
          <cell r="O171" t="str">
            <v/>
          </cell>
          <cell r="P171" t="str">
            <v/>
          </cell>
          <cell r="Q171" t="str">
            <v/>
          </cell>
          <cell r="R171" t="str">
            <v/>
          </cell>
          <cell r="S171" t="str">
            <v/>
          </cell>
          <cell r="T171" t="str">
            <v/>
          </cell>
          <cell r="U171" t="str">
            <v/>
          </cell>
          <cell r="V171" t="str">
            <v/>
          </cell>
          <cell r="W171" t="str">
            <v/>
          </cell>
          <cell r="X171" t="str">
            <v/>
          </cell>
          <cell r="Y171" t="str">
            <v/>
          </cell>
          <cell r="Z171" t="str">
            <v/>
          </cell>
          <cell r="AA171" t="str">
            <v/>
          </cell>
          <cell r="AB171" t="str">
            <v/>
          </cell>
          <cell r="AC171" t="str">
            <v/>
          </cell>
          <cell r="AD171" t="str">
            <v/>
          </cell>
          <cell r="AE171" t="str">
            <v/>
          </cell>
        </row>
        <row r="172">
          <cell r="E172" t="str">
            <v/>
          </cell>
          <cell r="F172" t="str">
            <v>AP Digital M_box</v>
          </cell>
          <cell r="G172" t="str">
            <v/>
          </cell>
          <cell r="H172">
            <v>0</v>
          </cell>
          <cell r="I172">
            <v>0</v>
          </cell>
          <cell r="J172">
            <v>0</v>
          </cell>
          <cell r="K172">
            <v>0</v>
          </cell>
          <cell r="L172" t="str">
            <v>Undefined</v>
          </cell>
          <cell r="N172" t="str">
            <v/>
          </cell>
          <cell r="O172" t="str">
            <v/>
          </cell>
          <cell r="P172" t="str">
            <v/>
          </cell>
          <cell r="Q172" t="str">
            <v/>
          </cell>
          <cell r="R172" t="str">
            <v/>
          </cell>
          <cell r="S172" t="str">
            <v/>
          </cell>
          <cell r="T172" t="str">
            <v/>
          </cell>
          <cell r="U172" t="str">
            <v/>
          </cell>
          <cell r="V172" t="str">
            <v/>
          </cell>
          <cell r="W172" t="str">
            <v/>
          </cell>
          <cell r="X172" t="str">
            <v/>
          </cell>
          <cell r="Y172" t="str">
            <v/>
          </cell>
          <cell r="Z172" t="str">
            <v/>
          </cell>
          <cell r="AA172" t="str">
            <v/>
          </cell>
          <cell r="AB172" t="str">
            <v/>
          </cell>
          <cell r="AC172" t="str">
            <v/>
          </cell>
          <cell r="AD172" t="str">
            <v/>
          </cell>
          <cell r="AE172" t="str">
            <v/>
          </cell>
        </row>
        <row r="173">
          <cell r="E173" t="str">
            <v>5129</v>
          </cell>
          <cell r="F173" t="str">
            <v>Digital - AP Digital Mailbox</v>
          </cell>
          <cell r="G173" t="str">
            <v>Non-postal Service</v>
          </cell>
          <cell r="H173">
            <v>0</v>
          </cell>
          <cell r="I173">
            <v>0</v>
          </cell>
          <cell r="J173">
            <v>0</v>
          </cell>
          <cell r="K173">
            <v>0</v>
          </cell>
          <cell r="L173" t="str">
            <v>Undefined</v>
          </cell>
          <cell r="N173" t="str">
            <v>5129</v>
          </cell>
          <cell r="O173">
            <v>149687.83501476239</v>
          </cell>
          <cell r="P173">
            <v>8940.7500272522029</v>
          </cell>
          <cell r="Q173">
            <v>6270.9372908941996</v>
          </cell>
          <cell r="R173">
            <v>0</v>
          </cell>
          <cell r="S173">
            <v>0</v>
          </cell>
          <cell r="T173">
            <v>408.9641992279</v>
          </cell>
          <cell r="U173">
            <v>0</v>
          </cell>
          <cell r="V173">
            <v>0</v>
          </cell>
          <cell r="W173">
            <v>0</v>
          </cell>
          <cell r="X173">
            <v>0</v>
          </cell>
          <cell r="Y173">
            <v>0</v>
          </cell>
          <cell r="Z173">
            <v>563.03160394179997</v>
          </cell>
          <cell r="AA173">
            <v>0</v>
          </cell>
          <cell r="AB173">
            <v>0</v>
          </cell>
          <cell r="AC173">
            <v>0</v>
          </cell>
          <cell r="AD173">
            <v>0</v>
          </cell>
          <cell r="AE173">
            <v>0</v>
          </cell>
        </row>
        <row r="174">
          <cell r="E174" t="str">
            <v/>
          </cell>
          <cell r="F174" t="str">
            <v>Emerging Products</v>
          </cell>
          <cell r="G174" t="str">
            <v/>
          </cell>
          <cell r="H174">
            <v>0</v>
          </cell>
          <cell r="I174">
            <v>0</v>
          </cell>
          <cell r="J174">
            <v>0</v>
          </cell>
          <cell r="K174">
            <v>0</v>
          </cell>
          <cell r="L174" t="str">
            <v>Undefined</v>
          </cell>
          <cell r="N174" t="str">
            <v/>
          </cell>
          <cell r="O174" t="str">
            <v/>
          </cell>
          <cell r="P174" t="str">
            <v/>
          </cell>
          <cell r="Q174" t="str">
            <v/>
          </cell>
          <cell r="R174" t="str">
            <v/>
          </cell>
          <cell r="S174" t="str">
            <v/>
          </cell>
          <cell r="T174" t="str">
            <v/>
          </cell>
          <cell r="U174" t="str">
            <v/>
          </cell>
          <cell r="V174" t="str">
            <v/>
          </cell>
          <cell r="W174" t="str">
            <v/>
          </cell>
          <cell r="X174" t="str">
            <v/>
          </cell>
          <cell r="Y174" t="str">
            <v/>
          </cell>
          <cell r="Z174" t="str">
            <v/>
          </cell>
          <cell r="AA174" t="str">
            <v/>
          </cell>
          <cell r="AB174" t="str">
            <v/>
          </cell>
          <cell r="AC174" t="str">
            <v/>
          </cell>
          <cell r="AD174" t="str">
            <v/>
          </cell>
          <cell r="AE174" t="str">
            <v/>
          </cell>
        </row>
        <row r="175">
          <cell r="E175" t="str">
            <v/>
          </cell>
          <cell r="F175" t="str">
            <v>Travel Essentials</v>
          </cell>
          <cell r="G175" t="str">
            <v/>
          </cell>
          <cell r="H175">
            <v>0</v>
          </cell>
          <cell r="I175">
            <v>0</v>
          </cell>
          <cell r="J175">
            <v>0</v>
          </cell>
          <cell r="K175">
            <v>0</v>
          </cell>
          <cell r="L175" t="str">
            <v>Undefined</v>
          </cell>
          <cell r="N175" t="str">
            <v/>
          </cell>
          <cell r="O175" t="str">
            <v/>
          </cell>
          <cell r="P175" t="str">
            <v/>
          </cell>
          <cell r="Q175" t="str">
            <v/>
          </cell>
          <cell r="R175" t="str">
            <v/>
          </cell>
          <cell r="S175" t="str">
            <v/>
          </cell>
          <cell r="T175" t="str">
            <v/>
          </cell>
          <cell r="U175" t="str">
            <v/>
          </cell>
          <cell r="V175" t="str">
            <v/>
          </cell>
          <cell r="W175" t="str">
            <v/>
          </cell>
          <cell r="X175" t="str">
            <v/>
          </cell>
          <cell r="Y175" t="str">
            <v/>
          </cell>
          <cell r="Z175" t="str">
            <v/>
          </cell>
          <cell r="AA175" t="str">
            <v/>
          </cell>
          <cell r="AB175" t="str">
            <v/>
          </cell>
          <cell r="AC175" t="str">
            <v/>
          </cell>
          <cell r="AD175" t="str">
            <v/>
          </cell>
          <cell r="AE175" t="str">
            <v/>
          </cell>
        </row>
        <row r="176">
          <cell r="E176" t="str">
            <v>5131</v>
          </cell>
          <cell r="F176" t="str">
            <v>Digital - Travel Essentials</v>
          </cell>
          <cell r="G176" t="str">
            <v>Non-postal Service</v>
          </cell>
          <cell r="H176">
            <v>0</v>
          </cell>
          <cell r="I176">
            <v>0</v>
          </cell>
          <cell r="J176">
            <v>0</v>
          </cell>
          <cell r="K176">
            <v>0</v>
          </cell>
          <cell r="L176" t="str">
            <v>Undefined</v>
          </cell>
          <cell r="N176" t="str">
            <v>5131</v>
          </cell>
          <cell r="O176">
            <v>2781.2460876038003</v>
          </cell>
          <cell r="P176">
            <v>166.12188980280001</v>
          </cell>
          <cell r="Q176">
            <v>116.51594669590001</v>
          </cell>
          <cell r="R176">
            <v>0</v>
          </cell>
          <cell r="S176">
            <v>0</v>
          </cell>
          <cell r="T176">
            <v>38.122048575899996</v>
          </cell>
          <cell r="U176">
            <v>0</v>
          </cell>
          <cell r="V176">
            <v>0</v>
          </cell>
          <cell r="W176">
            <v>0</v>
          </cell>
          <cell r="X176">
            <v>0</v>
          </cell>
          <cell r="Y176">
            <v>0</v>
          </cell>
          <cell r="Z176">
            <v>17.161272347868401</v>
          </cell>
          <cell r="AA176">
            <v>0</v>
          </cell>
          <cell r="AB176">
            <v>0</v>
          </cell>
          <cell r="AC176">
            <v>0</v>
          </cell>
          <cell r="AD176">
            <v>0</v>
          </cell>
          <cell r="AE176">
            <v>0</v>
          </cell>
        </row>
        <row r="177">
          <cell r="E177" t="str">
            <v/>
          </cell>
          <cell r="F177" t="str">
            <v>Employment Services</v>
          </cell>
          <cell r="G177" t="str">
            <v/>
          </cell>
          <cell r="H177">
            <v>0</v>
          </cell>
          <cell r="I177">
            <v>0</v>
          </cell>
          <cell r="J177">
            <v>0</v>
          </cell>
          <cell r="K177">
            <v>0</v>
          </cell>
          <cell r="L177" t="str">
            <v>Undefined</v>
          </cell>
          <cell r="N177" t="str">
            <v/>
          </cell>
          <cell r="O177" t="str">
            <v/>
          </cell>
          <cell r="P177" t="str">
            <v/>
          </cell>
          <cell r="Q177" t="str">
            <v/>
          </cell>
          <cell r="R177" t="str">
            <v/>
          </cell>
          <cell r="S177" t="str">
            <v/>
          </cell>
          <cell r="T177" t="str">
            <v/>
          </cell>
          <cell r="U177" t="str">
            <v/>
          </cell>
          <cell r="V177" t="str">
            <v/>
          </cell>
          <cell r="W177" t="str">
            <v/>
          </cell>
          <cell r="X177" t="str">
            <v/>
          </cell>
          <cell r="Y177" t="str">
            <v/>
          </cell>
          <cell r="Z177" t="str">
            <v/>
          </cell>
          <cell r="AA177" t="str">
            <v/>
          </cell>
          <cell r="AB177" t="str">
            <v/>
          </cell>
          <cell r="AC177" t="str">
            <v/>
          </cell>
          <cell r="AD177" t="str">
            <v/>
          </cell>
          <cell r="AE177" t="str">
            <v/>
          </cell>
        </row>
        <row r="178">
          <cell r="E178" t="str">
            <v>5133</v>
          </cell>
          <cell r="F178" t="str">
            <v>Digital - Employment Services</v>
          </cell>
          <cell r="G178" t="str">
            <v>Non-postal Service</v>
          </cell>
          <cell r="H178">
            <v>0</v>
          </cell>
          <cell r="I178">
            <v>0</v>
          </cell>
          <cell r="J178">
            <v>0</v>
          </cell>
          <cell r="K178">
            <v>0</v>
          </cell>
          <cell r="L178" t="str">
            <v>Undefined</v>
          </cell>
          <cell r="N178" t="str">
            <v>5133</v>
          </cell>
          <cell r="O178">
            <v>2781.2460876038003</v>
          </cell>
          <cell r="P178">
            <v>166.12188980280001</v>
          </cell>
          <cell r="Q178">
            <v>116.51594669590001</v>
          </cell>
          <cell r="R178">
            <v>0</v>
          </cell>
          <cell r="S178">
            <v>0</v>
          </cell>
          <cell r="T178">
            <v>14.321143619999999</v>
          </cell>
          <cell r="U178">
            <v>0</v>
          </cell>
          <cell r="V178">
            <v>0</v>
          </cell>
          <cell r="W178">
            <v>0</v>
          </cell>
          <cell r="X178">
            <v>0</v>
          </cell>
          <cell r="Y178">
            <v>0</v>
          </cell>
          <cell r="Z178">
            <v>16.144088820268401</v>
          </cell>
          <cell r="AA178">
            <v>0</v>
          </cell>
          <cell r="AB178">
            <v>0</v>
          </cell>
          <cell r="AC178">
            <v>0</v>
          </cell>
          <cell r="AD178">
            <v>0</v>
          </cell>
          <cell r="AE178">
            <v>0</v>
          </cell>
        </row>
        <row r="179">
          <cell r="E179" t="str">
            <v/>
          </cell>
          <cell r="F179" t="str">
            <v>Education Services</v>
          </cell>
          <cell r="G179" t="str">
            <v/>
          </cell>
          <cell r="H179">
            <v>0</v>
          </cell>
          <cell r="I179">
            <v>0</v>
          </cell>
          <cell r="J179">
            <v>0</v>
          </cell>
          <cell r="K179">
            <v>0</v>
          </cell>
          <cell r="L179" t="str">
            <v>Undefined</v>
          </cell>
          <cell r="N179" t="str">
            <v/>
          </cell>
          <cell r="O179" t="str">
            <v/>
          </cell>
          <cell r="P179" t="str">
            <v/>
          </cell>
          <cell r="Q179" t="str">
            <v/>
          </cell>
          <cell r="R179" t="str">
            <v/>
          </cell>
          <cell r="S179" t="str">
            <v/>
          </cell>
          <cell r="T179" t="str">
            <v/>
          </cell>
          <cell r="U179" t="str">
            <v/>
          </cell>
          <cell r="V179" t="str">
            <v/>
          </cell>
          <cell r="W179" t="str">
            <v/>
          </cell>
          <cell r="X179" t="str">
            <v/>
          </cell>
          <cell r="Y179" t="str">
            <v/>
          </cell>
          <cell r="Z179" t="str">
            <v/>
          </cell>
          <cell r="AA179" t="str">
            <v/>
          </cell>
          <cell r="AB179" t="str">
            <v/>
          </cell>
          <cell r="AC179" t="str">
            <v/>
          </cell>
          <cell r="AD179" t="str">
            <v/>
          </cell>
          <cell r="AE179" t="str">
            <v/>
          </cell>
        </row>
        <row r="180">
          <cell r="E180" t="str">
            <v>5135</v>
          </cell>
          <cell r="F180" t="str">
            <v>Digital - Education Services</v>
          </cell>
          <cell r="G180" t="str">
            <v>Non-postal Service</v>
          </cell>
          <cell r="H180">
            <v>0</v>
          </cell>
          <cell r="I180">
            <v>0</v>
          </cell>
          <cell r="J180">
            <v>0</v>
          </cell>
          <cell r="K180">
            <v>0</v>
          </cell>
          <cell r="L180" t="str">
            <v>Undefined</v>
          </cell>
          <cell r="N180" t="str">
            <v>5135</v>
          </cell>
          <cell r="O180">
            <v>2781.2460876038003</v>
          </cell>
          <cell r="P180">
            <v>166.12188980280001</v>
          </cell>
          <cell r="Q180">
            <v>116.51594669590001</v>
          </cell>
          <cell r="R180">
            <v>0</v>
          </cell>
          <cell r="S180">
            <v>0</v>
          </cell>
          <cell r="T180">
            <v>14.321143619999999</v>
          </cell>
          <cell r="U180">
            <v>0</v>
          </cell>
          <cell r="V180">
            <v>0</v>
          </cell>
          <cell r="W180">
            <v>0</v>
          </cell>
          <cell r="X180">
            <v>0</v>
          </cell>
          <cell r="Y180">
            <v>0</v>
          </cell>
          <cell r="Z180">
            <v>16.144088820268401</v>
          </cell>
          <cell r="AA180">
            <v>0</v>
          </cell>
          <cell r="AB180">
            <v>0</v>
          </cell>
          <cell r="AC180">
            <v>0</v>
          </cell>
          <cell r="AD180">
            <v>0</v>
          </cell>
          <cell r="AE180">
            <v>0</v>
          </cell>
        </row>
        <row r="181">
          <cell r="E181" t="str">
            <v/>
          </cell>
          <cell r="F181" t="str">
            <v>Manage my details</v>
          </cell>
          <cell r="G181" t="str">
            <v/>
          </cell>
          <cell r="H181">
            <v>0</v>
          </cell>
          <cell r="I181">
            <v>0</v>
          </cell>
          <cell r="J181">
            <v>0</v>
          </cell>
          <cell r="K181">
            <v>0</v>
          </cell>
          <cell r="L181" t="str">
            <v>Undefined</v>
          </cell>
          <cell r="N181" t="str">
            <v/>
          </cell>
          <cell r="O181" t="str">
            <v/>
          </cell>
          <cell r="P181" t="str">
            <v/>
          </cell>
          <cell r="Q181" t="str">
            <v/>
          </cell>
          <cell r="R181" t="str">
            <v/>
          </cell>
          <cell r="S181" t="str">
            <v/>
          </cell>
          <cell r="T181" t="str">
            <v/>
          </cell>
          <cell r="U181" t="str">
            <v/>
          </cell>
          <cell r="V181" t="str">
            <v/>
          </cell>
          <cell r="W181" t="str">
            <v/>
          </cell>
          <cell r="X181" t="str">
            <v/>
          </cell>
          <cell r="Y181" t="str">
            <v/>
          </cell>
          <cell r="Z181" t="str">
            <v/>
          </cell>
          <cell r="AA181" t="str">
            <v/>
          </cell>
          <cell r="AB181" t="str">
            <v/>
          </cell>
          <cell r="AC181" t="str">
            <v/>
          </cell>
          <cell r="AD181" t="str">
            <v/>
          </cell>
          <cell r="AE181" t="str">
            <v/>
          </cell>
        </row>
        <row r="182">
          <cell r="E182" t="str">
            <v/>
          </cell>
          <cell r="F182" t="str">
            <v>Change of Address</v>
          </cell>
          <cell r="G182" t="str">
            <v/>
          </cell>
          <cell r="H182">
            <v>0</v>
          </cell>
          <cell r="I182">
            <v>0</v>
          </cell>
          <cell r="J182">
            <v>0</v>
          </cell>
          <cell r="K182">
            <v>0</v>
          </cell>
          <cell r="L182" t="str">
            <v>Undefined</v>
          </cell>
          <cell r="N182" t="str">
            <v/>
          </cell>
          <cell r="O182" t="str">
            <v/>
          </cell>
          <cell r="P182" t="str">
            <v/>
          </cell>
          <cell r="Q182" t="str">
            <v/>
          </cell>
          <cell r="R182" t="str">
            <v/>
          </cell>
          <cell r="S182" t="str">
            <v/>
          </cell>
          <cell r="T182" t="str">
            <v/>
          </cell>
          <cell r="U182" t="str">
            <v/>
          </cell>
          <cell r="V182" t="str">
            <v/>
          </cell>
          <cell r="W182" t="str">
            <v/>
          </cell>
          <cell r="X182" t="str">
            <v/>
          </cell>
          <cell r="Y182" t="str">
            <v/>
          </cell>
          <cell r="Z182" t="str">
            <v/>
          </cell>
          <cell r="AA182" t="str">
            <v/>
          </cell>
          <cell r="AB182" t="str">
            <v/>
          </cell>
          <cell r="AC182" t="str">
            <v/>
          </cell>
          <cell r="AD182" t="str">
            <v/>
          </cell>
          <cell r="AE182" t="str">
            <v/>
          </cell>
        </row>
        <row r="183">
          <cell r="E183" t="str">
            <v>5139</v>
          </cell>
          <cell r="F183" t="str">
            <v>Digital - Change of Address</v>
          </cell>
          <cell r="G183" t="str">
            <v>Non-postal Service</v>
          </cell>
          <cell r="H183">
            <v>0</v>
          </cell>
          <cell r="I183">
            <v>0</v>
          </cell>
          <cell r="J183">
            <v>0</v>
          </cell>
          <cell r="K183">
            <v>0</v>
          </cell>
          <cell r="L183" t="str">
            <v>Undefined</v>
          </cell>
          <cell r="N183" t="str">
            <v>5139</v>
          </cell>
          <cell r="O183">
            <v>2782.0003178645998</v>
          </cell>
          <cell r="P183">
            <v>166.16693945</v>
          </cell>
          <cell r="Q183">
            <v>116.54754399060002</v>
          </cell>
          <cell r="R183">
            <v>0</v>
          </cell>
          <cell r="S183">
            <v>0</v>
          </cell>
          <cell r="T183">
            <v>12.631478058099999</v>
          </cell>
          <cell r="U183">
            <v>0</v>
          </cell>
          <cell r="V183">
            <v>0</v>
          </cell>
          <cell r="W183">
            <v>0</v>
          </cell>
          <cell r="X183">
            <v>0</v>
          </cell>
          <cell r="Y183">
            <v>0</v>
          </cell>
          <cell r="Z183">
            <v>12.277055341287401</v>
          </cell>
          <cell r="AA183">
            <v>0</v>
          </cell>
          <cell r="AB183">
            <v>0</v>
          </cell>
          <cell r="AC183">
            <v>0</v>
          </cell>
          <cell r="AD183">
            <v>0</v>
          </cell>
          <cell r="AE183">
            <v>0</v>
          </cell>
        </row>
        <row r="184">
          <cell r="E184" t="str">
            <v/>
          </cell>
          <cell r="F184" t="str">
            <v>Mail Redirection</v>
          </cell>
          <cell r="G184" t="str">
            <v/>
          </cell>
          <cell r="H184">
            <v>0</v>
          </cell>
          <cell r="I184">
            <v>0</v>
          </cell>
          <cell r="J184">
            <v>0</v>
          </cell>
          <cell r="K184">
            <v>0</v>
          </cell>
          <cell r="L184" t="str">
            <v>Undefined</v>
          </cell>
          <cell r="N184" t="str">
            <v/>
          </cell>
          <cell r="O184" t="str">
            <v/>
          </cell>
          <cell r="P184" t="str">
            <v/>
          </cell>
          <cell r="Q184" t="str">
            <v/>
          </cell>
          <cell r="R184" t="str">
            <v/>
          </cell>
          <cell r="S184" t="str">
            <v/>
          </cell>
          <cell r="T184" t="str">
            <v/>
          </cell>
          <cell r="U184" t="str">
            <v/>
          </cell>
          <cell r="V184" t="str">
            <v/>
          </cell>
          <cell r="W184" t="str">
            <v/>
          </cell>
          <cell r="X184" t="str">
            <v/>
          </cell>
          <cell r="Y184" t="str">
            <v/>
          </cell>
          <cell r="Z184" t="str">
            <v/>
          </cell>
          <cell r="AA184" t="str">
            <v/>
          </cell>
          <cell r="AB184" t="str">
            <v/>
          </cell>
          <cell r="AC184" t="str">
            <v/>
          </cell>
          <cell r="AD184" t="str">
            <v/>
          </cell>
          <cell r="AE184" t="str">
            <v/>
          </cell>
        </row>
        <row r="185">
          <cell r="E185" t="str">
            <v>5141</v>
          </cell>
          <cell r="F185" t="str">
            <v>Digital - Mail Redirection</v>
          </cell>
          <cell r="G185" t="str">
            <v>Non-postal Service</v>
          </cell>
          <cell r="H185">
            <v>0</v>
          </cell>
          <cell r="I185">
            <v>0</v>
          </cell>
          <cell r="J185">
            <v>0</v>
          </cell>
          <cell r="K185">
            <v>0</v>
          </cell>
          <cell r="L185" t="str">
            <v>Undefined</v>
          </cell>
          <cell r="N185" t="str">
            <v>5141</v>
          </cell>
          <cell r="O185">
            <v>20414.844166864998</v>
          </cell>
          <cell r="P185">
            <v>1219.3644093958997</v>
          </cell>
          <cell r="Q185">
            <v>855.24790681969989</v>
          </cell>
          <cell r="R185">
            <v>0</v>
          </cell>
          <cell r="S185">
            <v>0</v>
          </cell>
          <cell r="T185">
            <v>53.239003572000001</v>
          </cell>
          <cell r="U185">
            <v>0</v>
          </cell>
          <cell r="V185">
            <v>0</v>
          </cell>
          <cell r="W185">
            <v>0</v>
          </cell>
          <cell r="X185">
            <v>0</v>
          </cell>
          <cell r="Y185">
            <v>0</v>
          </cell>
          <cell r="Z185">
            <v>33.633778699200001</v>
          </cell>
          <cell r="AA185">
            <v>0</v>
          </cell>
          <cell r="AB185">
            <v>0</v>
          </cell>
          <cell r="AC185">
            <v>0</v>
          </cell>
          <cell r="AD185">
            <v>0</v>
          </cell>
          <cell r="AE185">
            <v>0</v>
          </cell>
        </row>
        <row r="186">
          <cell r="E186" t="str">
            <v>5142</v>
          </cell>
          <cell r="F186" t="str">
            <v>Physical - Mail Redirection</v>
          </cell>
          <cell r="G186" t="str">
            <v>Non-postal Service</v>
          </cell>
          <cell r="H186">
            <v>0</v>
          </cell>
          <cell r="I186">
            <v>0</v>
          </cell>
          <cell r="J186">
            <v>0</v>
          </cell>
          <cell r="K186">
            <v>0</v>
          </cell>
          <cell r="L186" t="str">
            <v>Undefined</v>
          </cell>
          <cell r="N186" t="str">
            <v>5142</v>
          </cell>
          <cell r="O186">
            <v>7903.3473631650031</v>
          </cell>
          <cell r="P186">
            <v>472.06142792589986</v>
          </cell>
          <cell r="Q186">
            <v>331.0983534496998</v>
          </cell>
          <cell r="R186">
            <v>0</v>
          </cell>
          <cell r="S186">
            <v>0</v>
          </cell>
          <cell r="T186">
            <v>26.666618811600003</v>
          </cell>
          <cell r="U186">
            <v>0</v>
          </cell>
          <cell r="V186">
            <v>0</v>
          </cell>
          <cell r="W186">
            <v>0</v>
          </cell>
          <cell r="X186">
            <v>0</v>
          </cell>
          <cell r="Y186">
            <v>0</v>
          </cell>
          <cell r="Z186">
            <v>27.432530165099998</v>
          </cell>
          <cell r="AA186">
            <v>0</v>
          </cell>
          <cell r="AB186">
            <v>0</v>
          </cell>
          <cell r="AC186">
            <v>0</v>
          </cell>
          <cell r="AD186">
            <v>0</v>
          </cell>
          <cell r="AE186">
            <v>0</v>
          </cell>
        </row>
        <row r="187">
          <cell r="E187" t="str">
            <v/>
          </cell>
          <cell r="F187" t="str">
            <v>Moving Services</v>
          </cell>
          <cell r="G187" t="str">
            <v/>
          </cell>
          <cell r="H187">
            <v>0</v>
          </cell>
          <cell r="I187">
            <v>0</v>
          </cell>
          <cell r="J187">
            <v>0</v>
          </cell>
          <cell r="K187">
            <v>0</v>
          </cell>
          <cell r="L187" t="str">
            <v>Undefined</v>
          </cell>
          <cell r="N187" t="str">
            <v/>
          </cell>
          <cell r="O187" t="str">
            <v/>
          </cell>
          <cell r="P187" t="str">
            <v/>
          </cell>
          <cell r="Q187" t="str">
            <v/>
          </cell>
          <cell r="R187" t="str">
            <v/>
          </cell>
          <cell r="S187" t="str">
            <v/>
          </cell>
          <cell r="T187" t="str">
            <v/>
          </cell>
          <cell r="U187" t="str">
            <v/>
          </cell>
          <cell r="V187" t="str">
            <v/>
          </cell>
          <cell r="W187" t="str">
            <v/>
          </cell>
          <cell r="X187" t="str">
            <v/>
          </cell>
          <cell r="Y187" t="str">
            <v/>
          </cell>
          <cell r="Z187" t="str">
            <v/>
          </cell>
          <cell r="AA187" t="str">
            <v/>
          </cell>
          <cell r="AB187" t="str">
            <v/>
          </cell>
          <cell r="AC187" t="str">
            <v/>
          </cell>
          <cell r="AD187" t="str">
            <v/>
          </cell>
          <cell r="AE187" t="str">
            <v/>
          </cell>
        </row>
        <row r="188">
          <cell r="E188" t="str">
            <v>5144</v>
          </cell>
          <cell r="F188" t="str">
            <v>Physical - Moving Services</v>
          </cell>
          <cell r="G188" t="str">
            <v>Non-postal Service</v>
          </cell>
          <cell r="H188">
            <v>0</v>
          </cell>
          <cell r="I188">
            <v>0</v>
          </cell>
          <cell r="J188">
            <v>0</v>
          </cell>
          <cell r="K188">
            <v>0</v>
          </cell>
          <cell r="L188" t="str">
            <v>Undefined</v>
          </cell>
          <cell r="N188" t="str">
            <v>5144</v>
          </cell>
          <cell r="O188">
            <v>2700.5028095338002</v>
          </cell>
          <cell r="P188">
            <v>161.2991500958</v>
          </cell>
          <cell r="Q188">
            <v>113.13333358390001</v>
          </cell>
          <cell r="R188">
            <v>0</v>
          </cell>
          <cell r="S188">
            <v>0</v>
          </cell>
          <cell r="T188">
            <v>12.6313286015</v>
          </cell>
          <cell r="U188">
            <v>0</v>
          </cell>
          <cell r="V188">
            <v>0</v>
          </cell>
          <cell r="W188">
            <v>0</v>
          </cell>
          <cell r="X188">
            <v>0</v>
          </cell>
          <cell r="Y188">
            <v>0</v>
          </cell>
          <cell r="Z188">
            <v>12.244034444368401</v>
          </cell>
          <cell r="AA188">
            <v>0</v>
          </cell>
          <cell r="AB188">
            <v>0</v>
          </cell>
          <cell r="AC188">
            <v>0</v>
          </cell>
          <cell r="AD188">
            <v>0</v>
          </cell>
          <cell r="AE188">
            <v>0</v>
          </cell>
        </row>
        <row r="189">
          <cell r="E189" t="str">
            <v/>
          </cell>
          <cell r="F189" t="str">
            <v>Land Title ID Checks</v>
          </cell>
          <cell r="G189" t="str">
            <v/>
          </cell>
          <cell r="H189">
            <v>0</v>
          </cell>
          <cell r="I189">
            <v>0</v>
          </cell>
          <cell r="J189">
            <v>0</v>
          </cell>
          <cell r="K189">
            <v>0</v>
          </cell>
          <cell r="L189" t="str">
            <v>Undefined</v>
          </cell>
          <cell r="N189" t="str">
            <v/>
          </cell>
          <cell r="O189" t="str">
            <v/>
          </cell>
          <cell r="P189" t="str">
            <v/>
          </cell>
          <cell r="Q189" t="str">
            <v/>
          </cell>
          <cell r="R189" t="str">
            <v/>
          </cell>
          <cell r="S189" t="str">
            <v/>
          </cell>
          <cell r="T189" t="str">
            <v/>
          </cell>
          <cell r="U189" t="str">
            <v/>
          </cell>
          <cell r="V189" t="str">
            <v/>
          </cell>
          <cell r="W189" t="str">
            <v/>
          </cell>
          <cell r="X189" t="str">
            <v/>
          </cell>
          <cell r="Y189" t="str">
            <v/>
          </cell>
          <cell r="Z189" t="str">
            <v/>
          </cell>
          <cell r="AA189" t="str">
            <v/>
          </cell>
          <cell r="AB189" t="str">
            <v/>
          </cell>
          <cell r="AC189" t="str">
            <v/>
          </cell>
          <cell r="AD189" t="str">
            <v/>
          </cell>
          <cell r="AE189" t="str">
            <v/>
          </cell>
        </row>
        <row r="190">
          <cell r="E190" t="str">
            <v/>
          </cell>
          <cell r="F190" t="str">
            <v>Land Title ID Checks Services</v>
          </cell>
          <cell r="G190" t="str">
            <v/>
          </cell>
          <cell r="H190">
            <v>0</v>
          </cell>
          <cell r="I190">
            <v>0</v>
          </cell>
          <cell r="J190">
            <v>0</v>
          </cell>
          <cell r="K190">
            <v>0</v>
          </cell>
          <cell r="L190" t="str">
            <v>Undefined</v>
          </cell>
          <cell r="N190" t="str">
            <v/>
          </cell>
          <cell r="O190" t="str">
            <v/>
          </cell>
          <cell r="P190" t="str">
            <v/>
          </cell>
          <cell r="Q190" t="str">
            <v/>
          </cell>
          <cell r="R190" t="str">
            <v/>
          </cell>
          <cell r="S190" t="str">
            <v/>
          </cell>
          <cell r="T190" t="str">
            <v/>
          </cell>
          <cell r="U190" t="str">
            <v/>
          </cell>
          <cell r="V190" t="str">
            <v/>
          </cell>
          <cell r="W190" t="str">
            <v/>
          </cell>
          <cell r="X190" t="str">
            <v/>
          </cell>
          <cell r="Y190" t="str">
            <v/>
          </cell>
          <cell r="Z190" t="str">
            <v/>
          </cell>
          <cell r="AA190" t="str">
            <v/>
          </cell>
          <cell r="AB190" t="str">
            <v/>
          </cell>
          <cell r="AC190" t="str">
            <v/>
          </cell>
          <cell r="AD190" t="str">
            <v/>
          </cell>
          <cell r="AE190" t="str">
            <v/>
          </cell>
        </row>
        <row r="191">
          <cell r="E191" t="str">
            <v>5146</v>
          </cell>
          <cell r="F191" t="str">
            <v>Physical - Land Title ID Checks</v>
          </cell>
          <cell r="G191" t="str">
            <v>Non-postal Service</v>
          </cell>
          <cell r="H191">
            <v>0</v>
          </cell>
          <cell r="I191">
            <v>0</v>
          </cell>
          <cell r="J191">
            <v>0</v>
          </cell>
          <cell r="K191">
            <v>0</v>
          </cell>
          <cell r="L191" t="str">
            <v>Undefined</v>
          </cell>
          <cell r="N191" t="str">
            <v>5146</v>
          </cell>
          <cell r="O191">
            <v>22785.294959429099</v>
          </cell>
          <cell r="P191">
            <v>1360.9497825489004</v>
          </cell>
          <cell r="Q191">
            <v>954.55422830509985</v>
          </cell>
          <cell r="R191">
            <v>0</v>
          </cell>
          <cell r="S191">
            <v>0</v>
          </cell>
          <cell r="T191">
            <v>1008.4119189356999</v>
          </cell>
          <cell r="U191">
            <v>0</v>
          </cell>
          <cell r="V191">
            <v>0</v>
          </cell>
          <cell r="W191">
            <v>0</v>
          </cell>
          <cell r="X191">
            <v>0</v>
          </cell>
          <cell r="Y191">
            <v>0</v>
          </cell>
          <cell r="Z191">
            <v>19.765056021669295</v>
          </cell>
          <cell r="AA191">
            <v>0</v>
          </cell>
          <cell r="AB191">
            <v>0</v>
          </cell>
          <cell r="AC191">
            <v>0</v>
          </cell>
          <cell r="AD191">
            <v>0</v>
          </cell>
          <cell r="AE191">
            <v>0</v>
          </cell>
        </row>
        <row r="192">
          <cell r="E192" t="str">
            <v/>
          </cell>
          <cell r="F192" t="str">
            <v>Comm. &amp; Insight Services</v>
          </cell>
          <cell r="G192" t="str">
            <v/>
          </cell>
          <cell r="H192">
            <v>0</v>
          </cell>
          <cell r="I192">
            <v>0</v>
          </cell>
          <cell r="J192">
            <v>0</v>
          </cell>
          <cell r="K192">
            <v>0</v>
          </cell>
          <cell r="L192" t="str">
            <v>Undefined</v>
          </cell>
          <cell r="N192" t="str">
            <v/>
          </cell>
          <cell r="O192" t="str">
            <v/>
          </cell>
          <cell r="P192" t="str">
            <v/>
          </cell>
          <cell r="Q192" t="str">
            <v/>
          </cell>
          <cell r="R192" t="str">
            <v/>
          </cell>
          <cell r="S192" t="str">
            <v/>
          </cell>
          <cell r="T192" t="str">
            <v/>
          </cell>
          <cell r="U192" t="str">
            <v/>
          </cell>
          <cell r="V192" t="str">
            <v/>
          </cell>
          <cell r="W192" t="str">
            <v/>
          </cell>
          <cell r="X192" t="str">
            <v/>
          </cell>
          <cell r="Y192" t="str">
            <v/>
          </cell>
          <cell r="Z192" t="str">
            <v/>
          </cell>
          <cell r="AA192" t="str">
            <v/>
          </cell>
          <cell r="AB192" t="str">
            <v/>
          </cell>
          <cell r="AC192" t="str">
            <v/>
          </cell>
          <cell r="AD192" t="str">
            <v/>
          </cell>
          <cell r="AE192" t="str">
            <v/>
          </cell>
        </row>
        <row r="193">
          <cell r="E193" t="str">
            <v/>
          </cell>
          <cell r="F193" t="str">
            <v>Insight Services</v>
          </cell>
          <cell r="G193" t="str">
            <v/>
          </cell>
          <cell r="H193">
            <v>0</v>
          </cell>
          <cell r="I193">
            <v>0</v>
          </cell>
          <cell r="J193">
            <v>0</v>
          </cell>
          <cell r="K193">
            <v>0</v>
          </cell>
          <cell r="L193" t="str">
            <v>Undefined</v>
          </cell>
          <cell r="N193" t="str">
            <v/>
          </cell>
          <cell r="O193" t="str">
            <v/>
          </cell>
          <cell r="P193" t="str">
            <v/>
          </cell>
          <cell r="Q193" t="str">
            <v/>
          </cell>
          <cell r="R193" t="str">
            <v/>
          </cell>
          <cell r="S193" t="str">
            <v/>
          </cell>
          <cell r="T193" t="str">
            <v/>
          </cell>
          <cell r="U193" t="str">
            <v/>
          </cell>
          <cell r="V193" t="str">
            <v/>
          </cell>
          <cell r="W193" t="str">
            <v/>
          </cell>
          <cell r="X193" t="str">
            <v/>
          </cell>
          <cell r="Y193" t="str">
            <v/>
          </cell>
          <cell r="Z193" t="str">
            <v/>
          </cell>
          <cell r="AA193" t="str">
            <v/>
          </cell>
          <cell r="AB193" t="str">
            <v/>
          </cell>
          <cell r="AC193" t="str">
            <v/>
          </cell>
          <cell r="AD193" t="str">
            <v/>
          </cell>
          <cell r="AE193" t="str">
            <v/>
          </cell>
        </row>
        <row r="194">
          <cell r="E194" t="str">
            <v>5123</v>
          </cell>
          <cell r="F194" t="str">
            <v>Digital - Insight Services</v>
          </cell>
          <cell r="G194" t="str">
            <v>Non-postal Service</v>
          </cell>
          <cell r="H194">
            <v>0</v>
          </cell>
          <cell r="I194">
            <v>0</v>
          </cell>
          <cell r="J194">
            <v>0</v>
          </cell>
          <cell r="K194">
            <v>0</v>
          </cell>
          <cell r="L194" t="str">
            <v>Undefined</v>
          </cell>
          <cell r="N194" t="str">
            <v>5123</v>
          </cell>
          <cell r="O194">
            <v>13486.948140077</v>
          </cell>
          <cell r="P194">
            <v>805.56600968329985</v>
          </cell>
          <cell r="Q194">
            <v>565.01455861939996</v>
          </cell>
          <cell r="R194">
            <v>0</v>
          </cell>
          <cell r="S194">
            <v>0</v>
          </cell>
          <cell r="T194">
            <v>132.5191686630142</v>
          </cell>
          <cell r="U194">
            <v>0</v>
          </cell>
          <cell r="V194">
            <v>0</v>
          </cell>
          <cell r="W194">
            <v>0</v>
          </cell>
          <cell r="X194">
            <v>0</v>
          </cell>
          <cell r="Y194">
            <v>0</v>
          </cell>
          <cell r="Z194">
            <v>205.8919116587283</v>
          </cell>
          <cell r="AA194">
            <v>0</v>
          </cell>
          <cell r="AB194">
            <v>0</v>
          </cell>
          <cell r="AC194">
            <v>0</v>
          </cell>
          <cell r="AD194">
            <v>0</v>
          </cell>
          <cell r="AE194">
            <v>0</v>
          </cell>
        </row>
        <row r="195">
          <cell r="E195" t="str">
            <v>5124</v>
          </cell>
          <cell r="F195" t="str">
            <v>Physical - Insight Services</v>
          </cell>
          <cell r="G195" t="str">
            <v>Non-postal Service</v>
          </cell>
          <cell r="H195">
            <v>0</v>
          </cell>
          <cell r="I195">
            <v>0</v>
          </cell>
          <cell r="J195">
            <v>0</v>
          </cell>
          <cell r="K195">
            <v>0</v>
          </cell>
          <cell r="L195" t="str">
            <v>Undefined</v>
          </cell>
          <cell r="N195" t="str">
            <v>5124</v>
          </cell>
          <cell r="O195">
            <v>9325.6320043570013</v>
          </cell>
          <cell r="P195">
            <v>557.01349808399982</v>
          </cell>
          <cell r="Q195">
            <v>390.68273984489997</v>
          </cell>
          <cell r="R195">
            <v>0</v>
          </cell>
          <cell r="S195">
            <v>0</v>
          </cell>
          <cell r="T195">
            <v>132.5191687181142</v>
          </cell>
          <cell r="U195">
            <v>0</v>
          </cell>
          <cell r="V195">
            <v>0</v>
          </cell>
          <cell r="W195">
            <v>0</v>
          </cell>
          <cell r="X195">
            <v>0</v>
          </cell>
          <cell r="Y195">
            <v>0</v>
          </cell>
          <cell r="Z195">
            <v>204.20709021612828</v>
          </cell>
          <cell r="AA195">
            <v>0</v>
          </cell>
          <cell r="AB195">
            <v>0</v>
          </cell>
          <cell r="AC195">
            <v>0</v>
          </cell>
          <cell r="AD195">
            <v>0</v>
          </cell>
          <cell r="AE195">
            <v>0</v>
          </cell>
        </row>
        <row r="196">
          <cell r="E196" t="str">
            <v/>
          </cell>
          <cell r="F196" t="str">
            <v>Decipha</v>
          </cell>
          <cell r="G196" t="str">
            <v/>
          </cell>
          <cell r="H196">
            <v>0</v>
          </cell>
          <cell r="I196">
            <v>0</v>
          </cell>
          <cell r="J196">
            <v>0</v>
          </cell>
          <cell r="K196">
            <v>0</v>
          </cell>
          <cell r="L196" t="str">
            <v>Undefined</v>
          </cell>
          <cell r="N196" t="str">
            <v/>
          </cell>
          <cell r="O196" t="str">
            <v/>
          </cell>
          <cell r="P196" t="str">
            <v/>
          </cell>
          <cell r="Q196" t="str">
            <v/>
          </cell>
          <cell r="R196" t="str">
            <v/>
          </cell>
          <cell r="S196" t="str">
            <v/>
          </cell>
          <cell r="T196" t="str">
            <v/>
          </cell>
          <cell r="U196" t="str">
            <v/>
          </cell>
          <cell r="V196" t="str">
            <v/>
          </cell>
          <cell r="W196" t="str">
            <v/>
          </cell>
          <cell r="X196" t="str">
            <v/>
          </cell>
          <cell r="Y196" t="str">
            <v/>
          </cell>
          <cell r="Z196" t="str">
            <v/>
          </cell>
          <cell r="AA196" t="str">
            <v/>
          </cell>
          <cell r="AB196" t="str">
            <v/>
          </cell>
          <cell r="AC196" t="str">
            <v/>
          </cell>
          <cell r="AD196" t="str">
            <v/>
          </cell>
          <cell r="AE196" t="str">
            <v/>
          </cell>
        </row>
        <row r="197">
          <cell r="E197" t="str">
            <v>5125</v>
          </cell>
          <cell r="F197" t="str">
            <v>Digtal - Decipha</v>
          </cell>
          <cell r="G197" t="str">
            <v>Non-postal Service</v>
          </cell>
          <cell r="H197">
            <v>0</v>
          </cell>
          <cell r="I197">
            <v>0</v>
          </cell>
          <cell r="J197">
            <v>0</v>
          </cell>
          <cell r="K197">
            <v>0</v>
          </cell>
          <cell r="L197" t="str">
            <v>Undefined</v>
          </cell>
          <cell r="N197" t="str">
            <v>5125</v>
          </cell>
          <cell r="O197">
            <v>219239.21514618999</v>
          </cell>
          <cell r="P197">
            <v>12843.109681539599</v>
          </cell>
          <cell r="Q197">
            <v>9008.0066198877994</v>
          </cell>
          <cell r="R197">
            <v>0</v>
          </cell>
          <cell r="S197">
            <v>0</v>
          </cell>
          <cell r="T197">
            <v>3379.5516767403001</v>
          </cell>
          <cell r="U197">
            <v>0</v>
          </cell>
          <cell r="V197">
            <v>0</v>
          </cell>
          <cell r="W197">
            <v>0</v>
          </cell>
          <cell r="X197">
            <v>0</v>
          </cell>
          <cell r="Y197">
            <v>0</v>
          </cell>
          <cell r="Z197">
            <v>6142.0143065743996</v>
          </cell>
          <cell r="AA197">
            <v>0</v>
          </cell>
          <cell r="AB197">
            <v>0</v>
          </cell>
          <cell r="AC197">
            <v>0</v>
          </cell>
          <cell r="AD197">
            <v>0</v>
          </cell>
          <cell r="AE197">
            <v>0</v>
          </cell>
        </row>
        <row r="198">
          <cell r="E198" t="str">
            <v/>
          </cell>
          <cell r="F198" t="str">
            <v>Identity Services</v>
          </cell>
          <cell r="G198" t="str">
            <v/>
          </cell>
          <cell r="H198">
            <v>0</v>
          </cell>
          <cell r="I198">
            <v>0</v>
          </cell>
          <cell r="J198">
            <v>0</v>
          </cell>
          <cell r="K198">
            <v>0</v>
          </cell>
          <cell r="L198" t="str">
            <v>Undefined</v>
          </cell>
          <cell r="N198" t="str">
            <v/>
          </cell>
          <cell r="O198" t="str">
            <v/>
          </cell>
          <cell r="P198" t="str">
            <v/>
          </cell>
          <cell r="Q198" t="str">
            <v/>
          </cell>
          <cell r="R198" t="str">
            <v/>
          </cell>
          <cell r="S198" t="str">
            <v/>
          </cell>
          <cell r="T198" t="str">
            <v/>
          </cell>
          <cell r="U198" t="str">
            <v/>
          </cell>
          <cell r="V198" t="str">
            <v/>
          </cell>
          <cell r="W198" t="str">
            <v/>
          </cell>
          <cell r="X198" t="str">
            <v/>
          </cell>
          <cell r="Y198" t="str">
            <v/>
          </cell>
          <cell r="Z198" t="str">
            <v/>
          </cell>
          <cell r="AA198" t="str">
            <v/>
          </cell>
          <cell r="AB198" t="str">
            <v/>
          </cell>
          <cell r="AC198" t="str">
            <v/>
          </cell>
          <cell r="AD198" t="str">
            <v/>
          </cell>
          <cell r="AE198" t="str">
            <v/>
          </cell>
        </row>
        <row r="199">
          <cell r="E199" t="str">
            <v/>
          </cell>
          <cell r="F199" t="str">
            <v>Physical Identity</v>
          </cell>
          <cell r="G199" t="str">
            <v/>
          </cell>
          <cell r="H199">
            <v>0</v>
          </cell>
          <cell r="I199">
            <v>0</v>
          </cell>
          <cell r="J199">
            <v>0</v>
          </cell>
          <cell r="K199">
            <v>0</v>
          </cell>
          <cell r="L199" t="str">
            <v>Undefined</v>
          </cell>
          <cell r="N199" t="str">
            <v/>
          </cell>
          <cell r="O199" t="str">
            <v/>
          </cell>
          <cell r="P199" t="str">
            <v/>
          </cell>
          <cell r="Q199" t="str">
            <v/>
          </cell>
          <cell r="R199" t="str">
            <v/>
          </cell>
          <cell r="S199" t="str">
            <v/>
          </cell>
          <cell r="T199" t="str">
            <v/>
          </cell>
          <cell r="U199" t="str">
            <v/>
          </cell>
          <cell r="V199" t="str">
            <v/>
          </cell>
          <cell r="W199" t="str">
            <v/>
          </cell>
          <cell r="X199" t="str">
            <v/>
          </cell>
          <cell r="Y199" t="str">
            <v/>
          </cell>
          <cell r="Z199" t="str">
            <v/>
          </cell>
          <cell r="AA199" t="str">
            <v/>
          </cell>
          <cell r="AB199" t="str">
            <v/>
          </cell>
          <cell r="AC199" t="str">
            <v/>
          </cell>
          <cell r="AD199" t="str">
            <v/>
          </cell>
          <cell r="AE199" t="str">
            <v/>
          </cell>
        </row>
        <row r="200">
          <cell r="E200" t="str">
            <v/>
          </cell>
          <cell r="F200" t="str">
            <v>Instant ID Photos</v>
          </cell>
          <cell r="G200" t="str">
            <v/>
          </cell>
          <cell r="H200">
            <v>0</v>
          </cell>
          <cell r="I200">
            <v>0</v>
          </cell>
          <cell r="J200">
            <v>0</v>
          </cell>
          <cell r="K200">
            <v>0</v>
          </cell>
          <cell r="L200" t="str">
            <v>Undefined</v>
          </cell>
          <cell r="N200" t="str">
            <v/>
          </cell>
          <cell r="O200" t="str">
            <v/>
          </cell>
          <cell r="P200" t="str">
            <v/>
          </cell>
          <cell r="Q200" t="str">
            <v/>
          </cell>
          <cell r="R200" t="str">
            <v/>
          </cell>
          <cell r="S200" t="str">
            <v/>
          </cell>
          <cell r="T200" t="str">
            <v/>
          </cell>
          <cell r="U200" t="str">
            <v/>
          </cell>
          <cell r="V200" t="str">
            <v/>
          </cell>
          <cell r="W200" t="str">
            <v/>
          </cell>
          <cell r="X200" t="str">
            <v/>
          </cell>
          <cell r="Y200" t="str">
            <v/>
          </cell>
          <cell r="Z200" t="str">
            <v/>
          </cell>
          <cell r="AA200" t="str">
            <v/>
          </cell>
          <cell r="AB200" t="str">
            <v/>
          </cell>
          <cell r="AC200" t="str">
            <v/>
          </cell>
          <cell r="AD200" t="str">
            <v/>
          </cell>
          <cell r="AE200" t="str">
            <v/>
          </cell>
        </row>
        <row r="201">
          <cell r="E201" t="str">
            <v>5114</v>
          </cell>
          <cell r="F201" t="str">
            <v>Physical - Instant ID Photos</v>
          </cell>
          <cell r="G201" t="str">
            <v>Non-postal Service</v>
          </cell>
          <cell r="H201">
            <v>0</v>
          </cell>
          <cell r="I201">
            <v>0</v>
          </cell>
          <cell r="J201">
            <v>0</v>
          </cell>
          <cell r="K201">
            <v>0</v>
          </cell>
          <cell r="L201" t="str">
            <v>Undefined</v>
          </cell>
          <cell r="N201" t="str">
            <v>5114</v>
          </cell>
          <cell r="O201">
            <v>79318.302111647892</v>
          </cell>
          <cell r="P201">
            <v>4737.1467868912996</v>
          </cell>
          <cell r="Q201">
            <v>3322.5792407721005</v>
          </cell>
          <cell r="R201">
            <v>0</v>
          </cell>
          <cell r="S201">
            <v>0</v>
          </cell>
          <cell r="T201">
            <v>2365.4492973727752</v>
          </cell>
          <cell r="U201">
            <v>0</v>
          </cell>
          <cell r="V201">
            <v>0</v>
          </cell>
          <cell r="W201">
            <v>0</v>
          </cell>
          <cell r="X201">
            <v>0</v>
          </cell>
          <cell r="Y201">
            <v>0</v>
          </cell>
          <cell r="Z201">
            <v>474.50777355458308</v>
          </cell>
          <cell r="AA201">
            <v>0</v>
          </cell>
          <cell r="AB201">
            <v>0</v>
          </cell>
          <cell r="AC201">
            <v>0</v>
          </cell>
          <cell r="AD201">
            <v>0</v>
          </cell>
          <cell r="AE201">
            <v>0</v>
          </cell>
        </row>
        <row r="202">
          <cell r="E202" t="str">
            <v/>
          </cell>
          <cell r="F202" t="str">
            <v>Document Witnessing</v>
          </cell>
          <cell r="G202" t="str">
            <v/>
          </cell>
          <cell r="H202">
            <v>0</v>
          </cell>
          <cell r="I202">
            <v>0</v>
          </cell>
          <cell r="J202">
            <v>0</v>
          </cell>
          <cell r="K202">
            <v>0</v>
          </cell>
          <cell r="L202" t="str">
            <v>Undefined</v>
          </cell>
          <cell r="N202" t="str">
            <v/>
          </cell>
          <cell r="O202" t="str">
            <v/>
          </cell>
          <cell r="P202" t="str">
            <v/>
          </cell>
          <cell r="Q202" t="str">
            <v/>
          </cell>
          <cell r="R202" t="str">
            <v/>
          </cell>
          <cell r="S202" t="str">
            <v/>
          </cell>
          <cell r="T202" t="str">
            <v/>
          </cell>
          <cell r="U202" t="str">
            <v/>
          </cell>
          <cell r="V202" t="str">
            <v/>
          </cell>
          <cell r="W202" t="str">
            <v/>
          </cell>
          <cell r="X202" t="str">
            <v/>
          </cell>
          <cell r="Y202" t="str">
            <v/>
          </cell>
          <cell r="Z202" t="str">
            <v/>
          </cell>
          <cell r="AA202" t="str">
            <v/>
          </cell>
          <cell r="AB202" t="str">
            <v/>
          </cell>
          <cell r="AC202" t="str">
            <v/>
          </cell>
          <cell r="AD202" t="str">
            <v/>
          </cell>
          <cell r="AE202" t="str">
            <v/>
          </cell>
        </row>
        <row r="203">
          <cell r="E203" t="str">
            <v>5115</v>
          </cell>
          <cell r="F203" t="str">
            <v>Physical - Document Witnessing</v>
          </cell>
          <cell r="G203" t="str">
            <v>Non-postal Service</v>
          </cell>
          <cell r="H203">
            <v>0</v>
          </cell>
          <cell r="I203">
            <v>0</v>
          </cell>
          <cell r="J203">
            <v>0</v>
          </cell>
          <cell r="K203">
            <v>0</v>
          </cell>
          <cell r="L203" t="str">
            <v>Undefined</v>
          </cell>
          <cell r="N203" t="str">
            <v>5115</v>
          </cell>
          <cell r="O203">
            <v>4002.3493682067001</v>
          </cell>
          <cell r="P203">
            <v>239.05753743239998</v>
          </cell>
          <cell r="Q203">
            <v>167.672155197</v>
          </cell>
          <cell r="R203">
            <v>0</v>
          </cell>
          <cell r="S203">
            <v>0</v>
          </cell>
          <cell r="T203">
            <v>208.6078274463753</v>
          </cell>
          <cell r="U203">
            <v>0</v>
          </cell>
          <cell r="V203">
            <v>0</v>
          </cell>
          <cell r="W203">
            <v>0</v>
          </cell>
          <cell r="X203">
            <v>0</v>
          </cell>
          <cell r="Y203">
            <v>0</v>
          </cell>
          <cell r="Z203">
            <v>381.43260752028311</v>
          </cell>
          <cell r="AA203">
            <v>0</v>
          </cell>
          <cell r="AB203">
            <v>0</v>
          </cell>
          <cell r="AC203">
            <v>0</v>
          </cell>
          <cell r="AD203">
            <v>0</v>
          </cell>
          <cell r="AE203">
            <v>0</v>
          </cell>
        </row>
        <row r="204">
          <cell r="E204" t="str">
            <v/>
          </cell>
          <cell r="F204" t="str">
            <v>Forms</v>
          </cell>
          <cell r="G204" t="str">
            <v/>
          </cell>
          <cell r="H204">
            <v>0</v>
          </cell>
          <cell r="I204">
            <v>0</v>
          </cell>
          <cell r="J204">
            <v>0</v>
          </cell>
          <cell r="K204">
            <v>0</v>
          </cell>
          <cell r="L204" t="str">
            <v>Undefined</v>
          </cell>
          <cell r="N204" t="str">
            <v/>
          </cell>
          <cell r="O204" t="str">
            <v/>
          </cell>
          <cell r="P204" t="str">
            <v/>
          </cell>
          <cell r="Q204" t="str">
            <v/>
          </cell>
          <cell r="R204" t="str">
            <v/>
          </cell>
          <cell r="S204" t="str">
            <v/>
          </cell>
          <cell r="T204" t="str">
            <v/>
          </cell>
          <cell r="U204" t="str">
            <v/>
          </cell>
          <cell r="V204" t="str">
            <v/>
          </cell>
          <cell r="W204" t="str">
            <v/>
          </cell>
          <cell r="X204" t="str">
            <v/>
          </cell>
          <cell r="Y204" t="str">
            <v/>
          </cell>
          <cell r="Z204" t="str">
            <v/>
          </cell>
          <cell r="AA204" t="str">
            <v/>
          </cell>
          <cell r="AB204" t="str">
            <v/>
          </cell>
          <cell r="AC204" t="str">
            <v/>
          </cell>
          <cell r="AD204" t="str">
            <v/>
          </cell>
          <cell r="AE204" t="str">
            <v/>
          </cell>
        </row>
        <row r="205">
          <cell r="E205" t="str">
            <v>5116</v>
          </cell>
          <cell r="F205" t="str">
            <v>Physical - Forms</v>
          </cell>
          <cell r="G205" t="str">
            <v>Non-postal Service</v>
          </cell>
          <cell r="H205">
            <v>0</v>
          </cell>
          <cell r="I205">
            <v>0</v>
          </cell>
          <cell r="J205">
            <v>0</v>
          </cell>
          <cell r="K205">
            <v>0</v>
          </cell>
          <cell r="L205" t="str">
            <v>Undefined</v>
          </cell>
          <cell r="N205" t="str">
            <v>5116</v>
          </cell>
          <cell r="O205">
            <v>4002.3493682067001</v>
          </cell>
          <cell r="P205">
            <v>239.05753743239998</v>
          </cell>
          <cell r="Q205">
            <v>167.672155197</v>
          </cell>
          <cell r="R205">
            <v>0</v>
          </cell>
          <cell r="S205">
            <v>0</v>
          </cell>
          <cell r="T205">
            <v>208.6078274463753</v>
          </cell>
          <cell r="U205">
            <v>0</v>
          </cell>
          <cell r="V205">
            <v>0</v>
          </cell>
          <cell r="W205">
            <v>0</v>
          </cell>
          <cell r="X205">
            <v>0</v>
          </cell>
          <cell r="Y205">
            <v>0</v>
          </cell>
          <cell r="Z205">
            <v>381.43260752028311</v>
          </cell>
          <cell r="AA205">
            <v>0</v>
          </cell>
          <cell r="AB205">
            <v>0</v>
          </cell>
          <cell r="AC205">
            <v>0</v>
          </cell>
          <cell r="AD205">
            <v>0</v>
          </cell>
          <cell r="AE205">
            <v>0</v>
          </cell>
        </row>
        <row r="206">
          <cell r="E206" t="str">
            <v/>
          </cell>
          <cell r="F206" t="str">
            <v>Secure Collect</v>
          </cell>
          <cell r="G206" t="str">
            <v/>
          </cell>
          <cell r="H206">
            <v>0</v>
          </cell>
          <cell r="I206">
            <v>0</v>
          </cell>
          <cell r="J206">
            <v>0</v>
          </cell>
          <cell r="K206">
            <v>0</v>
          </cell>
          <cell r="L206" t="str">
            <v>Undefined</v>
          </cell>
          <cell r="N206" t="str">
            <v/>
          </cell>
          <cell r="O206" t="str">
            <v/>
          </cell>
          <cell r="P206" t="str">
            <v/>
          </cell>
          <cell r="Q206" t="str">
            <v/>
          </cell>
          <cell r="R206" t="str">
            <v/>
          </cell>
          <cell r="S206" t="str">
            <v/>
          </cell>
          <cell r="T206" t="str">
            <v/>
          </cell>
          <cell r="U206" t="str">
            <v/>
          </cell>
          <cell r="V206" t="str">
            <v/>
          </cell>
          <cell r="W206" t="str">
            <v/>
          </cell>
          <cell r="X206" t="str">
            <v/>
          </cell>
          <cell r="Y206" t="str">
            <v/>
          </cell>
          <cell r="Z206" t="str">
            <v/>
          </cell>
          <cell r="AA206" t="str">
            <v/>
          </cell>
          <cell r="AB206" t="str">
            <v/>
          </cell>
          <cell r="AC206" t="str">
            <v/>
          </cell>
          <cell r="AD206" t="str">
            <v/>
          </cell>
          <cell r="AE206" t="str">
            <v/>
          </cell>
        </row>
        <row r="207">
          <cell r="E207" t="str">
            <v>5117</v>
          </cell>
          <cell r="F207" t="str">
            <v>Physical - Secure Collect</v>
          </cell>
          <cell r="G207" t="str">
            <v>Non-postal Service</v>
          </cell>
          <cell r="H207">
            <v>0</v>
          </cell>
          <cell r="I207">
            <v>0</v>
          </cell>
          <cell r="J207">
            <v>0</v>
          </cell>
          <cell r="K207">
            <v>0</v>
          </cell>
          <cell r="L207" t="str">
            <v>Undefined</v>
          </cell>
          <cell r="N207" t="str">
            <v>5117</v>
          </cell>
          <cell r="O207">
            <v>4050.7953343267</v>
          </cell>
          <cell r="P207">
            <v>241.95118121339999</v>
          </cell>
          <cell r="Q207">
            <v>169.701723034</v>
          </cell>
          <cell r="R207">
            <v>0</v>
          </cell>
          <cell r="S207">
            <v>0</v>
          </cell>
          <cell r="T207">
            <v>208.6078274463753</v>
          </cell>
          <cell r="U207">
            <v>0</v>
          </cell>
          <cell r="V207">
            <v>0</v>
          </cell>
          <cell r="W207">
            <v>0</v>
          </cell>
          <cell r="X207">
            <v>0</v>
          </cell>
          <cell r="Y207">
            <v>0</v>
          </cell>
          <cell r="Z207">
            <v>381.4522221872831</v>
          </cell>
          <cell r="AA207">
            <v>0</v>
          </cell>
          <cell r="AB207">
            <v>0</v>
          </cell>
          <cell r="AC207">
            <v>0</v>
          </cell>
          <cell r="AD207">
            <v>0</v>
          </cell>
          <cell r="AE207">
            <v>0</v>
          </cell>
        </row>
        <row r="208">
          <cell r="E208" t="str">
            <v/>
          </cell>
          <cell r="F208" t="str">
            <v>Consumer Passport &amp; Visa Service</v>
          </cell>
          <cell r="G208" t="str">
            <v/>
          </cell>
          <cell r="H208">
            <v>0</v>
          </cell>
          <cell r="I208">
            <v>0</v>
          </cell>
          <cell r="J208">
            <v>0</v>
          </cell>
          <cell r="K208">
            <v>0</v>
          </cell>
          <cell r="L208" t="str">
            <v>Undefined</v>
          </cell>
          <cell r="N208" t="str">
            <v/>
          </cell>
          <cell r="O208" t="str">
            <v/>
          </cell>
          <cell r="P208" t="str">
            <v/>
          </cell>
          <cell r="Q208" t="str">
            <v/>
          </cell>
          <cell r="R208" t="str">
            <v/>
          </cell>
          <cell r="S208" t="str">
            <v/>
          </cell>
          <cell r="T208" t="str">
            <v/>
          </cell>
          <cell r="U208" t="str">
            <v/>
          </cell>
          <cell r="V208" t="str">
            <v/>
          </cell>
          <cell r="W208" t="str">
            <v/>
          </cell>
          <cell r="X208" t="str">
            <v/>
          </cell>
          <cell r="Y208" t="str">
            <v/>
          </cell>
          <cell r="Z208" t="str">
            <v/>
          </cell>
          <cell r="AA208" t="str">
            <v/>
          </cell>
          <cell r="AB208" t="str">
            <v/>
          </cell>
          <cell r="AC208" t="str">
            <v/>
          </cell>
          <cell r="AD208" t="str">
            <v/>
          </cell>
          <cell r="AE208" t="str">
            <v/>
          </cell>
        </row>
        <row r="209">
          <cell r="E209" t="str">
            <v>5118</v>
          </cell>
          <cell r="F209" t="str">
            <v>Physical - Consumer Passport &amp; Visa Service</v>
          </cell>
          <cell r="G209" t="str">
            <v>Non-postal Service</v>
          </cell>
          <cell r="H209">
            <v>0</v>
          </cell>
          <cell r="I209">
            <v>0</v>
          </cell>
          <cell r="J209">
            <v>0</v>
          </cell>
          <cell r="K209">
            <v>0</v>
          </cell>
          <cell r="L209" t="str">
            <v>Undefined</v>
          </cell>
          <cell r="N209" t="str">
            <v>5118</v>
          </cell>
          <cell r="O209">
            <v>4002.3493682067001</v>
          </cell>
          <cell r="P209">
            <v>239.05753743239998</v>
          </cell>
          <cell r="Q209">
            <v>167.672155197</v>
          </cell>
          <cell r="R209">
            <v>0</v>
          </cell>
          <cell r="S209">
            <v>0</v>
          </cell>
          <cell r="T209">
            <v>212.01848032917528</v>
          </cell>
          <cell r="U209">
            <v>0</v>
          </cell>
          <cell r="V209">
            <v>0</v>
          </cell>
          <cell r="W209">
            <v>0</v>
          </cell>
          <cell r="X209">
            <v>0</v>
          </cell>
          <cell r="Y209">
            <v>0</v>
          </cell>
          <cell r="Z209">
            <v>381.43260752028311</v>
          </cell>
          <cell r="AA209">
            <v>0</v>
          </cell>
          <cell r="AB209">
            <v>0</v>
          </cell>
          <cell r="AC209">
            <v>0</v>
          </cell>
          <cell r="AD209">
            <v>0</v>
          </cell>
          <cell r="AE209">
            <v>0</v>
          </cell>
        </row>
        <row r="210">
          <cell r="E210" t="str">
            <v/>
          </cell>
          <cell r="F210" t="str">
            <v>MyPost Card Revenue</v>
          </cell>
          <cell r="G210" t="str">
            <v/>
          </cell>
          <cell r="H210">
            <v>0</v>
          </cell>
          <cell r="I210">
            <v>0</v>
          </cell>
          <cell r="J210">
            <v>0</v>
          </cell>
          <cell r="K210">
            <v>0</v>
          </cell>
          <cell r="L210" t="str">
            <v>Undefined</v>
          </cell>
          <cell r="N210" t="str">
            <v/>
          </cell>
          <cell r="O210" t="str">
            <v/>
          </cell>
          <cell r="P210" t="str">
            <v/>
          </cell>
          <cell r="Q210" t="str">
            <v/>
          </cell>
          <cell r="R210" t="str">
            <v/>
          </cell>
          <cell r="S210" t="str">
            <v/>
          </cell>
          <cell r="T210" t="str">
            <v/>
          </cell>
          <cell r="U210" t="str">
            <v/>
          </cell>
          <cell r="V210" t="str">
            <v/>
          </cell>
          <cell r="W210" t="str">
            <v/>
          </cell>
          <cell r="X210" t="str">
            <v/>
          </cell>
          <cell r="Y210" t="str">
            <v/>
          </cell>
          <cell r="Z210" t="str">
            <v/>
          </cell>
          <cell r="AA210" t="str">
            <v/>
          </cell>
          <cell r="AB210" t="str">
            <v/>
          </cell>
          <cell r="AC210" t="str">
            <v/>
          </cell>
          <cell r="AD210" t="str">
            <v/>
          </cell>
          <cell r="AE210" t="str">
            <v/>
          </cell>
        </row>
        <row r="211">
          <cell r="E211" t="str">
            <v>5119</v>
          </cell>
          <cell r="F211" t="str">
            <v>Physical - MyPost Card Revenue</v>
          </cell>
          <cell r="G211" t="str">
            <v>Non-postal Service</v>
          </cell>
          <cell r="H211">
            <v>0</v>
          </cell>
          <cell r="I211">
            <v>0</v>
          </cell>
          <cell r="J211">
            <v>0</v>
          </cell>
          <cell r="K211">
            <v>0</v>
          </cell>
          <cell r="L211" t="str">
            <v>Undefined</v>
          </cell>
          <cell r="N211" t="str">
            <v>5119</v>
          </cell>
          <cell r="O211">
            <v>4002.3493682067001</v>
          </cell>
          <cell r="P211">
            <v>239.05753743239998</v>
          </cell>
          <cell r="Q211">
            <v>167.672155197</v>
          </cell>
          <cell r="R211">
            <v>0</v>
          </cell>
          <cell r="S211">
            <v>0</v>
          </cell>
          <cell r="T211">
            <v>208.6078274463753</v>
          </cell>
          <cell r="U211">
            <v>0</v>
          </cell>
          <cell r="V211">
            <v>0</v>
          </cell>
          <cell r="W211">
            <v>0</v>
          </cell>
          <cell r="X211">
            <v>0</v>
          </cell>
          <cell r="Y211">
            <v>0</v>
          </cell>
          <cell r="Z211">
            <v>381.43260752028311</v>
          </cell>
          <cell r="AA211">
            <v>0</v>
          </cell>
          <cell r="AB211">
            <v>0</v>
          </cell>
          <cell r="AC211">
            <v>0</v>
          </cell>
          <cell r="AD211">
            <v>0</v>
          </cell>
          <cell r="AE211">
            <v>0</v>
          </cell>
        </row>
        <row r="212">
          <cell r="E212" t="str">
            <v/>
          </cell>
          <cell r="F212" t="str">
            <v>Passports &amp; Visas</v>
          </cell>
          <cell r="G212" t="str">
            <v/>
          </cell>
          <cell r="H212">
            <v>0</v>
          </cell>
          <cell r="I212">
            <v>0</v>
          </cell>
          <cell r="J212">
            <v>0</v>
          </cell>
          <cell r="K212">
            <v>0</v>
          </cell>
          <cell r="L212" t="str">
            <v>Undefined</v>
          </cell>
          <cell r="N212" t="str">
            <v/>
          </cell>
          <cell r="O212" t="str">
            <v/>
          </cell>
          <cell r="P212" t="str">
            <v/>
          </cell>
          <cell r="Q212" t="str">
            <v/>
          </cell>
          <cell r="R212" t="str">
            <v/>
          </cell>
          <cell r="S212" t="str">
            <v/>
          </cell>
          <cell r="T212" t="str">
            <v/>
          </cell>
          <cell r="U212" t="str">
            <v/>
          </cell>
          <cell r="V212" t="str">
            <v/>
          </cell>
          <cell r="W212" t="str">
            <v/>
          </cell>
          <cell r="X212" t="str">
            <v/>
          </cell>
          <cell r="Y212" t="str">
            <v/>
          </cell>
          <cell r="Z212" t="str">
            <v/>
          </cell>
          <cell r="AA212" t="str">
            <v/>
          </cell>
          <cell r="AB212" t="str">
            <v/>
          </cell>
          <cell r="AC212" t="str">
            <v/>
          </cell>
          <cell r="AD212" t="str">
            <v/>
          </cell>
          <cell r="AE212" t="str">
            <v/>
          </cell>
        </row>
        <row r="213">
          <cell r="E213" t="str">
            <v>5102</v>
          </cell>
          <cell r="F213" t="str">
            <v>Physical - Passports &amp; Visas</v>
          </cell>
          <cell r="G213" t="str">
            <v>Non-postal Service</v>
          </cell>
          <cell r="H213">
            <v>0</v>
          </cell>
          <cell r="I213">
            <v>0</v>
          </cell>
          <cell r="J213">
            <v>0</v>
          </cell>
          <cell r="K213">
            <v>0</v>
          </cell>
          <cell r="L213" t="str">
            <v>Undefined</v>
          </cell>
          <cell r="N213" t="str">
            <v>5102</v>
          </cell>
          <cell r="O213">
            <v>189710.8775085574</v>
          </cell>
          <cell r="P213">
            <v>11330.198317121802</v>
          </cell>
          <cell r="Q213">
            <v>7946.8683188249997</v>
          </cell>
          <cell r="R213">
            <v>0</v>
          </cell>
          <cell r="S213">
            <v>0</v>
          </cell>
          <cell r="T213">
            <v>6039.6206648521757</v>
          </cell>
          <cell r="U213">
            <v>0</v>
          </cell>
          <cell r="V213">
            <v>0</v>
          </cell>
          <cell r="W213">
            <v>0</v>
          </cell>
          <cell r="X213">
            <v>0</v>
          </cell>
          <cell r="Y213">
            <v>0</v>
          </cell>
          <cell r="Z213">
            <v>606.57656172438305</v>
          </cell>
          <cell r="AA213">
            <v>0</v>
          </cell>
          <cell r="AB213">
            <v>0</v>
          </cell>
          <cell r="AC213">
            <v>0</v>
          </cell>
          <cell r="AD213">
            <v>0</v>
          </cell>
          <cell r="AE213">
            <v>0</v>
          </cell>
        </row>
        <row r="214">
          <cell r="E214" t="str">
            <v/>
          </cell>
          <cell r="F214" t="str">
            <v>AML / 100 PT-CHECKS</v>
          </cell>
          <cell r="G214" t="str">
            <v/>
          </cell>
          <cell r="H214">
            <v>0</v>
          </cell>
          <cell r="I214">
            <v>0</v>
          </cell>
          <cell r="J214">
            <v>0</v>
          </cell>
          <cell r="K214">
            <v>0</v>
          </cell>
          <cell r="L214" t="str">
            <v>Undefined</v>
          </cell>
          <cell r="N214" t="str">
            <v/>
          </cell>
          <cell r="O214" t="str">
            <v/>
          </cell>
          <cell r="P214" t="str">
            <v/>
          </cell>
          <cell r="Q214" t="str">
            <v/>
          </cell>
          <cell r="R214" t="str">
            <v/>
          </cell>
          <cell r="S214" t="str">
            <v/>
          </cell>
          <cell r="T214" t="str">
            <v/>
          </cell>
          <cell r="U214" t="str">
            <v/>
          </cell>
          <cell r="V214" t="str">
            <v/>
          </cell>
          <cell r="W214" t="str">
            <v/>
          </cell>
          <cell r="X214" t="str">
            <v/>
          </cell>
          <cell r="Y214" t="str">
            <v/>
          </cell>
          <cell r="Z214" t="str">
            <v/>
          </cell>
          <cell r="AA214" t="str">
            <v/>
          </cell>
          <cell r="AB214" t="str">
            <v/>
          </cell>
          <cell r="AC214" t="str">
            <v/>
          </cell>
          <cell r="AD214" t="str">
            <v/>
          </cell>
          <cell r="AE214" t="str">
            <v/>
          </cell>
        </row>
        <row r="215">
          <cell r="E215" t="str">
            <v>5120</v>
          </cell>
          <cell r="F215" t="str">
            <v>Digital - AML / 100 Point Checks</v>
          </cell>
          <cell r="G215" t="str">
            <v>Non-postal Service</v>
          </cell>
          <cell r="H215">
            <v>0</v>
          </cell>
          <cell r="I215">
            <v>0</v>
          </cell>
          <cell r="J215">
            <v>0</v>
          </cell>
          <cell r="K215">
            <v>0</v>
          </cell>
          <cell r="L215" t="str">
            <v>Undefined</v>
          </cell>
          <cell r="N215" t="str">
            <v>5120</v>
          </cell>
          <cell r="O215">
            <v>810.23925725039999</v>
          </cell>
          <cell r="P215">
            <v>48.3950259585</v>
          </cell>
          <cell r="Q215">
            <v>33.943704056800001</v>
          </cell>
          <cell r="R215">
            <v>0</v>
          </cell>
          <cell r="S215">
            <v>0</v>
          </cell>
          <cell r="T215">
            <v>41.721635254724802</v>
          </cell>
          <cell r="U215">
            <v>0</v>
          </cell>
          <cell r="V215">
            <v>0</v>
          </cell>
          <cell r="W215">
            <v>0</v>
          </cell>
          <cell r="X215">
            <v>0</v>
          </cell>
          <cell r="Y215">
            <v>0</v>
          </cell>
          <cell r="Z215">
            <v>76.290470134492594</v>
          </cell>
          <cell r="AA215">
            <v>0</v>
          </cell>
          <cell r="AB215">
            <v>0</v>
          </cell>
          <cell r="AC215">
            <v>0</v>
          </cell>
          <cell r="AD215">
            <v>0</v>
          </cell>
          <cell r="AE215">
            <v>0</v>
          </cell>
        </row>
        <row r="216">
          <cell r="E216" t="str">
            <v>5159</v>
          </cell>
          <cell r="F216" t="str">
            <v>Physical - AML / 100 Point Checks</v>
          </cell>
          <cell r="G216" t="str">
            <v>Non-postal Service</v>
          </cell>
          <cell r="H216">
            <v>0</v>
          </cell>
          <cell r="I216">
            <v>0</v>
          </cell>
          <cell r="J216">
            <v>0</v>
          </cell>
          <cell r="K216">
            <v>0</v>
          </cell>
          <cell r="L216" t="str">
            <v>Undefined</v>
          </cell>
          <cell r="N216" t="str">
            <v>5159</v>
          </cell>
          <cell r="O216">
            <v>3201.9998446262002</v>
          </cell>
          <cell r="P216">
            <v>191.25321837250002</v>
          </cell>
          <cell r="Q216">
            <v>134.14276603599998</v>
          </cell>
          <cell r="R216">
            <v>0</v>
          </cell>
          <cell r="S216">
            <v>0</v>
          </cell>
          <cell r="T216">
            <v>166.8863756031366</v>
          </cell>
          <cell r="U216">
            <v>0</v>
          </cell>
          <cell r="V216">
            <v>0</v>
          </cell>
          <cell r="W216">
            <v>0</v>
          </cell>
          <cell r="X216">
            <v>0</v>
          </cell>
          <cell r="Y216">
            <v>0</v>
          </cell>
          <cell r="Z216">
            <v>305.14614161232856</v>
          </cell>
          <cell r="AA216">
            <v>0</v>
          </cell>
          <cell r="AB216">
            <v>0</v>
          </cell>
          <cell r="AC216">
            <v>0</v>
          </cell>
          <cell r="AD216">
            <v>0</v>
          </cell>
          <cell r="AE216">
            <v>0</v>
          </cell>
        </row>
        <row r="217">
          <cell r="E217" t="str">
            <v/>
          </cell>
          <cell r="F217" t="str">
            <v>Digital Identity</v>
          </cell>
          <cell r="G217" t="str">
            <v/>
          </cell>
          <cell r="H217">
            <v>0</v>
          </cell>
          <cell r="I217">
            <v>0</v>
          </cell>
          <cell r="J217">
            <v>0</v>
          </cell>
          <cell r="K217">
            <v>0</v>
          </cell>
          <cell r="L217" t="str">
            <v>Undefined</v>
          </cell>
          <cell r="N217" t="str">
            <v/>
          </cell>
          <cell r="O217" t="str">
            <v/>
          </cell>
          <cell r="P217" t="str">
            <v/>
          </cell>
          <cell r="Q217" t="str">
            <v/>
          </cell>
          <cell r="R217" t="str">
            <v/>
          </cell>
          <cell r="S217" t="str">
            <v/>
          </cell>
          <cell r="T217" t="str">
            <v/>
          </cell>
          <cell r="U217" t="str">
            <v/>
          </cell>
          <cell r="V217" t="str">
            <v/>
          </cell>
          <cell r="W217" t="str">
            <v/>
          </cell>
          <cell r="X217" t="str">
            <v/>
          </cell>
          <cell r="Y217" t="str">
            <v/>
          </cell>
          <cell r="Z217" t="str">
            <v/>
          </cell>
          <cell r="AA217" t="str">
            <v/>
          </cell>
          <cell r="AB217" t="str">
            <v/>
          </cell>
          <cell r="AC217" t="str">
            <v/>
          </cell>
          <cell r="AD217" t="str">
            <v/>
          </cell>
          <cell r="AE217" t="str">
            <v/>
          </cell>
        </row>
        <row r="218">
          <cell r="E218" t="str">
            <v/>
          </cell>
          <cell r="F218" t="str">
            <v>Digital Identity Services</v>
          </cell>
          <cell r="G218" t="str">
            <v/>
          </cell>
          <cell r="H218">
            <v>0</v>
          </cell>
          <cell r="I218">
            <v>0</v>
          </cell>
          <cell r="J218">
            <v>0</v>
          </cell>
          <cell r="K218">
            <v>0</v>
          </cell>
          <cell r="L218" t="str">
            <v>Undefined</v>
          </cell>
          <cell r="N218" t="str">
            <v/>
          </cell>
          <cell r="O218" t="str">
            <v/>
          </cell>
          <cell r="P218" t="str">
            <v/>
          </cell>
          <cell r="Q218" t="str">
            <v/>
          </cell>
          <cell r="R218" t="str">
            <v/>
          </cell>
          <cell r="S218" t="str">
            <v/>
          </cell>
          <cell r="T218" t="str">
            <v/>
          </cell>
          <cell r="U218" t="str">
            <v/>
          </cell>
          <cell r="V218" t="str">
            <v/>
          </cell>
          <cell r="W218" t="str">
            <v/>
          </cell>
          <cell r="X218" t="str">
            <v/>
          </cell>
          <cell r="Y218" t="str">
            <v/>
          </cell>
          <cell r="Z218" t="str">
            <v/>
          </cell>
          <cell r="AA218" t="str">
            <v/>
          </cell>
          <cell r="AB218" t="str">
            <v/>
          </cell>
          <cell r="AC218" t="str">
            <v/>
          </cell>
          <cell r="AD218" t="str">
            <v/>
          </cell>
          <cell r="AE218" t="str">
            <v/>
          </cell>
        </row>
        <row r="219">
          <cell r="E219" t="str">
            <v>5163</v>
          </cell>
          <cell r="F219" t="str">
            <v>Digital - Digital Identity</v>
          </cell>
          <cell r="G219" t="str">
            <v>Non-postal Service</v>
          </cell>
          <cell r="H219">
            <v>0</v>
          </cell>
          <cell r="I219">
            <v>0</v>
          </cell>
          <cell r="J219">
            <v>0</v>
          </cell>
          <cell r="K219">
            <v>0</v>
          </cell>
          <cell r="L219" t="str">
            <v>Undefined</v>
          </cell>
          <cell r="N219" t="str">
            <v>5163</v>
          </cell>
          <cell r="O219">
            <v>16405.5753680118</v>
          </cell>
          <cell r="P219">
            <v>979.88320321149979</v>
          </cell>
          <cell r="Q219">
            <v>687.27859531000024</v>
          </cell>
          <cell r="R219">
            <v>0</v>
          </cell>
          <cell r="S219">
            <v>0</v>
          </cell>
          <cell r="T219">
            <v>598.31540063965622</v>
          </cell>
          <cell r="U219">
            <v>0</v>
          </cell>
          <cell r="V219">
            <v>0</v>
          </cell>
          <cell r="W219">
            <v>0</v>
          </cell>
          <cell r="X219">
            <v>0</v>
          </cell>
          <cell r="Y219">
            <v>0</v>
          </cell>
          <cell r="Z219">
            <v>390.91740843267678</v>
          </cell>
          <cell r="AA219">
            <v>0</v>
          </cell>
          <cell r="AB219">
            <v>0</v>
          </cell>
          <cell r="AC219">
            <v>0</v>
          </cell>
          <cell r="AD219">
            <v>0</v>
          </cell>
          <cell r="AE219">
            <v>0</v>
          </cell>
        </row>
        <row r="220">
          <cell r="E220" t="str">
            <v/>
          </cell>
          <cell r="F220" t="str">
            <v>Identity Fraud</v>
          </cell>
          <cell r="G220" t="str">
            <v/>
          </cell>
          <cell r="H220">
            <v>0</v>
          </cell>
          <cell r="I220">
            <v>0</v>
          </cell>
          <cell r="J220">
            <v>0</v>
          </cell>
          <cell r="K220">
            <v>0</v>
          </cell>
          <cell r="L220" t="str">
            <v>Undefined</v>
          </cell>
          <cell r="N220" t="str">
            <v/>
          </cell>
          <cell r="O220" t="str">
            <v/>
          </cell>
          <cell r="P220" t="str">
            <v/>
          </cell>
          <cell r="Q220" t="str">
            <v/>
          </cell>
          <cell r="R220" t="str">
            <v/>
          </cell>
          <cell r="S220" t="str">
            <v/>
          </cell>
          <cell r="T220" t="str">
            <v/>
          </cell>
          <cell r="U220" t="str">
            <v/>
          </cell>
          <cell r="V220" t="str">
            <v/>
          </cell>
          <cell r="W220" t="str">
            <v/>
          </cell>
          <cell r="X220" t="str">
            <v/>
          </cell>
          <cell r="Y220" t="str">
            <v/>
          </cell>
          <cell r="Z220" t="str">
            <v/>
          </cell>
          <cell r="AA220" t="str">
            <v/>
          </cell>
          <cell r="AB220" t="str">
            <v/>
          </cell>
          <cell r="AC220" t="str">
            <v/>
          </cell>
          <cell r="AD220" t="str">
            <v/>
          </cell>
          <cell r="AE220" t="str">
            <v/>
          </cell>
        </row>
        <row r="221">
          <cell r="E221" t="str">
            <v/>
          </cell>
          <cell r="F221" t="str">
            <v>Digital - Identity Fraud</v>
          </cell>
          <cell r="G221" t="str">
            <v/>
          </cell>
          <cell r="H221">
            <v>0</v>
          </cell>
          <cell r="I221">
            <v>0</v>
          </cell>
          <cell r="J221">
            <v>0</v>
          </cell>
          <cell r="K221">
            <v>0</v>
          </cell>
          <cell r="L221" t="str">
            <v>Undefined</v>
          </cell>
          <cell r="N221" t="str">
            <v/>
          </cell>
          <cell r="O221" t="str">
            <v/>
          </cell>
          <cell r="P221" t="str">
            <v/>
          </cell>
          <cell r="Q221" t="str">
            <v/>
          </cell>
          <cell r="R221" t="str">
            <v/>
          </cell>
          <cell r="S221" t="str">
            <v/>
          </cell>
          <cell r="T221" t="str">
            <v/>
          </cell>
          <cell r="U221" t="str">
            <v/>
          </cell>
          <cell r="V221" t="str">
            <v/>
          </cell>
          <cell r="W221" t="str">
            <v/>
          </cell>
          <cell r="X221" t="str">
            <v/>
          </cell>
          <cell r="Y221" t="str">
            <v/>
          </cell>
          <cell r="Z221" t="str">
            <v/>
          </cell>
          <cell r="AA221" t="str">
            <v/>
          </cell>
          <cell r="AB221" t="str">
            <v/>
          </cell>
          <cell r="AC221" t="str">
            <v/>
          </cell>
          <cell r="AD221" t="str">
            <v/>
          </cell>
          <cell r="AE221" t="str">
            <v/>
          </cell>
        </row>
        <row r="222">
          <cell r="E222" t="str">
            <v>5121</v>
          </cell>
          <cell r="F222" t="str">
            <v>Digital - Identity Fraud</v>
          </cell>
          <cell r="G222" t="str">
            <v>Non-postal Service</v>
          </cell>
          <cell r="H222">
            <v>0</v>
          </cell>
          <cell r="I222">
            <v>0</v>
          </cell>
          <cell r="J222">
            <v>0</v>
          </cell>
          <cell r="K222">
            <v>0</v>
          </cell>
          <cell r="L222" t="str">
            <v>Undefined</v>
          </cell>
          <cell r="N222" t="str">
            <v>5121</v>
          </cell>
          <cell r="O222">
            <v>2025.4979393709</v>
          </cell>
          <cell r="P222">
            <v>120.98157979350002</v>
          </cell>
          <cell r="Q222">
            <v>84.855062262600001</v>
          </cell>
          <cell r="R222">
            <v>0</v>
          </cell>
          <cell r="S222">
            <v>0</v>
          </cell>
          <cell r="T222">
            <v>104.26500711826048</v>
          </cell>
          <cell r="U222">
            <v>0</v>
          </cell>
          <cell r="V222">
            <v>0</v>
          </cell>
          <cell r="W222">
            <v>0</v>
          </cell>
          <cell r="X222">
            <v>0</v>
          </cell>
          <cell r="Y222">
            <v>0</v>
          </cell>
          <cell r="Z222">
            <v>190.72439290068158</v>
          </cell>
          <cell r="AA222">
            <v>0</v>
          </cell>
          <cell r="AB222">
            <v>0</v>
          </cell>
          <cell r="AC222">
            <v>0</v>
          </cell>
          <cell r="AD222">
            <v>0</v>
          </cell>
          <cell r="AE222">
            <v>0</v>
          </cell>
        </row>
        <row r="223">
          <cell r="E223" t="str">
            <v/>
          </cell>
          <cell r="F223" t="str">
            <v>Physical - Identity Fraud</v>
          </cell>
          <cell r="G223" t="str">
            <v/>
          </cell>
          <cell r="H223">
            <v>0</v>
          </cell>
          <cell r="I223">
            <v>0</v>
          </cell>
          <cell r="J223">
            <v>0</v>
          </cell>
          <cell r="K223">
            <v>0</v>
          </cell>
          <cell r="L223" t="str">
            <v>Undefined</v>
          </cell>
          <cell r="N223" t="str">
            <v/>
          </cell>
          <cell r="O223" t="str">
            <v/>
          </cell>
          <cell r="P223" t="str">
            <v/>
          </cell>
          <cell r="Q223" t="str">
            <v/>
          </cell>
          <cell r="R223" t="str">
            <v/>
          </cell>
          <cell r="S223" t="str">
            <v/>
          </cell>
          <cell r="T223" t="str">
            <v/>
          </cell>
          <cell r="U223" t="str">
            <v/>
          </cell>
          <cell r="V223" t="str">
            <v/>
          </cell>
          <cell r="W223" t="str">
            <v/>
          </cell>
          <cell r="X223" t="str">
            <v/>
          </cell>
          <cell r="Y223" t="str">
            <v/>
          </cell>
          <cell r="Z223" t="str">
            <v/>
          </cell>
          <cell r="AA223" t="str">
            <v/>
          </cell>
          <cell r="AB223" t="str">
            <v/>
          </cell>
          <cell r="AC223" t="str">
            <v/>
          </cell>
          <cell r="AD223" t="str">
            <v/>
          </cell>
          <cell r="AE223" t="str">
            <v/>
          </cell>
        </row>
        <row r="224">
          <cell r="E224" t="str">
            <v>5122</v>
          </cell>
          <cell r="F224" t="str">
            <v>Physical - Identity Fraud</v>
          </cell>
          <cell r="G224" t="str">
            <v>Non-postal Service</v>
          </cell>
          <cell r="H224">
            <v>0</v>
          </cell>
          <cell r="I224">
            <v>0</v>
          </cell>
          <cell r="J224">
            <v>0</v>
          </cell>
          <cell r="K224">
            <v>0</v>
          </cell>
          <cell r="L224" t="str">
            <v>Undefined</v>
          </cell>
          <cell r="N224" t="str">
            <v>5122</v>
          </cell>
          <cell r="O224">
            <v>2001.2749544909</v>
          </cell>
          <cell r="P224">
            <v>119.53475779450002</v>
          </cell>
          <cell r="Q224">
            <v>83.840278267599999</v>
          </cell>
          <cell r="R224">
            <v>0</v>
          </cell>
          <cell r="S224">
            <v>0</v>
          </cell>
          <cell r="T224">
            <v>104.26500711826048</v>
          </cell>
          <cell r="U224">
            <v>0</v>
          </cell>
          <cell r="V224">
            <v>0</v>
          </cell>
          <cell r="W224">
            <v>0</v>
          </cell>
          <cell r="X224">
            <v>0</v>
          </cell>
          <cell r="Y224">
            <v>0</v>
          </cell>
          <cell r="Z224">
            <v>190.71458556668159</v>
          </cell>
          <cell r="AA224">
            <v>0</v>
          </cell>
          <cell r="AB224">
            <v>0</v>
          </cell>
          <cell r="AC224">
            <v>0</v>
          </cell>
          <cell r="AD224">
            <v>0</v>
          </cell>
          <cell r="AE224">
            <v>0</v>
          </cell>
        </row>
        <row r="225">
          <cell r="E225" t="str">
            <v/>
          </cell>
          <cell r="F225" t="str">
            <v>Government Digital Identity</v>
          </cell>
          <cell r="G225" t="str">
            <v/>
          </cell>
          <cell r="H225">
            <v>0</v>
          </cell>
          <cell r="I225">
            <v>0</v>
          </cell>
          <cell r="J225">
            <v>0</v>
          </cell>
          <cell r="K225">
            <v>0</v>
          </cell>
          <cell r="L225" t="str">
            <v>Undefined</v>
          </cell>
          <cell r="N225" t="str">
            <v/>
          </cell>
          <cell r="O225" t="str">
            <v/>
          </cell>
          <cell r="P225" t="str">
            <v/>
          </cell>
          <cell r="Q225" t="str">
            <v/>
          </cell>
          <cell r="R225" t="str">
            <v/>
          </cell>
          <cell r="S225" t="str">
            <v/>
          </cell>
          <cell r="T225" t="str">
            <v/>
          </cell>
          <cell r="U225" t="str">
            <v/>
          </cell>
          <cell r="V225" t="str">
            <v/>
          </cell>
          <cell r="W225" t="str">
            <v/>
          </cell>
          <cell r="X225" t="str">
            <v/>
          </cell>
          <cell r="Y225" t="str">
            <v/>
          </cell>
          <cell r="Z225" t="str">
            <v/>
          </cell>
          <cell r="AA225" t="str">
            <v/>
          </cell>
          <cell r="AB225" t="str">
            <v/>
          </cell>
          <cell r="AC225" t="str">
            <v/>
          </cell>
          <cell r="AD225" t="str">
            <v/>
          </cell>
          <cell r="AE225" t="str">
            <v/>
          </cell>
        </row>
        <row r="226">
          <cell r="E226" t="str">
            <v/>
          </cell>
          <cell r="F226" t="str">
            <v>State Services</v>
          </cell>
          <cell r="G226" t="str">
            <v/>
          </cell>
          <cell r="H226">
            <v>0</v>
          </cell>
          <cell r="I226">
            <v>0</v>
          </cell>
          <cell r="J226">
            <v>0</v>
          </cell>
          <cell r="K226">
            <v>0</v>
          </cell>
          <cell r="L226" t="str">
            <v>Undefined</v>
          </cell>
          <cell r="N226" t="str">
            <v/>
          </cell>
          <cell r="O226" t="str">
            <v/>
          </cell>
          <cell r="P226" t="str">
            <v/>
          </cell>
          <cell r="Q226" t="str">
            <v/>
          </cell>
          <cell r="R226" t="str">
            <v/>
          </cell>
          <cell r="S226" t="str">
            <v/>
          </cell>
          <cell r="T226" t="str">
            <v/>
          </cell>
          <cell r="U226" t="str">
            <v/>
          </cell>
          <cell r="V226" t="str">
            <v/>
          </cell>
          <cell r="W226" t="str">
            <v/>
          </cell>
          <cell r="X226" t="str">
            <v/>
          </cell>
          <cell r="Y226" t="str">
            <v/>
          </cell>
          <cell r="Z226" t="str">
            <v/>
          </cell>
          <cell r="AA226" t="str">
            <v/>
          </cell>
          <cell r="AB226" t="str">
            <v/>
          </cell>
          <cell r="AC226" t="str">
            <v/>
          </cell>
          <cell r="AD226" t="str">
            <v/>
          </cell>
          <cell r="AE226" t="str">
            <v/>
          </cell>
        </row>
        <row r="227">
          <cell r="E227" t="str">
            <v/>
          </cell>
          <cell r="F227" t="str">
            <v>Working with Children Identity Checks</v>
          </cell>
          <cell r="G227" t="str">
            <v/>
          </cell>
          <cell r="H227">
            <v>0</v>
          </cell>
          <cell r="I227">
            <v>0</v>
          </cell>
          <cell r="J227">
            <v>0</v>
          </cell>
          <cell r="K227">
            <v>0</v>
          </cell>
          <cell r="L227" t="str">
            <v>Undefined</v>
          </cell>
          <cell r="N227" t="str">
            <v/>
          </cell>
          <cell r="O227" t="str">
            <v/>
          </cell>
          <cell r="P227" t="str">
            <v/>
          </cell>
          <cell r="Q227" t="str">
            <v/>
          </cell>
          <cell r="R227" t="str">
            <v/>
          </cell>
          <cell r="S227" t="str">
            <v/>
          </cell>
          <cell r="T227" t="str">
            <v/>
          </cell>
          <cell r="U227" t="str">
            <v/>
          </cell>
          <cell r="V227" t="str">
            <v/>
          </cell>
          <cell r="W227" t="str">
            <v/>
          </cell>
          <cell r="X227" t="str">
            <v/>
          </cell>
          <cell r="Y227" t="str">
            <v/>
          </cell>
          <cell r="Z227" t="str">
            <v/>
          </cell>
          <cell r="AA227" t="str">
            <v/>
          </cell>
          <cell r="AB227" t="str">
            <v/>
          </cell>
          <cell r="AC227" t="str">
            <v/>
          </cell>
          <cell r="AD227" t="str">
            <v/>
          </cell>
          <cell r="AE227" t="str">
            <v/>
          </cell>
        </row>
        <row r="228">
          <cell r="E228" t="str">
            <v>5104</v>
          </cell>
          <cell r="F228" t="str">
            <v>Physical - Working with Children Identity Checks</v>
          </cell>
          <cell r="G228" t="str">
            <v>Non-postal Service</v>
          </cell>
          <cell r="H228">
            <v>0</v>
          </cell>
          <cell r="I228">
            <v>0</v>
          </cell>
          <cell r="J228">
            <v>0</v>
          </cell>
          <cell r="K228">
            <v>0</v>
          </cell>
          <cell r="L228" t="str">
            <v>Undefined</v>
          </cell>
          <cell r="N228" t="str">
            <v>5104</v>
          </cell>
          <cell r="O228">
            <v>4002.3493682067001</v>
          </cell>
          <cell r="P228">
            <v>239.05753743239998</v>
          </cell>
          <cell r="Q228">
            <v>167.672155197</v>
          </cell>
          <cell r="R228">
            <v>0</v>
          </cell>
          <cell r="S228">
            <v>0</v>
          </cell>
          <cell r="T228">
            <v>210.32413304387529</v>
          </cell>
          <cell r="U228">
            <v>0</v>
          </cell>
          <cell r="V228">
            <v>0</v>
          </cell>
          <cell r="W228">
            <v>0</v>
          </cell>
          <cell r="X228">
            <v>0</v>
          </cell>
          <cell r="Y228">
            <v>0</v>
          </cell>
          <cell r="Z228">
            <v>381.70132641248313</v>
          </cell>
          <cell r="AA228">
            <v>0</v>
          </cell>
          <cell r="AB228">
            <v>0</v>
          </cell>
          <cell r="AC228">
            <v>0</v>
          </cell>
          <cell r="AD228">
            <v>0</v>
          </cell>
          <cell r="AE228">
            <v>0</v>
          </cell>
        </row>
        <row r="229">
          <cell r="E229" t="str">
            <v/>
          </cell>
          <cell r="F229" t="str">
            <v>Workcover Checks</v>
          </cell>
          <cell r="G229" t="str">
            <v/>
          </cell>
          <cell r="H229">
            <v>0</v>
          </cell>
          <cell r="I229">
            <v>0</v>
          </cell>
          <cell r="J229">
            <v>0</v>
          </cell>
          <cell r="K229">
            <v>0</v>
          </cell>
          <cell r="L229" t="str">
            <v>Undefined</v>
          </cell>
          <cell r="N229" t="str">
            <v/>
          </cell>
          <cell r="O229" t="str">
            <v/>
          </cell>
          <cell r="P229" t="str">
            <v/>
          </cell>
          <cell r="Q229" t="str">
            <v/>
          </cell>
          <cell r="R229" t="str">
            <v/>
          </cell>
          <cell r="S229" t="str">
            <v/>
          </cell>
          <cell r="T229" t="str">
            <v/>
          </cell>
          <cell r="U229" t="str">
            <v/>
          </cell>
          <cell r="V229" t="str">
            <v/>
          </cell>
          <cell r="W229" t="str">
            <v/>
          </cell>
          <cell r="X229" t="str">
            <v/>
          </cell>
          <cell r="Y229" t="str">
            <v/>
          </cell>
          <cell r="Z229" t="str">
            <v/>
          </cell>
          <cell r="AA229" t="str">
            <v/>
          </cell>
          <cell r="AB229" t="str">
            <v/>
          </cell>
          <cell r="AC229" t="str">
            <v/>
          </cell>
          <cell r="AD229" t="str">
            <v/>
          </cell>
          <cell r="AE229" t="str">
            <v/>
          </cell>
        </row>
        <row r="230">
          <cell r="E230" t="str">
            <v>5106</v>
          </cell>
          <cell r="F230" t="str">
            <v>Physical - Workcover Checks</v>
          </cell>
          <cell r="G230" t="str">
            <v>Non-postal Service</v>
          </cell>
          <cell r="H230">
            <v>0</v>
          </cell>
          <cell r="I230">
            <v>0</v>
          </cell>
          <cell r="J230">
            <v>0</v>
          </cell>
          <cell r="K230">
            <v>0</v>
          </cell>
          <cell r="L230" t="str">
            <v>Undefined</v>
          </cell>
          <cell r="N230" t="str">
            <v>5106</v>
          </cell>
          <cell r="O230">
            <v>50188.765645162501</v>
          </cell>
          <cell r="P230">
            <v>2997.345974487399</v>
          </cell>
          <cell r="Q230">
            <v>2102.3033400727995</v>
          </cell>
          <cell r="R230">
            <v>0</v>
          </cell>
          <cell r="S230">
            <v>0</v>
          </cell>
          <cell r="T230">
            <v>1169.8400835218754</v>
          </cell>
          <cell r="U230">
            <v>0</v>
          </cell>
          <cell r="V230">
            <v>0</v>
          </cell>
          <cell r="W230">
            <v>0</v>
          </cell>
          <cell r="X230">
            <v>0</v>
          </cell>
          <cell r="Y230">
            <v>0</v>
          </cell>
          <cell r="Z230">
            <v>444.83599317536516</v>
          </cell>
          <cell r="AA230">
            <v>0</v>
          </cell>
          <cell r="AB230">
            <v>0</v>
          </cell>
          <cell r="AC230">
            <v>0</v>
          </cell>
          <cell r="AD230">
            <v>0</v>
          </cell>
          <cell r="AE230">
            <v>0</v>
          </cell>
        </row>
        <row r="231">
          <cell r="E231" t="str">
            <v/>
          </cell>
          <cell r="F231" t="str">
            <v>Drivers Licences &amp; Transport ID Checks</v>
          </cell>
          <cell r="G231" t="str">
            <v/>
          </cell>
          <cell r="H231">
            <v>0</v>
          </cell>
          <cell r="I231">
            <v>0</v>
          </cell>
          <cell r="J231">
            <v>0</v>
          </cell>
          <cell r="K231">
            <v>0</v>
          </cell>
          <cell r="L231" t="str">
            <v>Undefined</v>
          </cell>
          <cell r="N231" t="str">
            <v/>
          </cell>
          <cell r="O231" t="str">
            <v/>
          </cell>
          <cell r="P231" t="str">
            <v/>
          </cell>
          <cell r="Q231" t="str">
            <v/>
          </cell>
          <cell r="R231" t="str">
            <v/>
          </cell>
          <cell r="S231" t="str">
            <v/>
          </cell>
          <cell r="T231" t="str">
            <v/>
          </cell>
          <cell r="U231" t="str">
            <v/>
          </cell>
          <cell r="V231" t="str">
            <v/>
          </cell>
          <cell r="W231" t="str">
            <v/>
          </cell>
          <cell r="X231" t="str">
            <v/>
          </cell>
          <cell r="Y231" t="str">
            <v/>
          </cell>
          <cell r="Z231" t="str">
            <v/>
          </cell>
          <cell r="AA231" t="str">
            <v/>
          </cell>
          <cell r="AB231" t="str">
            <v/>
          </cell>
          <cell r="AC231" t="str">
            <v/>
          </cell>
          <cell r="AD231" t="str">
            <v/>
          </cell>
          <cell r="AE231" t="str">
            <v/>
          </cell>
        </row>
        <row r="232">
          <cell r="E232" t="str">
            <v>5107</v>
          </cell>
          <cell r="F232" t="str">
            <v>Digital - Drivers Licences &amp; Transport ID Checks</v>
          </cell>
          <cell r="G232" t="str">
            <v>Non-postal Service</v>
          </cell>
          <cell r="H232">
            <v>0</v>
          </cell>
          <cell r="I232">
            <v>0</v>
          </cell>
          <cell r="J232">
            <v>0</v>
          </cell>
          <cell r="K232">
            <v>0</v>
          </cell>
          <cell r="L232" t="str">
            <v>Undefined</v>
          </cell>
          <cell r="N232" t="str">
            <v>5107</v>
          </cell>
          <cell r="O232" t="str">
            <v/>
          </cell>
          <cell r="P232" t="str">
            <v/>
          </cell>
          <cell r="Q232" t="str">
            <v/>
          </cell>
          <cell r="R232">
            <v>0</v>
          </cell>
          <cell r="S232">
            <v>0</v>
          </cell>
          <cell r="T232">
            <v>19.3102364099</v>
          </cell>
          <cell r="U232">
            <v>0</v>
          </cell>
          <cell r="V232">
            <v>0</v>
          </cell>
          <cell r="W232">
            <v>0</v>
          </cell>
          <cell r="X232">
            <v>0</v>
          </cell>
          <cell r="Y232">
            <v>0</v>
          </cell>
          <cell r="Z232">
            <v>0.82526502360000009</v>
          </cell>
          <cell r="AA232">
            <v>0</v>
          </cell>
          <cell r="AB232">
            <v>0</v>
          </cell>
          <cell r="AC232">
            <v>0</v>
          </cell>
          <cell r="AD232">
            <v>0</v>
          </cell>
          <cell r="AE232">
            <v>0</v>
          </cell>
        </row>
        <row r="233">
          <cell r="E233" t="str">
            <v>5108</v>
          </cell>
          <cell r="F233" t="str">
            <v>Physical - Drivers Licences &amp; Transport ID Checks</v>
          </cell>
          <cell r="G233" t="str">
            <v>Non-postal Service</v>
          </cell>
          <cell r="H233">
            <v>0</v>
          </cell>
          <cell r="I233">
            <v>0</v>
          </cell>
          <cell r="J233">
            <v>0</v>
          </cell>
          <cell r="K233">
            <v>0</v>
          </cell>
          <cell r="L233" t="str">
            <v>Undefined</v>
          </cell>
          <cell r="N233" t="str">
            <v>5108</v>
          </cell>
          <cell r="O233">
            <v>75472.766633743318</v>
          </cell>
          <cell r="P233">
            <v>4507.7284942176993</v>
          </cell>
          <cell r="Q233">
            <v>3161.6679388484999</v>
          </cell>
          <cell r="R233">
            <v>0</v>
          </cell>
          <cell r="S233">
            <v>0</v>
          </cell>
          <cell r="T233">
            <v>2617.7968215872752</v>
          </cell>
          <cell r="U233">
            <v>0</v>
          </cell>
          <cell r="V233">
            <v>0</v>
          </cell>
          <cell r="W233">
            <v>0</v>
          </cell>
          <cell r="X233">
            <v>0</v>
          </cell>
          <cell r="Y233">
            <v>0</v>
          </cell>
          <cell r="Z233">
            <v>453.19651899088296</v>
          </cell>
          <cell r="AA233">
            <v>0</v>
          </cell>
          <cell r="AB233">
            <v>0</v>
          </cell>
          <cell r="AC233">
            <v>0</v>
          </cell>
          <cell r="AD233">
            <v>0</v>
          </cell>
          <cell r="AE233">
            <v>0</v>
          </cell>
        </row>
        <row r="234">
          <cell r="E234" t="str">
            <v/>
          </cell>
          <cell r="F234" t="str">
            <v>Police Certificates</v>
          </cell>
          <cell r="G234" t="str">
            <v/>
          </cell>
          <cell r="H234">
            <v>0</v>
          </cell>
          <cell r="I234">
            <v>0</v>
          </cell>
          <cell r="J234">
            <v>0</v>
          </cell>
          <cell r="K234">
            <v>0</v>
          </cell>
          <cell r="L234" t="str">
            <v>Undefined</v>
          </cell>
          <cell r="N234" t="str">
            <v/>
          </cell>
          <cell r="O234" t="str">
            <v/>
          </cell>
          <cell r="P234" t="str">
            <v/>
          </cell>
          <cell r="Q234" t="str">
            <v/>
          </cell>
          <cell r="R234" t="str">
            <v/>
          </cell>
          <cell r="S234" t="str">
            <v/>
          </cell>
          <cell r="T234" t="str">
            <v/>
          </cell>
          <cell r="U234" t="str">
            <v/>
          </cell>
          <cell r="V234" t="str">
            <v/>
          </cell>
          <cell r="W234" t="str">
            <v/>
          </cell>
          <cell r="X234" t="str">
            <v/>
          </cell>
          <cell r="Y234" t="str">
            <v/>
          </cell>
          <cell r="Z234" t="str">
            <v/>
          </cell>
          <cell r="AA234" t="str">
            <v/>
          </cell>
          <cell r="AB234" t="str">
            <v/>
          </cell>
          <cell r="AC234" t="str">
            <v/>
          </cell>
          <cell r="AD234" t="str">
            <v/>
          </cell>
          <cell r="AE234" t="str">
            <v/>
          </cell>
        </row>
        <row r="235">
          <cell r="E235" t="str">
            <v>5109</v>
          </cell>
          <cell r="F235" t="str">
            <v>Digital - Police Certificates</v>
          </cell>
          <cell r="G235" t="str">
            <v>Non-postal Service</v>
          </cell>
          <cell r="H235">
            <v>0</v>
          </cell>
          <cell r="I235">
            <v>0</v>
          </cell>
          <cell r="J235">
            <v>0</v>
          </cell>
          <cell r="K235">
            <v>0</v>
          </cell>
          <cell r="L235" t="str">
            <v>Undefined</v>
          </cell>
          <cell r="N235" t="str">
            <v>5109</v>
          </cell>
          <cell r="O235">
            <v>405.01935817269998</v>
          </cell>
          <cell r="P235">
            <v>24.1915238952</v>
          </cell>
          <cell r="Q235">
            <v>16.967651354999997</v>
          </cell>
          <cell r="R235">
            <v>0</v>
          </cell>
          <cell r="S235">
            <v>0</v>
          </cell>
          <cell r="T235">
            <v>21.032356501880308</v>
          </cell>
          <cell r="U235">
            <v>0</v>
          </cell>
          <cell r="V235">
            <v>0</v>
          </cell>
          <cell r="W235">
            <v>0</v>
          </cell>
          <cell r="X235">
            <v>0</v>
          </cell>
          <cell r="Y235">
            <v>0</v>
          </cell>
          <cell r="Z235">
            <v>38.152529424312725</v>
          </cell>
          <cell r="AA235">
            <v>0</v>
          </cell>
          <cell r="AB235">
            <v>0</v>
          </cell>
          <cell r="AC235">
            <v>0</v>
          </cell>
          <cell r="AD235">
            <v>0</v>
          </cell>
          <cell r="AE235">
            <v>0</v>
          </cell>
        </row>
        <row r="236">
          <cell r="E236" t="str">
            <v>5110</v>
          </cell>
          <cell r="F236" t="str">
            <v>Physical - Police Certificates</v>
          </cell>
          <cell r="G236" t="str">
            <v>Non-postal Service</v>
          </cell>
          <cell r="H236">
            <v>0</v>
          </cell>
          <cell r="I236">
            <v>0</v>
          </cell>
          <cell r="J236">
            <v>0</v>
          </cell>
          <cell r="K236">
            <v>0</v>
          </cell>
          <cell r="L236" t="str">
            <v>Undefined</v>
          </cell>
          <cell r="N236" t="str">
            <v>5110</v>
          </cell>
          <cell r="O236">
            <v>21947.401670405699</v>
          </cell>
          <cell r="P236">
            <v>1310.8303686991001</v>
          </cell>
          <cell r="Q236">
            <v>919.40105874599988</v>
          </cell>
          <cell r="R236">
            <v>0</v>
          </cell>
          <cell r="S236">
            <v>0</v>
          </cell>
          <cell r="T236">
            <v>417.26159472622805</v>
          </cell>
          <cell r="U236">
            <v>0</v>
          </cell>
          <cell r="V236">
            <v>0</v>
          </cell>
          <cell r="W236">
            <v>0</v>
          </cell>
          <cell r="X236">
            <v>0</v>
          </cell>
          <cell r="Y236">
            <v>0</v>
          </cell>
          <cell r="Z236">
            <v>360.81949500936463</v>
          </cell>
          <cell r="AA236">
            <v>0</v>
          </cell>
          <cell r="AB236">
            <v>0</v>
          </cell>
          <cell r="AC236">
            <v>0</v>
          </cell>
          <cell r="AD236">
            <v>0</v>
          </cell>
          <cell r="AE236">
            <v>0</v>
          </cell>
        </row>
        <row r="237">
          <cell r="E237" t="str">
            <v/>
          </cell>
          <cell r="F237" t="str">
            <v>Enrolment Identity Solutions</v>
          </cell>
          <cell r="G237" t="str">
            <v/>
          </cell>
          <cell r="H237">
            <v>0</v>
          </cell>
          <cell r="I237">
            <v>0</v>
          </cell>
          <cell r="J237">
            <v>0</v>
          </cell>
          <cell r="K237">
            <v>0</v>
          </cell>
          <cell r="L237" t="str">
            <v>Undefined</v>
          </cell>
          <cell r="N237" t="str">
            <v/>
          </cell>
          <cell r="O237" t="str">
            <v/>
          </cell>
          <cell r="P237" t="str">
            <v/>
          </cell>
          <cell r="Q237" t="str">
            <v/>
          </cell>
          <cell r="R237" t="str">
            <v/>
          </cell>
          <cell r="S237" t="str">
            <v/>
          </cell>
          <cell r="T237" t="str">
            <v/>
          </cell>
          <cell r="U237" t="str">
            <v/>
          </cell>
          <cell r="V237" t="str">
            <v/>
          </cell>
          <cell r="W237" t="str">
            <v/>
          </cell>
          <cell r="X237" t="str">
            <v/>
          </cell>
          <cell r="Y237" t="str">
            <v/>
          </cell>
          <cell r="Z237" t="str">
            <v/>
          </cell>
          <cell r="AA237" t="str">
            <v/>
          </cell>
          <cell r="AB237" t="str">
            <v/>
          </cell>
          <cell r="AC237" t="str">
            <v/>
          </cell>
          <cell r="AD237" t="str">
            <v/>
          </cell>
          <cell r="AE237" t="str">
            <v/>
          </cell>
        </row>
        <row r="238">
          <cell r="E238" t="str">
            <v>5112</v>
          </cell>
          <cell r="F238" t="str">
            <v>Physical - Enrolment Identity Solutions</v>
          </cell>
          <cell r="G238" t="str">
            <v>Non-postal Service</v>
          </cell>
          <cell r="H238">
            <v>0</v>
          </cell>
          <cell r="I238">
            <v>0</v>
          </cell>
          <cell r="J238">
            <v>0</v>
          </cell>
          <cell r="K238">
            <v>0</v>
          </cell>
          <cell r="L238" t="str">
            <v>Undefined</v>
          </cell>
          <cell r="N238" t="str">
            <v>5112</v>
          </cell>
          <cell r="O238">
            <v>24957.516427890401</v>
          </cell>
          <cell r="P238">
            <v>1490.6605633485003</v>
          </cell>
          <cell r="Q238">
            <v>1045.531849812</v>
          </cell>
          <cell r="R238">
            <v>0</v>
          </cell>
          <cell r="S238">
            <v>0</v>
          </cell>
          <cell r="T238">
            <v>1483.5374690943752</v>
          </cell>
          <cell r="U238">
            <v>0</v>
          </cell>
          <cell r="V238">
            <v>0</v>
          </cell>
          <cell r="W238">
            <v>0</v>
          </cell>
          <cell r="X238">
            <v>0</v>
          </cell>
          <cell r="Y238">
            <v>0</v>
          </cell>
          <cell r="Z238">
            <v>402.41456613377449</v>
          </cell>
          <cell r="AA238">
            <v>0</v>
          </cell>
          <cell r="AB238">
            <v>0</v>
          </cell>
          <cell r="AC238">
            <v>0</v>
          </cell>
          <cell r="AD238">
            <v>0</v>
          </cell>
          <cell r="AE238">
            <v>0</v>
          </cell>
        </row>
        <row r="239">
          <cell r="E239" t="str">
            <v/>
          </cell>
          <cell r="F239" t="str">
            <v>Government Solution Centre</v>
          </cell>
          <cell r="G239" t="str">
            <v/>
          </cell>
          <cell r="H239">
            <v>0</v>
          </cell>
          <cell r="I239">
            <v>0</v>
          </cell>
          <cell r="J239">
            <v>0</v>
          </cell>
          <cell r="K239">
            <v>0</v>
          </cell>
          <cell r="L239" t="str">
            <v>Undefined</v>
          </cell>
          <cell r="N239" t="str">
            <v/>
          </cell>
          <cell r="O239" t="str">
            <v/>
          </cell>
          <cell r="P239" t="str">
            <v/>
          </cell>
          <cell r="Q239" t="str">
            <v/>
          </cell>
          <cell r="R239" t="str">
            <v/>
          </cell>
          <cell r="S239" t="str">
            <v/>
          </cell>
          <cell r="T239" t="str">
            <v/>
          </cell>
          <cell r="U239" t="str">
            <v/>
          </cell>
          <cell r="V239" t="str">
            <v/>
          </cell>
          <cell r="W239" t="str">
            <v/>
          </cell>
          <cell r="X239" t="str">
            <v/>
          </cell>
          <cell r="Y239" t="str">
            <v/>
          </cell>
          <cell r="Z239" t="str">
            <v/>
          </cell>
          <cell r="AA239" t="str">
            <v/>
          </cell>
          <cell r="AB239" t="str">
            <v/>
          </cell>
          <cell r="AC239" t="str">
            <v/>
          </cell>
          <cell r="AD239" t="str">
            <v/>
          </cell>
          <cell r="AE239" t="str">
            <v/>
          </cell>
        </row>
        <row r="240">
          <cell r="E240" t="str">
            <v/>
          </cell>
          <cell r="F240" t="str">
            <v>Federal Services</v>
          </cell>
          <cell r="G240" t="str">
            <v/>
          </cell>
          <cell r="H240">
            <v>0</v>
          </cell>
          <cell r="I240">
            <v>0</v>
          </cell>
          <cell r="J240">
            <v>0</v>
          </cell>
          <cell r="K240">
            <v>0</v>
          </cell>
          <cell r="L240" t="str">
            <v>Undefined</v>
          </cell>
          <cell r="N240" t="str">
            <v/>
          </cell>
          <cell r="O240" t="str">
            <v/>
          </cell>
          <cell r="P240" t="str">
            <v/>
          </cell>
          <cell r="Q240" t="str">
            <v/>
          </cell>
          <cell r="R240" t="str">
            <v/>
          </cell>
          <cell r="S240" t="str">
            <v/>
          </cell>
          <cell r="T240" t="str">
            <v/>
          </cell>
          <cell r="U240" t="str">
            <v/>
          </cell>
          <cell r="V240" t="str">
            <v/>
          </cell>
          <cell r="W240" t="str">
            <v/>
          </cell>
          <cell r="X240" t="str">
            <v/>
          </cell>
          <cell r="Y240" t="str">
            <v/>
          </cell>
          <cell r="Z240" t="str">
            <v/>
          </cell>
          <cell r="AA240" t="str">
            <v/>
          </cell>
          <cell r="AB240" t="str">
            <v/>
          </cell>
          <cell r="AC240" t="str">
            <v/>
          </cell>
          <cell r="AD240" t="str">
            <v/>
          </cell>
          <cell r="AE240" t="str">
            <v/>
          </cell>
        </row>
        <row r="241">
          <cell r="E241" t="str">
            <v/>
          </cell>
          <cell r="F241" t="str">
            <v>National Disability Insurance Scheme (NDIS)</v>
          </cell>
          <cell r="G241" t="str">
            <v/>
          </cell>
          <cell r="H241">
            <v>0</v>
          </cell>
          <cell r="I241">
            <v>0</v>
          </cell>
          <cell r="J241">
            <v>0</v>
          </cell>
          <cell r="K241">
            <v>0</v>
          </cell>
          <cell r="L241" t="str">
            <v>Undefined</v>
          </cell>
          <cell r="N241" t="str">
            <v/>
          </cell>
          <cell r="O241" t="str">
            <v/>
          </cell>
          <cell r="P241" t="str">
            <v/>
          </cell>
          <cell r="Q241" t="str">
            <v/>
          </cell>
          <cell r="R241" t="str">
            <v/>
          </cell>
          <cell r="S241" t="str">
            <v/>
          </cell>
          <cell r="T241" t="str">
            <v/>
          </cell>
          <cell r="U241" t="str">
            <v/>
          </cell>
          <cell r="V241" t="str">
            <v/>
          </cell>
          <cell r="W241" t="str">
            <v/>
          </cell>
          <cell r="X241" t="str">
            <v/>
          </cell>
          <cell r="Y241" t="str">
            <v/>
          </cell>
          <cell r="Z241" t="str">
            <v/>
          </cell>
          <cell r="AA241" t="str">
            <v/>
          </cell>
          <cell r="AB241" t="str">
            <v/>
          </cell>
          <cell r="AC241" t="str">
            <v/>
          </cell>
          <cell r="AD241" t="str">
            <v/>
          </cell>
          <cell r="AE241" t="str">
            <v/>
          </cell>
        </row>
        <row r="242">
          <cell r="E242" t="str">
            <v>5160</v>
          </cell>
          <cell r="F242" t="str">
            <v>Digital - National Disability Insurance Scheme (NDIS)</v>
          </cell>
          <cell r="G242" t="str">
            <v>Non-postal Service</v>
          </cell>
          <cell r="H242">
            <v>0</v>
          </cell>
          <cell r="I242">
            <v>0</v>
          </cell>
          <cell r="J242">
            <v>0</v>
          </cell>
          <cell r="K242">
            <v>0</v>
          </cell>
          <cell r="L242" t="str">
            <v>Undefined</v>
          </cell>
          <cell r="N242" t="str">
            <v>5160</v>
          </cell>
          <cell r="O242">
            <v>4639.0520767177004</v>
          </cell>
          <cell r="P242">
            <v>277.08734631640004</v>
          </cell>
          <cell r="Q242">
            <v>194.345817471</v>
          </cell>
          <cell r="R242">
            <v>0</v>
          </cell>
          <cell r="S242">
            <v>0</v>
          </cell>
          <cell r="T242">
            <v>35.448620258299997</v>
          </cell>
          <cell r="U242">
            <v>0</v>
          </cell>
          <cell r="V242">
            <v>0</v>
          </cell>
          <cell r="W242">
            <v>0</v>
          </cell>
          <cell r="X242">
            <v>0</v>
          </cell>
          <cell r="Y242">
            <v>0</v>
          </cell>
          <cell r="Z242">
            <v>12.3223562016485</v>
          </cell>
          <cell r="AA242">
            <v>0</v>
          </cell>
          <cell r="AB242">
            <v>0</v>
          </cell>
          <cell r="AC242">
            <v>0</v>
          </cell>
          <cell r="AD242">
            <v>0</v>
          </cell>
          <cell r="AE242">
            <v>0</v>
          </cell>
        </row>
        <row r="243">
          <cell r="E243" t="str">
            <v/>
          </cell>
          <cell r="F243" t="str">
            <v>eMarketplaces</v>
          </cell>
          <cell r="G243" t="str">
            <v/>
          </cell>
          <cell r="H243">
            <v>0</v>
          </cell>
          <cell r="I243">
            <v>0</v>
          </cell>
          <cell r="J243">
            <v>0</v>
          </cell>
          <cell r="K243">
            <v>0</v>
          </cell>
          <cell r="L243" t="str">
            <v>Undefined</v>
          </cell>
          <cell r="N243" t="str">
            <v/>
          </cell>
          <cell r="O243" t="str">
            <v/>
          </cell>
          <cell r="P243" t="str">
            <v/>
          </cell>
          <cell r="Q243" t="str">
            <v/>
          </cell>
          <cell r="R243" t="str">
            <v/>
          </cell>
          <cell r="S243" t="str">
            <v/>
          </cell>
          <cell r="T243" t="str">
            <v/>
          </cell>
          <cell r="U243" t="str">
            <v/>
          </cell>
          <cell r="V243" t="str">
            <v/>
          </cell>
          <cell r="W243" t="str">
            <v/>
          </cell>
          <cell r="X243" t="str">
            <v/>
          </cell>
          <cell r="Y243" t="str">
            <v/>
          </cell>
          <cell r="Z243" t="str">
            <v/>
          </cell>
          <cell r="AA243" t="str">
            <v/>
          </cell>
          <cell r="AB243" t="str">
            <v/>
          </cell>
          <cell r="AC243" t="str">
            <v/>
          </cell>
          <cell r="AD243" t="str">
            <v/>
          </cell>
          <cell r="AE243" t="str">
            <v/>
          </cell>
        </row>
        <row r="244">
          <cell r="E244" t="str">
            <v/>
          </cell>
          <cell r="F244" t="str">
            <v>Digital - eMarketplaces</v>
          </cell>
          <cell r="G244" t="str">
            <v/>
          </cell>
          <cell r="H244">
            <v>0</v>
          </cell>
          <cell r="I244">
            <v>0</v>
          </cell>
          <cell r="J244">
            <v>0</v>
          </cell>
          <cell r="K244">
            <v>0</v>
          </cell>
          <cell r="L244" t="str">
            <v>Undefined</v>
          </cell>
          <cell r="N244" t="str">
            <v/>
          </cell>
          <cell r="O244" t="str">
            <v/>
          </cell>
          <cell r="P244" t="str">
            <v/>
          </cell>
          <cell r="Q244" t="str">
            <v/>
          </cell>
          <cell r="R244" t="str">
            <v/>
          </cell>
          <cell r="S244" t="str">
            <v/>
          </cell>
          <cell r="T244" t="str">
            <v/>
          </cell>
          <cell r="U244" t="str">
            <v/>
          </cell>
          <cell r="V244" t="str">
            <v/>
          </cell>
          <cell r="W244" t="str">
            <v/>
          </cell>
          <cell r="X244" t="str">
            <v/>
          </cell>
          <cell r="Y244" t="str">
            <v/>
          </cell>
          <cell r="Z244" t="str">
            <v/>
          </cell>
          <cell r="AA244" t="str">
            <v/>
          </cell>
          <cell r="AB244" t="str">
            <v/>
          </cell>
          <cell r="AC244" t="str">
            <v/>
          </cell>
          <cell r="AD244" t="str">
            <v/>
          </cell>
          <cell r="AE244" t="str">
            <v/>
          </cell>
        </row>
        <row r="245">
          <cell r="E245" t="str">
            <v>5113</v>
          </cell>
          <cell r="F245" t="str">
            <v>Digital - eMarketplaces</v>
          </cell>
          <cell r="G245" t="str">
            <v>Non-postal Service</v>
          </cell>
          <cell r="H245">
            <v>0</v>
          </cell>
          <cell r="I245">
            <v>0</v>
          </cell>
          <cell r="J245">
            <v>0</v>
          </cell>
          <cell r="K245">
            <v>0</v>
          </cell>
          <cell r="L245" t="str">
            <v>Undefined</v>
          </cell>
          <cell r="N245" t="str">
            <v>5113</v>
          </cell>
          <cell r="O245">
            <v>16038.864023071299</v>
          </cell>
          <cell r="P245">
            <v>957.99016622499994</v>
          </cell>
          <cell r="Q245">
            <v>671.92307573100004</v>
          </cell>
          <cell r="R245">
            <v>0</v>
          </cell>
          <cell r="S245">
            <v>0</v>
          </cell>
          <cell r="T245">
            <v>49.755028700300002</v>
          </cell>
          <cell r="U245">
            <v>0</v>
          </cell>
          <cell r="V245">
            <v>0</v>
          </cell>
          <cell r="W245">
            <v>0</v>
          </cell>
          <cell r="X245">
            <v>0</v>
          </cell>
          <cell r="Y245">
            <v>0</v>
          </cell>
          <cell r="Z245">
            <v>20.433225342300002</v>
          </cell>
          <cell r="AA245">
            <v>0</v>
          </cell>
          <cell r="AB245">
            <v>0</v>
          </cell>
          <cell r="AC245">
            <v>0</v>
          </cell>
          <cell r="AD245">
            <v>0</v>
          </cell>
          <cell r="AE245">
            <v>0</v>
          </cell>
        </row>
        <row r="246">
          <cell r="E246" t="str">
            <v/>
          </cell>
          <cell r="F246" t="str">
            <v>Digital ID</v>
          </cell>
          <cell r="G246" t="str">
            <v/>
          </cell>
          <cell r="H246">
            <v>0</v>
          </cell>
          <cell r="I246">
            <v>0</v>
          </cell>
          <cell r="J246">
            <v>0</v>
          </cell>
          <cell r="K246">
            <v>0</v>
          </cell>
          <cell r="L246" t="str">
            <v>Undefined</v>
          </cell>
          <cell r="N246" t="str">
            <v/>
          </cell>
          <cell r="O246" t="str">
            <v/>
          </cell>
          <cell r="P246" t="str">
            <v/>
          </cell>
          <cell r="Q246" t="str">
            <v/>
          </cell>
          <cell r="R246" t="str">
            <v/>
          </cell>
          <cell r="S246" t="str">
            <v/>
          </cell>
          <cell r="T246" t="str">
            <v/>
          </cell>
          <cell r="U246" t="str">
            <v/>
          </cell>
          <cell r="V246" t="str">
            <v/>
          </cell>
          <cell r="W246" t="str">
            <v/>
          </cell>
          <cell r="X246" t="str">
            <v/>
          </cell>
          <cell r="Y246" t="str">
            <v/>
          </cell>
          <cell r="Z246" t="str">
            <v/>
          </cell>
          <cell r="AA246" t="str">
            <v/>
          </cell>
          <cell r="AB246" t="str">
            <v/>
          </cell>
          <cell r="AC246" t="str">
            <v/>
          </cell>
          <cell r="AD246" t="str">
            <v/>
          </cell>
          <cell r="AE246" t="str">
            <v/>
          </cell>
        </row>
        <row r="247">
          <cell r="E247" t="str">
            <v/>
          </cell>
          <cell r="F247" t="str">
            <v>Digital ID Verification</v>
          </cell>
          <cell r="G247" t="str">
            <v/>
          </cell>
          <cell r="H247">
            <v>0</v>
          </cell>
          <cell r="I247">
            <v>0</v>
          </cell>
          <cell r="J247">
            <v>0</v>
          </cell>
          <cell r="K247">
            <v>0</v>
          </cell>
          <cell r="L247" t="str">
            <v>Undefined</v>
          </cell>
          <cell r="N247" t="str">
            <v/>
          </cell>
          <cell r="O247" t="str">
            <v/>
          </cell>
          <cell r="P247" t="str">
            <v/>
          </cell>
          <cell r="Q247" t="str">
            <v/>
          </cell>
          <cell r="R247" t="str">
            <v/>
          </cell>
          <cell r="S247" t="str">
            <v/>
          </cell>
          <cell r="T247" t="str">
            <v/>
          </cell>
          <cell r="U247" t="str">
            <v/>
          </cell>
          <cell r="V247" t="str">
            <v/>
          </cell>
          <cell r="W247" t="str">
            <v/>
          </cell>
          <cell r="X247" t="str">
            <v/>
          </cell>
          <cell r="Y247" t="str">
            <v/>
          </cell>
          <cell r="Z247" t="str">
            <v/>
          </cell>
          <cell r="AA247" t="str">
            <v/>
          </cell>
          <cell r="AB247" t="str">
            <v/>
          </cell>
          <cell r="AC247" t="str">
            <v/>
          </cell>
          <cell r="AD247" t="str">
            <v/>
          </cell>
          <cell r="AE247" t="str">
            <v/>
          </cell>
        </row>
        <row r="248">
          <cell r="E248" t="str">
            <v>5165</v>
          </cell>
          <cell r="F248" t="str">
            <v>Digital ID Verification</v>
          </cell>
          <cell r="G248" t="str">
            <v>Non-postal Service</v>
          </cell>
          <cell r="H248">
            <v>0</v>
          </cell>
          <cell r="I248">
            <v>0</v>
          </cell>
          <cell r="J248">
            <v>0</v>
          </cell>
          <cell r="K248">
            <v>0</v>
          </cell>
          <cell r="L248" t="str">
            <v>Undefined</v>
          </cell>
          <cell r="N248" t="str">
            <v>5165</v>
          </cell>
          <cell r="O248">
            <v>54594.341224751006</v>
          </cell>
          <cell r="P248">
            <v>3260.8819396094</v>
          </cell>
          <cell r="Q248">
            <v>2287.1443776475999</v>
          </cell>
          <cell r="R248">
            <v>0</v>
          </cell>
          <cell r="S248">
            <v>0</v>
          </cell>
          <cell r="T248">
            <v>81.755741944600004</v>
          </cell>
          <cell r="U248">
            <v>0</v>
          </cell>
          <cell r="V248">
            <v>0</v>
          </cell>
          <cell r="W248">
            <v>0</v>
          </cell>
          <cell r="X248">
            <v>0</v>
          </cell>
          <cell r="Y248">
            <v>0</v>
          </cell>
          <cell r="Z248">
            <v>34.797254836400015</v>
          </cell>
          <cell r="AA248">
            <v>0</v>
          </cell>
          <cell r="AB248">
            <v>0</v>
          </cell>
          <cell r="AC248">
            <v>0</v>
          </cell>
          <cell r="AD248">
            <v>0</v>
          </cell>
          <cell r="AE248">
            <v>0</v>
          </cell>
        </row>
        <row r="249">
          <cell r="E249" t="str">
            <v>5166</v>
          </cell>
          <cell r="F249" t="str">
            <v>Digital ID Authentication</v>
          </cell>
          <cell r="G249" t="str">
            <v>Non-postal Service</v>
          </cell>
          <cell r="H249">
            <v>0</v>
          </cell>
          <cell r="I249">
            <v>0</v>
          </cell>
          <cell r="J249">
            <v>0</v>
          </cell>
          <cell r="K249">
            <v>0</v>
          </cell>
          <cell r="L249" t="str">
            <v>Undefined</v>
          </cell>
          <cell r="N249" t="str">
            <v>5166</v>
          </cell>
          <cell r="O249">
            <v>54594.341224751006</v>
          </cell>
          <cell r="P249">
            <v>3260.8819396094</v>
          </cell>
          <cell r="Q249">
            <v>2287.1443776475999</v>
          </cell>
          <cell r="R249">
            <v>0</v>
          </cell>
          <cell r="S249">
            <v>0</v>
          </cell>
          <cell r="T249">
            <v>81.755741944600004</v>
          </cell>
          <cell r="U249">
            <v>0</v>
          </cell>
          <cell r="V249">
            <v>0</v>
          </cell>
          <cell r="W249">
            <v>0</v>
          </cell>
          <cell r="X249">
            <v>0</v>
          </cell>
          <cell r="Y249">
            <v>0</v>
          </cell>
          <cell r="Z249">
            <v>34.797254836400015</v>
          </cell>
          <cell r="AA249">
            <v>0</v>
          </cell>
          <cell r="AB249">
            <v>0</v>
          </cell>
          <cell r="AC249">
            <v>0</v>
          </cell>
          <cell r="AD249">
            <v>0</v>
          </cell>
          <cell r="AE249">
            <v>0</v>
          </cell>
        </row>
        <row r="250">
          <cell r="E250" t="str">
            <v>5167</v>
          </cell>
          <cell r="F250" t="str">
            <v>Digital ID Delegation</v>
          </cell>
          <cell r="G250" t="str">
            <v>Non-postal Service</v>
          </cell>
          <cell r="H250">
            <v>0</v>
          </cell>
          <cell r="I250">
            <v>0</v>
          </cell>
          <cell r="J250">
            <v>0</v>
          </cell>
          <cell r="K250">
            <v>0</v>
          </cell>
          <cell r="L250" t="str">
            <v>Undefined</v>
          </cell>
          <cell r="N250" t="str">
            <v>5167</v>
          </cell>
          <cell r="O250">
            <v>54594.341224751006</v>
          </cell>
          <cell r="P250">
            <v>3260.8819396094</v>
          </cell>
          <cell r="Q250">
            <v>2287.1443776475999</v>
          </cell>
          <cell r="R250">
            <v>0</v>
          </cell>
          <cell r="S250">
            <v>0</v>
          </cell>
          <cell r="T250">
            <v>81.755741944600004</v>
          </cell>
          <cell r="U250">
            <v>0</v>
          </cell>
          <cell r="V250">
            <v>0</v>
          </cell>
          <cell r="W250">
            <v>0</v>
          </cell>
          <cell r="X250">
            <v>0</v>
          </cell>
          <cell r="Y250">
            <v>0</v>
          </cell>
          <cell r="Z250">
            <v>34.797254836400015</v>
          </cell>
          <cell r="AA250">
            <v>0</v>
          </cell>
          <cell r="AB250">
            <v>0</v>
          </cell>
          <cell r="AC250">
            <v>0</v>
          </cell>
          <cell r="AD250">
            <v>0</v>
          </cell>
          <cell r="AE250">
            <v>0</v>
          </cell>
        </row>
        <row r="251">
          <cell r="E251" t="str">
            <v/>
          </cell>
          <cell r="F251" t="str">
            <v>Parcels and eCommerce Services</v>
          </cell>
          <cell r="G251" t="str">
            <v/>
          </cell>
          <cell r="H251">
            <v>0</v>
          </cell>
          <cell r="I251">
            <v>0</v>
          </cell>
          <cell r="J251">
            <v>0</v>
          </cell>
          <cell r="K251">
            <v>0</v>
          </cell>
          <cell r="L251" t="str">
            <v>Undefined</v>
          </cell>
          <cell r="N251" t="str">
            <v/>
          </cell>
          <cell r="O251" t="str">
            <v/>
          </cell>
          <cell r="P251" t="str">
            <v/>
          </cell>
          <cell r="Q251" t="str">
            <v/>
          </cell>
          <cell r="R251" t="str">
            <v/>
          </cell>
          <cell r="S251" t="str">
            <v/>
          </cell>
          <cell r="T251" t="str">
            <v/>
          </cell>
          <cell r="U251" t="str">
            <v/>
          </cell>
          <cell r="V251" t="str">
            <v/>
          </cell>
          <cell r="W251" t="str">
            <v/>
          </cell>
          <cell r="X251" t="str">
            <v/>
          </cell>
          <cell r="Y251" t="str">
            <v/>
          </cell>
          <cell r="Z251" t="str">
            <v/>
          </cell>
          <cell r="AA251" t="str">
            <v/>
          </cell>
          <cell r="AB251" t="str">
            <v/>
          </cell>
          <cell r="AC251" t="str">
            <v/>
          </cell>
          <cell r="AD251" t="str">
            <v/>
          </cell>
          <cell r="AE251" t="str">
            <v/>
          </cell>
        </row>
        <row r="252">
          <cell r="E252" t="str">
            <v/>
          </cell>
          <cell r="F252" t="str">
            <v>Parcel Services - Parcel Post</v>
          </cell>
          <cell r="G252" t="str">
            <v/>
          </cell>
          <cell r="H252">
            <v>0</v>
          </cell>
          <cell r="I252">
            <v>0</v>
          </cell>
          <cell r="J252">
            <v>0</v>
          </cell>
          <cell r="K252">
            <v>0</v>
          </cell>
          <cell r="L252" t="str">
            <v>Undefined</v>
          </cell>
          <cell r="N252" t="str">
            <v/>
          </cell>
          <cell r="O252" t="str">
            <v/>
          </cell>
          <cell r="P252" t="str">
            <v/>
          </cell>
          <cell r="Q252" t="str">
            <v/>
          </cell>
          <cell r="R252" t="str">
            <v/>
          </cell>
          <cell r="S252" t="str">
            <v/>
          </cell>
          <cell r="T252" t="str">
            <v/>
          </cell>
          <cell r="U252" t="str">
            <v/>
          </cell>
          <cell r="V252" t="str">
            <v/>
          </cell>
          <cell r="W252" t="str">
            <v/>
          </cell>
          <cell r="X252" t="str">
            <v/>
          </cell>
          <cell r="Y252" t="str">
            <v/>
          </cell>
          <cell r="Z252" t="str">
            <v/>
          </cell>
          <cell r="AA252" t="str">
            <v/>
          </cell>
          <cell r="AB252" t="str">
            <v/>
          </cell>
          <cell r="AC252" t="str">
            <v/>
          </cell>
          <cell r="AD252" t="str">
            <v/>
          </cell>
          <cell r="AE252" t="str">
            <v/>
          </cell>
        </row>
        <row r="253">
          <cell r="E253" t="str">
            <v/>
          </cell>
          <cell r="F253" t="str">
            <v>Parcels Services - Parcels - Card Rate</v>
          </cell>
          <cell r="G253" t="str">
            <v/>
          </cell>
          <cell r="H253">
            <v>0</v>
          </cell>
          <cell r="I253">
            <v>0</v>
          </cell>
          <cell r="J253">
            <v>0</v>
          </cell>
          <cell r="K253">
            <v>0</v>
          </cell>
          <cell r="L253" t="str">
            <v>Undefined</v>
          </cell>
          <cell r="N253" t="str">
            <v/>
          </cell>
          <cell r="O253" t="str">
            <v/>
          </cell>
          <cell r="P253" t="str">
            <v/>
          </cell>
          <cell r="Q253" t="str">
            <v/>
          </cell>
          <cell r="R253" t="str">
            <v/>
          </cell>
          <cell r="S253" t="str">
            <v/>
          </cell>
          <cell r="T253" t="str">
            <v/>
          </cell>
          <cell r="U253" t="str">
            <v/>
          </cell>
          <cell r="V253" t="str">
            <v/>
          </cell>
          <cell r="W253" t="str">
            <v/>
          </cell>
          <cell r="X253" t="str">
            <v/>
          </cell>
          <cell r="Y253" t="str">
            <v/>
          </cell>
          <cell r="Z253" t="str">
            <v/>
          </cell>
          <cell r="AA253" t="str">
            <v/>
          </cell>
          <cell r="AB253" t="str">
            <v/>
          </cell>
          <cell r="AC253" t="str">
            <v/>
          </cell>
          <cell r="AD253" t="str">
            <v/>
          </cell>
          <cell r="AE253" t="str">
            <v/>
          </cell>
        </row>
        <row r="254">
          <cell r="E254" t="str">
            <v>2030</v>
          </cell>
          <cell r="F254" t="str">
            <v>Pop Pcls &lt;500g Parcel Post Satchel</v>
          </cell>
          <cell r="G254" t="str">
            <v>Regular Parcels - Small</v>
          </cell>
          <cell r="H254">
            <v>6957703</v>
          </cell>
          <cell r="I254">
            <v>0.375</v>
          </cell>
          <cell r="J254">
            <v>2609138.625</v>
          </cell>
          <cell r="K254">
            <v>0</v>
          </cell>
          <cell r="L254" t="str">
            <v>Parcel - small</v>
          </cell>
          <cell r="N254" t="str">
            <v>2030</v>
          </cell>
          <cell r="O254">
            <v>121558.59270098316</v>
          </cell>
          <cell r="P254">
            <v>7266.9635917181822</v>
          </cell>
          <cell r="Q254">
            <v>5092.2168158277027</v>
          </cell>
          <cell r="R254">
            <v>0</v>
          </cell>
          <cell r="S254">
            <v>9717.6428112232006</v>
          </cell>
          <cell r="T254">
            <v>1331.4842467450576</v>
          </cell>
          <cell r="U254">
            <v>17297.512973999597</v>
          </cell>
          <cell r="V254">
            <v>12336.279064920425</v>
          </cell>
          <cell r="W254">
            <v>49340.285501853301</v>
          </cell>
          <cell r="X254">
            <v>27515.495455119002</v>
          </cell>
          <cell r="Y254">
            <v>5600.5964936827004</v>
          </cell>
          <cell r="Z254">
            <v>4729173.0453658551</v>
          </cell>
          <cell r="AA254">
            <v>279585.32329717674</v>
          </cell>
          <cell r="AB254">
            <v>289650.19794192538</v>
          </cell>
          <cell r="AC254">
            <v>0.1189919051</v>
          </cell>
          <cell r="AD254">
            <v>22731.927068747598</v>
          </cell>
          <cell r="AE254">
            <v>12125.790201881598</v>
          </cell>
        </row>
        <row r="255">
          <cell r="E255" t="str">
            <v>2011</v>
          </cell>
          <cell r="F255" t="str">
            <v>Pop Pcls &lt;500g Fr Other Bulk Meter</v>
          </cell>
          <cell r="G255" t="str">
            <v>Regular Parcels - Small</v>
          </cell>
          <cell r="H255">
            <v>2582266</v>
          </cell>
          <cell r="I255">
            <v>0.25</v>
          </cell>
          <cell r="J255">
            <v>645566.5</v>
          </cell>
          <cell r="K255">
            <v>0</v>
          </cell>
          <cell r="L255" t="str">
            <v>Parcel - small</v>
          </cell>
          <cell r="N255" t="str">
            <v>2011</v>
          </cell>
          <cell r="O255">
            <v>33737.527309467994</v>
          </cell>
          <cell r="P255">
            <v>2016.7112281505183</v>
          </cell>
          <cell r="Q255">
            <v>1413.3329858615007</v>
          </cell>
          <cell r="R255">
            <v>0</v>
          </cell>
          <cell r="S255">
            <v>5396.2392315330999</v>
          </cell>
          <cell r="T255">
            <v>297.05496479910693</v>
          </cell>
          <cell r="U255">
            <v>2794.9880711366004</v>
          </cell>
          <cell r="V255">
            <v>3468.3579385975145</v>
          </cell>
          <cell r="W255">
            <v>6491.2421463493993</v>
          </cell>
          <cell r="X255">
            <v>14666.668276825501</v>
          </cell>
          <cell r="Y255">
            <v>797.60463722930012</v>
          </cell>
          <cell r="Z255">
            <v>694261.60960437788</v>
          </cell>
          <cell r="AA255">
            <v>68146.981031672709</v>
          </cell>
          <cell r="AB255">
            <v>50528.887501058292</v>
          </cell>
          <cell r="AC255">
            <v>4.4162363199999999E-2</v>
          </cell>
          <cell r="AD255">
            <v>5663.9504320999004</v>
          </cell>
          <cell r="AE255">
            <v>3020.5646700317002</v>
          </cell>
        </row>
        <row r="256">
          <cell r="E256" t="str">
            <v>2010</v>
          </cell>
          <cell r="F256" t="str">
            <v>Pop Pcls &lt;500g Fr Stamp Label</v>
          </cell>
          <cell r="G256" t="str">
            <v>Regular Parcels - Small</v>
          </cell>
          <cell r="H256">
            <v>7085862.0000000009</v>
          </cell>
          <cell r="I256">
            <v>0.25</v>
          </cell>
          <cell r="J256">
            <v>1771465.5000000002</v>
          </cell>
          <cell r="K256">
            <v>0</v>
          </cell>
          <cell r="L256" t="str">
            <v>Parcel - small</v>
          </cell>
          <cell r="N256" t="str">
            <v>2010</v>
          </cell>
          <cell r="O256">
            <v>126005.39027954113</v>
          </cell>
          <cell r="P256">
            <v>7530.5418670806584</v>
          </cell>
          <cell r="Q256">
            <v>5278.6445395009969</v>
          </cell>
          <cell r="R256">
            <v>0</v>
          </cell>
          <cell r="S256">
            <v>14807.544670093703</v>
          </cell>
          <cell r="T256">
            <v>1376.3315521457089</v>
          </cell>
          <cell r="U256">
            <v>8187.4221931718985</v>
          </cell>
          <cell r="V256">
            <v>9986.2613620143202</v>
          </cell>
          <cell r="W256">
            <v>30223.981854944803</v>
          </cell>
          <cell r="X256">
            <v>39527.181062809701</v>
          </cell>
          <cell r="Y256">
            <v>2828.7871748271004</v>
          </cell>
          <cell r="Z256">
            <v>1904512.3245816976</v>
          </cell>
          <cell r="AA256">
            <v>190397.91618828441</v>
          </cell>
          <cell r="AB256">
            <v>177515.29175620081</v>
          </cell>
          <cell r="AC256">
            <v>0.121183687</v>
          </cell>
          <cell r="AD256">
            <v>15771.127637512202</v>
          </cell>
          <cell r="AE256">
            <v>9866.6001784529999</v>
          </cell>
        </row>
        <row r="257">
          <cell r="E257" t="str">
            <v>2040</v>
          </cell>
          <cell r="F257" t="str">
            <v>Pop Pcls &lt;500g Local Rate</v>
          </cell>
          <cell r="G257" t="str">
            <v>Parcels within 50km</v>
          </cell>
          <cell r="H257">
            <v>25276</v>
          </cell>
          <cell r="I257">
            <v>0.25</v>
          </cell>
          <cell r="J257">
            <v>6319</v>
          </cell>
          <cell r="K257">
            <v>0</v>
          </cell>
          <cell r="L257" t="str">
            <v>Parcel - small</v>
          </cell>
          <cell r="N257" t="str">
            <v>2040</v>
          </cell>
          <cell r="O257">
            <v>188.71754871269997</v>
          </cell>
          <cell r="P257">
            <v>11.287968648200003</v>
          </cell>
          <cell r="Q257">
            <v>7.9058421413000008</v>
          </cell>
          <cell r="R257">
            <v>0</v>
          </cell>
          <cell r="S257">
            <v>57.781419643500001</v>
          </cell>
          <cell r="T257">
            <v>-0.4720773167963449</v>
          </cell>
          <cell r="U257">
            <v>15.226041998099999</v>
          </cell>
          <cell r="V257">
            <v>6.0757788300000004E-2</v>
          </cell>
          <cell r="W257">
            <v>0</v>
          </cell>
          <cell r="X257">
            <v>0</v>
          </cell>
          <cell r="Y257">
            <v>6.9335955069999997</v>
          </cell>
          <cell r="Z257">
            <v>7213.7706126749026</v>
          </cell>
          <cell r="AA257">
            <v>172.39240771661423</v>
          </cell>
          <cell r="AB257">
            <v>2.3007521056</v>
          </cell>
          <cell r="AC257">
            <v>4.7716179999999998E-4</v>
          </cell>
          <cell r="AD257">
            <v>3.1025957965999997</v>
          </cell>
          <cell r="AE257">
            <v>1.3385025236999999</v>
          </cell>
        </row>
        <row r="258">
          <cell r="E258" t="str">
            <v>2110</v>
          </cell>
          <cell r="F258" t="str">
            <v>Pop Pcls &gt;500g Fr Stamp Label</v>
          </cell>
          <cell r="G258" t="str">
            <v>Regular Parcels - Large</v>
          </cell>
          <cell r="H258">
            <v>6271115.0000000009</v>
          </cell>
          <cell r="I258">
            <v>2.85</v>
          </cell>
          <cell r="J258">
            <v>17872677.750000004</v>
          </cell>
          <cell r="K258">
            <v>0</v>
          </cell>
          <cell r="L258" t="str">
            <v>Parcel - medium</v>
          </cell>
          <cell r="N258" t="str">
            <v>2110</v>
          </cell>
          <cell r="O258">
            <v>268529.29100532032</v>
          </cell>
          <cell r="P258">
            <v>16048.316967083338</v>
          </cell>
          <cell r="Q258">
            <v>11249.257386211399</v>
          </cell>
          <cell r="R258">
            <v>0</v>
          </cell>
          <cell r="S258">
            <v>724.37570084250012</v>
          </cell>
          <cell r="T258">
            <v>4410.4795977819449</v>
          </cell>
          <cell r="U258">
            <v>20199.455207050894</v>
          </cell>
          <cell r="V258">
            <v>73690.388803517344</v>
          </cell>
          <cell r="W258">
            <v>313412.87905278301</v>
          </cell>
          <cell r="X258">
            <v>153070.56070822832</v>
          </cell>
          <cell r="Y258">
            <v>7314.8936764384998</v>
          </cell>
          <cell r="Z258">
            <v>8724680.9041911606</v>
          </cell>
          <cell r="AA258">
            <v>1986869.7490331726</v>
          </cell>
          <cell r="AB258">
            <v>1860639.7627500866</v>
          </cell>
          <cell r="AC258">
            <v>0.1036759795</v>
          </cell>
          <cell r="AD258">
            <v>152561.40490341801</v>
          </cell>
          <cell r="AE258">
            <v>17033.562604340001</v>
          </cell>
        </row>
        <row r="259">
          <cell r="E259" t="str">
            <v>2140</v>
          </cell>
          <cell r="F259" t="str">
            <v>Pop Pcls &gt;500g Local Rate</v>
          </cell>
          <cell r="G259" t="str">
            <v>Parcels within 50km</v>
          </cell>
          <cell r="H259">
            <v>128047</v>
          </cell>
          <cell r="I259">
            <v>1.75</v>
          </cell>
          <cell r="J259">
            <v>224082.25</v>
          </cell>
          <cell r="K259">
            <v>0</v>
          </cell>
          <cell r="L259" t="str">
            <v>Parcel - medium</v>
          </cell>
          <cell r="N259" t="str">
            <v>2140</v>
          </cell>
          <cell r="O259">
            <v>1453.7102596614006</v>
          </cell>
          <cell r="P259">
            <v>87.024284648499986</v>
          </cell>
          <cell r="Q259">
            <v>60.896104293200004</v>
          </cell>
          <cell r="R259">
            <v>0</v>
          </cell>
          <cell r="S259">
            <v>17.870932585200002</v>
          </cell>
          <cell r="T259">
            <v>8.7253355434917417</v>
          </cell>
          <cell r="U259">
            <v>455.46272593300006</v>
          </cell>
          <cell r="V259">
            <v>0.81837371739999998</v>
          </cell>
          <cell r="W259">
            <v>0</v>
          </cell>
          <cell r="X259">
            <v>0</v>
          </cell>
          <cell r="Y259">
            <v>61.597175946900002</v>
          </cell>
          <cell r="Z259">
            <v>189550.24447769052</v>
          </cell>
          <cell r="AA259">
            <v>0</v>
          </cell>
          <cell r="AB259">
            <v>0</v>
          </cell>
          <cell r="AC259">
            <v>2.4480543E-3</v>
          </cell>
          <cell r="AD259">
            <v>4.4639139062000002</v>
          </cell>
          <cell r="AE259">
            <v>15.643577944499999</v>
          </cell>
        </row>
        <row r="260">
          <cell r="E260" t="str">
            <v>2130</v>
          </cell>
          <cell r="F260" t="str">
            <v>Pop Pcls &gt;500g Parcel Post Satchel</v>
          </cell>
          <cell r="G260" t="str">
            <v>Parcel Post Satchels</v>
          </cell>
          <cell r="H260">
            <v>3837456.9999999995</v>
          </cell>
          <cell r="I260">
            <v>1.5</v>
          </cell>
          <cell r="J260">
            <v>5756185.4999999991</v>
          </cell>
          <cell r="K260">
            <v>0</v>
          </cell>
          <cell r="L260" t="str">
            <v>Parcel - medium</v>
          </cell>
          <cell r="N260" t="str">
            <v>2130</v>
          </cell>
          <cell r="O260">
            <v>158270.13239943743</v>
          </cell>
          <cell r="P260">
            <v>9459.1956713564996</v>
          </cell>
          <cell r="Q260">
            <v>6630.2230955549985</v>
          </cell>
          <cell r="R260">
            <v>0</v>
          </cell>
          <cell r="S260">
            <v>459.47019989340004</v>
          </cell>
          <cell r="T260">
            <v>2589.2652575085713</v>
          </cell>
          <cell r="U260">
            <v>21750.924507905598</v>
          </cell>
          <cell r="V260">
            <v>32628.166937567286</v>
          </cell>
          <cell r="W260">
            <v>145385.03585733299</v>
          </cell>
          <cell r="X260">
            <v>56136.103069168603</v>
          </cell>
          <cell r="Y260">
            <v>4845.9212120141001</v>
          </cell>
          <cell r="Z260">
            <v>5437776.9807603406</v>
          </cell>
          <cell r="AA260">
            <v>669092.67447728326</v>
          </cell>
          <cell r="AB260">
            <v>850230.48743259662</v>
          </cell>
          <cell r="AC260">
            <v>6.5761486699999996E-2</v>
          </cell>
          <cell r="AD260">
            <v>54227.000523353003</v>
          </cell>
          <cell r="AE260">
            <v>11362.982614758001</v>
          </cell>
        </row>
        <row r="261">
          <cell r="E261" t="str">
            <v>2150</v>
          </cell>
          <cell r="F261" t="str">
            <v>Pop Pcls 5kg - Parcel Post Satchel</v>
          </cell>
          <cell r="G261" t="str">
            <v>Parcel Post Satchels</v>
          </cell>
          <cell r="H261">
            <v>1095740</v>
          </cell>
          <cell r="I261">
            <v>5</v>
          </cell>
          <cell r="J261">
            <v>5478700</v>
          </cell>
          <cell r="K261">
            <v>0</v>
          </cell>
          <cell r="L261" t="str">
            <v>Parcel - large</v>
          </cell>
          <cell r="N261" t="str">
            <v>2150</v>
          </cell>
          <cell r="O261">
            <v>48964.956831316689</v>
          </cell>
          <cell r="P261">
            <v>2926.2655733190418</v>
          </cell>
          <cell r="Q261">
            <v>2051.2459765556</v>
          </cell>
          <cell r="R261">
            <v>0</v>
          </cell>
          <cell r="S261">
            <v>126.56877046859998</v>
          </cell>
          <cell r="T261">
            <v>763.96640423822771</v>
          </cell>
          <cell r="U261">
            <v>5980.6278375358997</v>
          </cell>
          <cell r="V261">
            <v>15327.618984046259</v>
          </cell>
          <cell r="W261">
            <v>97414.78385303801</v>
          </cell>
          <cell r="X261">
            <v>15321.0669056076</v>
          </cell>
          <cell r="Y261">
            <v>1750.4924458908999</v>
          </cell>
          <cell r="Z261">
            <v>1530361.4693908242</v>
          </cell>
          <cell r="AA261">
            <v>438785.19091511588</v>
          </cell>
          <cell r="AB261">
            <v>550219.11057114822</v>
          </cell>
          <cell r="AC261">
            <v>1.8115104100000001E-2</v>
          </cell>
          <cell r="AD261">
            <v>32994.825187280498</v>
          </cell>
          <cell r="AE261">
            <v>3269.0207438490002</v>
          </cell>
        </row>
        <row r="262">
          <cell r="E262" t="str">
            <v>2115</v>
          </cell>
          <cell r="F262" t="str">
            <v>Pop Pcls &gt;500g Fr Other Bulk Meter</v>
          </cell>
          <cell r="G262" t="str">
            <v>Regular Parcels - Large</v>
          </cell>
          <cell r="H262">
            <v>3005886.9999999995</v>
          </cell>
          <cell r="I262">
            <v>2.1</v>
          </cell>
          <cell r="J262">
            <v>6312362.6999999993</v>
          </cell>
          <cell r="K262">
            <v>0</v>
          </cell>
          <cell r="L262" t="str">
            <v>Parcel - medium</v>
          </cell>
          <cell r="N262" t="str">
            <v>2115</v>
          </cell>
          <cell r="O262">
            <v>96391.414816259508</v>
          </cell>
          <cell r="P262">
            <v>5761.7796668560713</v>
          </cell>
          <cell r="Q262">
            <v>4037.753376557001</v>
          </cell>
          <cell r="R262">
            <v>0</v>
          </cell>
          <cell r="S262">
            <v>347.20963330030003</v>
          </cell>
          <cell r="T262">
            <v>1547.468866802034</v>
          </cell>
          <cell r="U262">
            <v>23408.533510701702</v>
          </cell>
          <cell r="V262">
            <v>27489.462270185366</v>
          </cell>
          <cell r="W262">
            <v>67481.924678826006</v>
          </cell>
          <cell r="X262">
            <v>72783.9086668495</v>
          </cell>
          <cell r="Y262">
            <v>2777.2207518690002</v>
          </cell>
          <cell r="Z262">
            <v>4181950.0527890511</v>
          </cell>
          <cell r="AA262">
            <v>702909.86512174271</v>
          </cell>
          <cell r="AB262">
            <v>488734.18242980039</v>
          </cell>
          <cell r="AC262">
            <v>4.9694238500000001E-2</v>
          </cell>
          <cell r="AD262">
            <v>54109.408941251597</v>
          </cell>
          <cell r="AE262">
            <v>7057.7249707819992</v>
          </cell>
        </row>
        <row r="263">
          <cell r="E263" t="str">
            <v>2050</v>
          </cell>
          <cell r="F263" t="str">
            <v>Pop Pcls &lt;500g Ebay Flat Rate</v>
          </cell>
          <cell r="G263" t="str">
            <v>Parcels Flat Rate</v>
          </cell>
          <cell r="H263">
            <v>2037458</v>
          </cell>
          <cell r="I263">
            <v>0.3</v>
          </cell>
          <cell r="J263">
            <v>611237.4</v>
          </cell>
          <cell r="K263">
            <v>0</v>
          </cell>
          <cell r="L263" t="str">
            <v>Parcel - small</v>
          </cell>
          <cell r="N263" t="str">
            <v>2050</v>
          </cell>
          <cell r="O263">
            <v>30738.848165912394</v>
          </cell>
          <cell r="P263">
            <v>1837.8610922404937</v>
          </cell>
          <cell r="Q263">
            <v>1287.6679090129001</v>
          </cell>
          <cell r="R263">
            <v>0</v>
          </cell>
          <cell r="S263">
            <v>2313.5475421286001</v>
          </cell>
          <cell r="T263">
            <v>333.42391537585456</v>
          </cell>
          <cell r="U263">
            <v>5091.0141864108</v>
          </cell>
          <cell r="V263">
            <v>3630.1966966452828</v>
          </cell>
          <cell r="W263">
            <v>13235.2236343234</v>
          </cell>
          <cell r="X263">
            <v>8126.2308888054995</v>
          </cell>
          <cell r="Y263">
            <v>869.65903831339983</v>
          </cell>
          <cell r="Z263">
            <v>1357046.9506553884</v>
          </cell>
          <cell r="AA263">
            <v>80577.761107409897</v>
          </cell>
          <cell r="AB263">
            <v>87473.776738369401</v>
          </cell>
          <cell r="AC263">
            <v>3.4844968099999998E-2</v>
          </cell>
          <cell r="AD263">
            <v>6713.3311402329009</v>
          </cell>
          <cell r="AE263">
            <v>3579.3340982595</v>
          </cell>
        </row>
        <row r="264">
          <cell r="E264" t="str">
            <v>2051</v>
          </cell>
          <cell r="F264" t="str">
            <v>Pop Pcls &gt;500g Ebay Flat Rate</v>
          </cell>
          <cell r="G264" t="str">
            <v>Parcels Flat Rate</v>
          </cell>
          <cell r="H264">
            <v>461267</v>
          </cell>
          <cell r="I264">
            <v>2.65</v>
          </cell>
          <cell r="J264">
            <v>1222357.55</v>
          </cell>
          <cell r="K264">
            <v>0</v>
          </cell>
          <cell r="L264" t="str">
            <v>Parcel - medium</v>
          </cell>
          <cell r="N264" t="str">
            <v>2051</v>
          </cell>
          <cell r="O264">
            <v>18263.479500168698</v>
          </cell>
          <cell r="P264">
            <v>1091.5400891939894</v>
          </cell>
          <cell r="Q264">
            <v>765.09053159140012</v>
          </cell>
          <cell r="R264">
            <v>0</v>
          </cell>
          <cell r="S264">
            <v>53.2808923065</v>
          </cell>
          <cell r="T264">
            <v>298.28552664450933</v>
          </cell>
          <cell r="U264">
            <v>1516.1883451078002</v>
          </cell>
          <cell r="V264">
            <v>5418.3446036462374</v>
          </cell>
          <cell r="W264">
            <v>22735.537753225799</v>
          </cell>
          <cell r="X264">
            <v>11225.7935986386</v>
          </cell>
          <cell r="Y264">
            <v>500.58727267019992</v>
          </cell>
          <cell r="Z264">
            <v>641257.40860875545</v>
          </cell>
          <cell r="AA264">
            <v>145539.96772311171</v>
          </cell>
          <cell r="AB264">
            <v>140777.13383875898</v>
          </cell>
          <cell r="AC264">
            <v>7.6258061999999998E-3</v>
          </cell>
          <cell r="AD264">
            <v>11612.3288939956</v>
          </cell>
          <cell r="AE264">
            <v>1296.376414864</v>
          </cell>
        </row>
        <row r="265">
          <cell r="E265" t="str">
            <v>2052</v>
          </cell>
          <cell r="F265" t="str">
            <v>Pop Pcls &lt;500g Ebay Assessed Parcel</v>
          </cell>
          <cell r="G265" t="str">
            <v>Regular Parcels - Small</v>
          </cell>
          <cell r="H265">
            <v>324590.99999999994</v>
          </cell>
          <cell r="I265">
            <v>0.3</v>
          </cell>
          <cell r="J265">
            <v>97377.299999999974</v>
          </cell>
          <cell r="K265">
            <v>0</v>
          </cell>
          <cell r="L265" t="str">
            <v>Parcel - small</v>
          </cell>
          <cell r="N265" t="str">
            <v>2052</v>
          </cell>
          <cell r="O265">
            <v>5208.475463459099</v>
          </cell>
          <cell r="P265">
            <v>311.39111638066277</v>
          </cell>
          <cell r="Q265">
            <v>218.18557039800001</v>
          </cell>
          <cell r="R265">
            <v>0</v>
          </cell>
          <cell r="S265">
            <v>368.5753081757</v>
          </cell>
          <cell r="T265">
            <v>58.641555305326925</v>
          </cell>
          <cell r="U265">
            <v>809.70367217990008</v>
          </cell>
          <cell r="V265">
            <v>579.24929164510377</v>
          </cell>
          <cell r="W265">
            <v>2106.1621848414002</v>
          </cell>
          <cell r="X265">
            <v>1293.6427698814</v>
          </cell>
          <cell r="Y265">
            <v>138.912592426</v>
          </cell>
          <cell r="Z265">
            <v>216226.97721560308</v>
          </cell>
          <cell r="AA265">
            <v>12790.738735155601</v>
          </cell>
          <cell r="AB265">
            <v>13862.259949574902</v>
          </cell>
          <cell r="AC265">
            <v>5.5512128999999997E-3</v>
          </cell>
          <cell r="AD265">
            <v>1092.6794410505997</v>
          </cell>
          <cell r="AE265">
            <v>569.18991070609991</v>
          </cell>
        </row>
        <row r="266">
          <cell r="E266" t="str">
            <v>2053</v>
          </cell>
          <cell r="F266" t="str">
            <v>Pop Pcls &gt;500g Ebay Assessed Parcel</v>
          </cell>
          <cell r="G266" t="str">
            <v>Regular Parcels - Large</v>
          </cell>
          <cell r="H266">
            <v>291648</v>
          </cell>
          <cell r="I266">
            <v>2.65</v>
          </cell>
          <cell r="J266">
            <v>772867.2</v>
          </cell>
          <cell r="K266">
            <v>0</v>
          </cell>
          <cell r="L266" t="str">
            <v>Parcel - medium</v>
          </cell>
          <cell r="N266" t="str">
            <v>2053</v>
          </cell>
          <cell r="O266">
            <v>11148.661725690798</v>
          </cell>
          <cell r="P266">
            <v>666.32330474877017</v>
          </cell>
          <cell r="Q266">
            <v>467.0355290794999</v>
          </cell>
          <cell r="R266">
            <v>0</v>
          </cell>
          <cell r="S266">
            <v>33.688223261999994</v>
          </cell>
          <cell r="T266">
            <v>184.06712387094203</v>
          </cell>
          <cell r="U266">
            <v>961.52935273500009</v>
          </cell>
          <cell r="V266">
            <v>3457.5566647085425</v>
          </cell>
          <cell r="W266">
            <v>13082.041306442799</v>
          </cell>
          <cell r="X266">
            <v>7359.8525966042989</v>
          </cell>
          <cell r="Y266">
            <v>318.77960615539996</v>
          </cell>
          <cell r="Z266">
            <v>405095.96883314714</v>
          </cell>
          <cell r="AA266">
            <v>88868.653938173695</v>
          </cell>
          <cell r="AB266">
            <v>88326.295924285994</v>
          </cell>
          <cell r="AC266">
            <v>4.8216133000000003E-3</v>
          </cell>
          <cell r="AD266">
            <v>7479.3323704733994</v>
          </cell>
          <cell r="AE266">
            <v>825.56704235509994</v>
          </cell>
        </row>
        <row r="267">
          <cell r="E267" t="str">
            <v>2054</v>
          </cell>
          <cell r="F267" t="str">
            <v>Pop Pcls Return Paid Card</v>
          </cell>
          <cell r="G267" t="str">
            <v>Return Paid Parcel &gt; 500g</v>
          </cell>
          <cell r="H267">
            <v>941607.99999999988</v>
          </cell>
          <cell r="I267">
            <v>0.25</v>
          </cell>
          <cell r="J267">
            <v>235401.99999999997</v>
          </cell>
          <cell r="K267">
            <v>0</v>
          </cell>
          <cell r="L267" t="str">
            <v>Undefined</v>
          </cell>
          <cell r="N267" t="str">
            <v>2054</v>
          </cell>
          <cell r="O267">
            <v>21709.068419136791</v>
          </cell>
          <cell r="P267">
            <v>1298.0610969696752</v>
          </cell>
          <cell r="Q267">
            <v>909.40808486110006</v>
          </cell>
          <cell r="R267">
            <v>0</v>
          </cell>
          <cell r="S267">
            <v>108.7650721297</v>
          </cell>
          <cell r="T267">
            <v>321.63048098329955</v>
          </cell>
          <cell r="U267">
            <v>3229.0667036898003</v>
          </cell>
          <cell r="V267">
            <v>5421.1660479581715</v>
          </cell>
          <cell r="W267">
            <v>22380.667373467601</v>
          </cell>
          <cell r="X267">
            <v>13470.429155586098</v>
          </cell>
          <cell r="Y267">
            <v>746.44819750960005</v>
          </cell>
          <cell r="Z267">
            <v>1280430.0533423782</v>
          </cell>
          <cell r="AA267">
            <v>145119.685245334</v>
          </cell>
          <cell r="AB267">
            <v>223076.29101285283</v>
          </cell>
          <cell r="AC267">
            <v>1.5566956999999999E-2</v>
          </cell>
          <cell r="AD267">
            <v>11571.6445212699</v>
          </cell>
          <cell r="AE267">
            <v>1354.1977138172001</v>
          </cell>
        </row>
        <row r="268">
          <cell r="E268" t="str">
            <v>2055</v>
          </cell>
          <cell r="F268" t="str">
            <v>Pop Pcls 500g Click &amp; Send Satchel</v>
          </cell>
          <cell r="G268" t="str">
            <v>Click and Send Tracking</v>
          </cell>
          <cell r="H268">
            <v>527717</v>
          </cell>
          <cell r="I268">
            <v>0</v>
          </cell>
          <cell r="J268">
            <v>0</v>
          </cell>
          <cell r="K268">
            <v>0</v>
          </cell>
          <cell r="L268" t="str">
            <v>Undefined</v>
          </cell>
          <cell r="N268" t="str">
            <v>2055</v>
          </cell>
          <cell r="O268">
            <v>8415.8553694784987</v>
          </cell>
          <cell r="P268">
            <v>503.15349746000339</v>
          </cell>
          <cell r="Q268">
            <v>352.54679376979993</v>
          </cell>
          <cell r="R268">
            <v>0</v>
          </cell>
          <cell r="S268">
            <v>737.0483961952001</v>
          </cell>
          <cell r="T268">
            <v>85.190613877720551</v>
          </cell>
          <cell r="U268">
            <v>1311.3127615624999</v>
          </cell>
          <cell r="V268">
            <v>936.25599405234675</v>
          </cell>
          <cell r="W268">
            <v>3593.7624656063999</v>
          </cell>
          <cell r="X268">
            <v>2092.6593363972001</v>
          </cell>
          <cell r="Y268">
            <v>228.16235877049999</v>
          </cell>
          <cell r="Z268">
            <v>358498.73999573494</v>
          </cell>
          <cell r="AA268">
            <v>21135.605478887199</v>
          </cell>
          <cell r="AB268">
            <v>22405.057207952501</v>
          </cell>
          <cell r="AC268">
            <v>9.0251097000000006E-3</v>
          </cell>
          <cell r="AD268">
            <v>1738.5926834525001</v>
          </cell>
          <cell r="AE268">
            <v>921.96064595819996</v>
          </cell>
        </row>
        <row r="269">
          <cell r="E269" t="str">
            <v>2056</v>
          </cell>
          <cell r="F269" t="str">
            <v>Pop Pcls 3kg Click &amp; Send Satchel</v>
          </cell>
          <cell r="G269" t="str">
            <v>Click and Send Tracking</v>
          </cell>
          <cell r="H269">
            <v>203572</v>
          </cell>
          <cell r="I269">
            <v>0</v>
          </cell>
          <cell r="J269">
            <v>0</v>
          </cell>
          <cell r="K269">
            <v>0</v>
          </cell>
          <cell r="L269" t="str">
            <v>Undefined</v>
          </cell>
          <cell r="N269" t="str">
            <v>2056</v>
          </cell>
          <cell r="O269">
            <v>8012.8508703349007</v>
          </cell>
          <cell r="P269">
            <v>478.90707388623071</v>
          </cell>
          <cell r="Q269">
            <v>335.67966515250015</v>
          </cell>
          <cell r="R269">
            <v>0</v>
          </cell>
          <cell r="S269">
            <v>23.514575740899993</v>
          </cell>
          <cell r="T269">
            <v>135.16729445964688</v>
          </cell>
          <cell r="U269">
            <v>760.85240467069991</v>
          </cell>
          <cell r="V269">
            <v>1671.3615090267779</v>
          </cell>
          <cell r="W269">
            <v>7355.7202832788007</v>
          </cell>
          <cell r="X269">
            <v>2882.9044247731003</v>
          </cell>
          <cell r="Y269">
            <v>164.2420969911</v>
          </cell>
          <cell r="Z269">
            <v>278224.68911826343</v>
          </cell>
          <cell r="AA269">
            <v>33976.559852541497</v>
          </cell>
          <cell r="AB269">
            <v>43233.75117729319</v>
          </cell>
          <cell r="AC269">
            <v>3.3655142000000001E-3</v>
          </cell>
          <cell r="AD269">
            <v>2811.9517006450001</v>
          </cell>
          <cell r="AE269">
            <v>615.12643265060012</v>
          </cell>
        </row>
        <row r="270">
          <cell r="E270" t="str">
            <v>2057</v>
          </cell>
          <cell r="F270" t="str">
            <v>Pop Pcls 5kg Click &amp; Send Satchel</v>
          </cell>
          <cell r="G270" t="str">
            <v>Regular Parcels - Large</v>
          </cell>
          <cell r="H270">
            <v>53884</v>
          </cell>
          <cell r="I270">
            <v>0</v>
          </cell>
          <cell r="J270">
            <v>0</v>
          </cell>
          <cell r="K270">
            <v>0</v>
          </cell>
          <cell r="L270" t="str">
            <v>Undefined</v>
          </cell>
          <cell r="N270" t="str">
            <v>2057</v>
          </cell>
          <cell r="O270">
            <v>2376.2092565976996</v>
          </cell>
          <cell r="P270">
            <v>142.01024680996701</v>
          </cell>
          <cell r="Q270">
            <v>99.545983970099954</v>
          </cell>
          <cell r="R270">
            <v>0</v>
          </cell>
          <cell r="S270">
            <v>6.2241339639</v>
          </cell>
          <cell r="T270">
            <v>38.303899524957252</v>
          </cell>
          <cell r="U270">
            <v>202.254727495254</v>
          </cell>
          <cell r="V270">
            <v>754.78720945268174</v>
          </cell>
          <cell r="W270">
            <v>4629.2109174262005</v>
          </cell>
          <cell r="X270">
            <v>757.90611094760015</v>
          </cell>
          <cell r="Y270">
            <v>66.263765163200006</v>
          </cell>
          <cell r="Z270">
            <v>75170.838318510068</v>
          </cell>
          <cell r="AA270">
            <v>21270.807305244896</v>
          </cell>
          <cell r="AB270">
            <v>27035.200464185698</v>
          </cell>
          <cell r="AC270">
            <v>8.9082669999999997E-4</v>
          </cell>
          <cell r="AD270">
            <v>1653.6844980799999</v>
          </cell>
          <cell r="AE270">
            <v>169.7953627508</v>
          </cell>
        </row>
        <row r="271">
          <cell r="E271" t="str">
            <v>2058</v>
          </cell>
          <cell r="F271" t="str">
            <v>Pop Pcls &lt;500g Click &amp; Send Assessed Parcel</v>
          </cell>
          <cell r="G271" t="str">
            <v>Click and Send Tracking</v>
          </cell>
          <cell r="H271">
            <v>390865.00000000006</v>
          </cell>
          <cell r="I271">
            <v>0</v>
          </cell>
          <cell r="J271">
            <v>0</v>
          </cell>
          <cell r="K271">
            <v>0</v>
          </cell>
          <cell r="L271" t="str">
            <v>Undefined</v>
          </cell>
          <cell r="N271" t="str">
            <v>2058</v>
          </cell>
          <cell r="O271">
            <v>5283.7287969008994</v>
          </cell>
          <cell r="P271">
            <v>315.80531842751321</v>
          </cell>
          <cell r="Q271">
            <v>221.32596733009999</v>
          </cell>
          <cell r="R271">
            <v>0</v>
          </cell>
          <cell r="S271">
            <v>816.80253983409978</v>
          </cell>
          <cell r="T271">
            <v>46.771322073004903</v>
          </cell>
          <cell r="U271">
            <v>938.36995541810029</v>
          </cell>
          <cell r="V271">
            <v>529.42116123775963</v>
          </cell>
          <cell r="W271">
            <v>1047.4386140931001</v>
          </cell>
          <cell r="X271">
            <v>2210.4950890158002</v>
          </cell>
          <cell r="Y271">
            <v>122.3764089102</v>
          </cell>
          <cell r="Z271">
            <v>104639.97007989693</v>
          </cell>
          <cell r="AA271">
            <v>9994.749472211899</v>
          </cell>
          <cell r="AB271">
            <v>7580.5918009832994</v>
          </cell>
          <cell r="AC271">
            <v>6.6846426000000004E-3</v>
          </cell>
          <cell r="AD271">
            <v>953.52695419249994</v>
          </cell>
          <cell r="AE271">
            <v>446.44946004499997</v>
          </cell>
        </row>
        <row r="272">
          <cell r="E272" t="str">
            <v>2059</v>
          </cell>
          <cell r="F272" t="str">
            <v>Pop Pcls &gt;500g Click &amp; Send Assessed Parcel</v>
          </cell>
          <cell r="G272" t="str">
            <v>Click and Send Tracking</v>
          </cell>
          <cell r="H272">
            <v>186957</v>
          </cell>
          <cell r="I272">
            <v>0</v>
          </cell>
          <cell r="J272">
            <v>0</v>
          </cell>
          <cell r="K272">
            <v>0</v>
          </cell>
          <cell r="L272" t="str">
            <v>Undefined</v>
          </cell>
          <cell r="N272" t="str">
            <v>2059</v>
          </cell>
          <cell r="O272">
            <v>6551.9395626916976</v>
          </cell>
          <cell r="P272">
            <v>391.61478393968508</v>
          </cell>
          <cell r="Q272">
            <v>274.47065627439986</v>
          </cell>
          <cell r="R272">
            <v>0</v>
          </cell>
          <cell r="S272">
            <v>21.595379211800001</v>
          </cell>
          <cell r="T272">
            <v>104.26232165295093</v>
          </cell>
          <cell r="U272">
            <v>551.22283277252666</v>
          </cell>
          <cell r="V272">
            <v>1721.7983927581192</v>
          </cell>
          <cell r="W272">
            <v>4075.5608282549001</v>
          </cell>
          <cell r="X272">
            <v>4664.1462229341005</v>
          </cell>
          <cell r="Y272">
            <v>174.32620927689999</v>
          </cell>
          <cell r="Z272">
            <v>257180.8585415041</v>
          </cell>
          <cell r="AA272">
            <v>42377.3596125002</v>
          </cell>
          <cell r="AB272">
            <v>30465.404420072602</v>
          </cell>
          <cell r="AC272">
            <v>3.0908299000000001E-3</v>
          </cell>
          <cell r="AD272">
            <v>3523.6564325868003</v>
          </cell>
          <cell r="AE272">
            <v>481.74682773550001</v>
          </cell>
        </row>
        <row r="273">
          <cell r="E273" t="str">
            <v/>
          </cell>
          <cell r="F273" t="str">
            <v>Parcel Services - Parcels - Contract</v>
          </cell>
          <cell r="G273" t="str">
            <v/>
          </cell>
          <cell r="H273">
            <v>0</v>
          </cell>
          <cell r="I273">
            <v>0</v>
          </cell>
          <cell r="J273">
            <v>0</v>
          </cell>
          <cell r="K273">
            <v>0</v>
          </cell>
          <cell r="L273" t="str">
            <v>Undefined</v>
          </cell>
          <cell r="N273" t="str">
            <v/>
          </cell>
          <cell r="O273" t="str">
            <v/>
          </cell>
          <cell r="P273" t="str">
            <v/>
          </cell>
          <cell r="Q273" t="str">
            <v/>
          </cell>
          <cell r="R273" t="str">
            <v/>
          </cell>
          <cell r="S273" t="str">
            <v/>
          </cell>
          <cell r="T273" t="str">
            <v/>
          </cell>
          <cell r="U273" t="str">
            <v/>
          </cell>
          <cell r="V273" t="str">
            <v/>
          </cell>
          <cell r="W273" t="str">
            <v/>
          </cell>
          <cell r="X273" t="str">
            <v/>
          </cell>
          <cell r="Y273" t="str">
            <v/>
          </cell>
          <cell r="Z273" t="str">
            <v/>
          </cell>
          <cell r="AA273" t="str">
            <v/>
          </cell>
          <cell r="AB273" t="str">
            <v/>
          </cell>
          <cell r="AC273" t="str">
            <v/>
          </cell>
          <cell r="AD273" t="str">
            <v/>
          </cell>
          <cell r="AE273" t="str">
            <v/>
          </cell>
        </row>
        <row r="274">
          <cell r="E274" t="str">
            <v>2065</v>
          </cell>
          <cell r="F274" t="str">
            <v>Pop Pcls &lt;500g Contract</v>
          </cell>
          <cell r="G274" t="str">
            <v>Regular Parcels - Small</v>
          </cell>
          <cell r="H274">
            <v>4083043</v>
          </cell>
          <cell r="I274">
            <v>0.373</v>
          </cell>
          <cell r="J274">
            <v>1522975.0390000001</v>
          </cell>
          <cell r="K274">
            <v>0</v>
          </cell>
          <cell r="L274" t="str">
            <v>Parcel - small</v>
          </cell>
          <cell r="N274" t="str">
            <v>2065</v>
          </cell>
          <cell r="O274">
            <v>58733.194705879308</v>
          </cell>
          <cell r="P274">
            <v>3512.7909122307988</v>
          </cell>
          <cell r="Q274">
            <v>2460.4153876698001</v>
          </cell>
          <cell r="R274">
            <v>0</v>
          </cell>
          <cell r="S274">
            <v>4704.0561433266994</v>
          </cell>
          <cell r="T274">
            <v>704.653906659482</v>
          </cell>
          <cell r="U274">
            <v>6472.5865677781985</v>
          </cell>
          <cell r="V274">
            <v>7447.0357164518991</v>
          </cell>
          <cell r="W274">
            <v>25504.560479432701</v>
          </cell>
          <cell r="X274">
            <v>26473.911066127206</v>
          </cell>
          <cell r="Y274">
            <v>2016.0823467649002</v>
          </cell>
          <cell r="Z274">
            <v>3893648.5782240387</v>
          </cell>
          <cell r="AA274">
            <v>161944.3060778213</v>
          </cell>
          <cell r="AB274">
            <v>150848.03819650435</v>
          </cell>
          <cell r="AC274">
            <v>6.8848870600000001E-2</v>
          </cell>
          <cell r="AD274">
            <v>13141.967481329901</v>
          </cell>
          <cell r="AE274">
            <v>5496.3159370659987</v>
          </cell>
        </row>
        <row r="275">
          <cell r="E275" t="str">
            <v>2180</v>
          </cell>
          <cell r="F275" t="str">
            <v>Pop Pcls &gt;500g Eparcels B2b</v>
          </cell>
          <cell r="G275" t="str">
            <v>eParcel</v>
          </cell>
          <cell r="H275">
            <v>143679</v>
          </cell>
          <cell r="I275">
            <v>8</v>
          </cell>
          <cell r="J275">
            <v>1149432</v>
          </cell>
          <cell r="K275">
            <v>0</v>
          </cell>
          <cell r="L275" t="str">
            <v>Parcel - medium</v>
          </cell>
          <cell r="N275" t="str">
            <v>2180</v>
          </cell>
          <cell r="O275">
            <v>6090.0590012302982</v>
          </cell>
          <cell r="P275">
            <v>363.81036013114027</v>
          </cell>
          <cell r="Q275">
            <v>255.02598570639989</v>
          </cell>
          <cell r="R275">
            <v>0</v>
          </cell>
          <cell r="S275">
            <v>4.0770829720000004</v>
          </cell>
          <cell r="T275">
            <v>125.05480325038026</v>
          </cell>
          <cell r="U275">
            <v>2451.807168889</v>
          </cell>
          <cell r="V275">
            <v>2027.2381045608413</v>
          </cell>
          <cell r="W275">
            <v>8039.3995317882</v>
          </cell>
          <cell r="X275">
            <v>3679.3217761967999</v>
          </cell>
          <cell r="Y275">
            <v>153.96170746070001</v>
          </cell>
          <cell r="Z275">
            <v>303558.97238831071</v>
          </cell>
          <cell r="AA275">
            <v>34541.691370799599</v>
          </cell>
          <cell r="AB275">
            <v>68218.615072372704</v>
          </cell>
          <cell r="AC275">
            <v>2.8593637E-3</v>
          </cell>
          <cell r="AD275">
            <v>4655.6775370094001</v>
          </cell>
          <cell r="AE275">
            <v>387.65700231310001</v>
          </cell>
        </row>
        <row r="276">
          <cell r="E276" t="str">
            <v>2178</v>
          </cell>
          <cell r="F276" t="str">
            <v>Pop Pcls &gt;500g Point To Point Ulds</v>
          </cell>
          <cell r="G276" t="str">
            <v>Point to Point ULDs</v>
          </cell>
          <cell r="H276">
            <v>4105</v>
          </cell>
          <cell r="I276">
            <v>230</v>
          </cell>
          <cell r="J276">
            <v>944150</v>
          </cell>
          <cell r="K276">
            <v>0</v>
          </cell>
          <cell r="L276" t="str">
            <v>Parcel - medium</v>
          </cell>
          <cell r="N276" t="str">
            <v>2178</v>
          </cell>
          <cell r="O276">
            <v>1941.1855274375</v>
          </cell>
          <cell r="P276">
            <v>115.74476972169995</v>
          </cell>
          <cell r="Q276">
            <v>81.178677918599959</v>
          </cell>
          <cell r="R276">
            <v>0</v>
          </cell>
          <cell r="S276">
            <v>0</v>
          </cell>
          <cell r="T276">
            <v>44.648445874041997</v>
          </cell>
          <cell r="U276">
            <v>4282.0142062291025</v>
          </cell>
          <cell r="V276">
            <v>2714.7714215343003</v>
          </cell>
          <cell r="W276">
            <v>6324.9704088216013</v>
          </cell>
          <cell r="X276">
            <v>11155.061521461301</v>
          </cell>
          <cell r="Y276">
            <v>87.798681326799993</v>
          </cell>
          <cell r="Z276">
            <v>34729.603464561158</v>
          </cell>
          <cell r="AA276">
            <v>43750.524779450199</v>
          </cell>
          <cell r="AB276">
            <v>47038.413820801507</v>
          </cell>
          <cell r="AC276">
            <v>0</v>
          </cell>
          <cell r="AD276">
            <v>6436.9452839527003</v>
          </cell>
          <cell r="AE276">
            <v>114.5958341171</v>
          </cell>
        </row>
        <row r="277">
          <cell r="E277" t="str">
            <v>2175</v>
          </cell>
          <cell r="F277" t="str">
            <v>Pop Pcls &gt;500g Eparcels Ordinary</v>
          </cell>
          <cell r="G277" t="str">
            <v>eParcel</v>
          </cell>
          <cell r="H277">
            <v>88383380</v>
          </cell>
          <cell r="I277">
            <v>5.8</v>
          </cell>
          <cell r="J277">
            <v>512623604</v>
          </cell>
          <cell r="K277">
            <v>0</v>
          </cell>
          <cell r="L277" t="str">
            <v>Parcel - medium</v>
          </cell>
          <cell r="N277" t="str">
            <v>2175</v>
          </cell>
          <cell r="O277">
            <v>2449015.7681233143</v>
          </cell>
          <cell r="P277">
            <v>146367.39493081914</v>
          </cell>
          <cell r="Q277">
            <v>102572.40379530731</v>
          </cell>
          <cell r="R277">
            <v>0</v>
          </cell>
          <cell r="S277">
            <v>39337.414718719709</v>
          </cell>
          <cell r="T277">
            <v>37713.453527444697</v>
          </cell>
          <cell r="U277">
            <v>1053502.1893167086</v>
          </cell>
          <cell r="V277">
            <v>955325.72480192431</v>
          </cell>
          <cell r="W277">
            <v>3555184.1615842897</v>
          </cell>
          <cell r="X277">
            <v>1924184.1092590534</v>
          </cell>
          <cell r="Y277">
            <v>91726.997989244977</v>
          </cell>
          <cell r="Z277">
            <v>131590221.51591665</v>
          </cell>
          <cell r="AA277">
            <v>24894430.004146479</v>
          </cell>
          <cell r="AB277">
            <v>27324407.823898636</v>
          </cell>
          <cell r="AC277">
            <v>1.1517789680999999</v>
          </cell>
          <cell r="AD277">
            <v>2107026.1205865699</v>
          </cell>
          <cell r="AE277">
            <v>161223.36210433999</v>
          </cell>
        </row>
        <row r="278">
          <cell r="E278" t="str">
            <v>2165</v>
          </cell>
          <cell r="F278" t="str">
            <v>Pop Pcls &gt;500g Contract</v>
          </cell>
          <cell r="G278" t="str">
            <v>eParcel</v>
          </cell>
          <cell r="H278">
            <v>7597575.0000000009</v>
          </cell>
          <cell r="I278">
            <v>2.6</v>
          </cell>
          <cell r="J278">
            <v>19753695.000000004</v>
          </cell>
          <cell r="K278">
            <v>0</v>
          </cell>
          <cell r="L278" t="str">
            <v>Parcel - medium</v>
          </cell>
          <cell r="N278" t="str">
            <v>2165</v>
          </cell>
          <cell r="O278">
            <v>251631.91658508175</v>
          </cell>
          <cell r="P278">
            <v>15040.942574324597</v>
          </cell>
          <cell r="Q278">
            <v>10540.369978092203</v>
          </cell>
          <cell r="R278">
            <v>0</v>
          </cell>
          <cell r="S278">
            <v>877.3773356713001</v>
          </cell>
          <cell r="T278">
            <v>4284.2155305323995</v>
          </cell>
          <cell r="U278">
            <v>73168.014470628405</v>
          </cell>
          <cell r="V278">
            <v>84219.31147112191</v>
          </cell>
          <cell r="W278">
            <v>247602.10129637097</v>
          </cell>
          <cell r="X278">
            <v>196355.36128693749</v>
          </cell>
          <cell r="Y278">
            <v>8093.6183026808003</v>
          </cell>
          <cell r="Z278">
            <v>11816109.149170309</v>
          </cell>
          <cell r="AA278">
            <v>2113738.5646612602</v>
          </cell>
          <cell r="AB278">
            <v>2019819.3279991457</v>
          </cell>
          <cell r="AC278">
            <v>0.1246635697</v>
          </cell>
          <cell r="AD278">
            <v>168198.07374174701</v>
          </cell>
          <cell r="AE278">
            <v>18667.193507402997</v>
          </cell>
        </row>
        <row r="279">
          <cell r="E279" t="str">
            <v>2191</v>
          </cell>
          <cell r="F279" t="str">
            <v>Pop Pcls Contract Without Signature</v>
          </cell>
          <cell r="G279" t="str">
            <v>eParcel</v>
          </cell>
          <cell r="H279">
            <v>5467214</v>
          </cell>
          <cell r="I279">
            <v>2.4</v>
          </cell>
          <cell r="J279">
            <v>13121313.6</v>
          </cell>
          <cell r="K279">
            <v>0</v>
          </cell>
          <cell r="L279" t="str">
            <v>Parcel - small</v>
          </cell>
          <cell r="N279" t="str">
            <v>2191</v>
          </cell>
          <cell r="O279">
            <v>180524.28286211428</v>
          </cell>
          <cell r="P279">
            <v>10790.940562005699</v>
          </cell>
          <cell r="Q279">
            <v>7561.9599357401012</v>
          </cell>
          <cell r="R279">
            <v>0</v>
          </cell>
          <cell r="S279">
            <v>2895.0987891218001</v>
          </cell>
          <cell r="T279">
            <v>2798.2766373920463</v>
          </cell>
          <cell r="U279">
            <v>42719.223970179904</v>
          </cell>
          <cell r="V279">
            <v>68335.80231363239</v>
          </cell>
          <cell r="W279">
            <v>170465.30781808498</v>
          </cell>
          <cell r="X279">
            <v>144917.6525525224</v>
          </cell>
          <cell r="Y279">
            <v>6510.4556019968995</v>
          </cell>
          <cell r="Z279">
            <v>8326246.9784104172</v>
          </cell>
          <cell r="AA279">
            <v>1708623.770948455</v>
          </cell>
          <cell r="AB279">
            <v>2253814.0140301129</v>
          </cell>
          <cell r="AC279">
            <v>8.9818909700000005E-2</v>
          </cell>
          <cell r="AD279">
            <v>139625.685335827</v>
          </cell>
          <cell r="AE279">
            <v>12977.336119785999</v>
          </cell>
        </row>
        <row r="280">
          <cell r="E280" t="str">
            <v>2192</v>
          </cell>
          <cell r="F280" t="str">
            <v>Pop Pcls Contract Wine With Signature</v>
          </cell>
          <cell r="G280" t="str">
            <v>eParcel</v>
          </cell>
          <cell r="H280">
            <v>2656769.0000000005</v>
          </cell>
          <cell r="I280">
            <v>2.4</v>
          </cell>
          <cell r="J280">
            <v>6376245.6000000006</v>
          </cell>
          <cell r="K280">
            <v>0</v>
          </cell>
          <cell r="L280" t="str">
            <v>Parcel - small</v>
          </cell>
          <cell r="N280" t="str">
            <v>2192</v>
          </cell>
          <cell r="O280">
            <v>112279.75490048363</v>
          </cell>
          <cell r="P280">
            <v>6709.7495366601997</v>
          </cell>
          <cell r="Q280">
            <v>4702.1091772037007</v>
          </cell>
          <cell r="R280">
            <v>0</v>
          </cell>
          <cell r="S280">
            <v>0</v>
          </cell>
          <cell r="T280">
            <v>1889.8659801072258</v>
          </cell>
          <cell r="U280">
            <v>97090.073682451708</v>
          </cell>
          <cell r="V280">
            <v>78686.248091394489</v>
          </cell>
          <cell r="W280">
            <v>274287.34038548998</v>
          </cell>
          <cell r="X280">
            <v>68218.234507098605</v>
          </cell>
          <cell r="Y280">
            <v>6281.6583098028996</v>
          </cell>
          <cell r="Z280">
            <v>6310788.8977794442</v>
          </cell>
          <cell r="AA280">
            <v>2614028.5584143768</v>
          </cell>
          <cell r="AB280">
            <v>3670477.6692853719</v>
          </cell>
          <cell r="AC280">
            <v>4.36471108E-2</v>
          </cell>
          <cell r="AD280">
            <v>199669.099931818</v>
          </cell>
          <cell r="AE280">
            <v>7365.551619285</v>
          </cell>
        </row>
        <row r="281">
          <cell r="E281" t="str">
            <v>2193</v>
          </cell>
          <cell r="F281" t="str">
            <v>Pop Pcls Contract Wine Without Signature</v>
          </cell>
          <cell r="G281" t="str">
            <v>eParcel</v>
          </cell>
          <cell r="H281">
            <v>392.00000000000006</v>
          </cell>
          <cell r="I281">
            <v>2.4</v>
          </cell>
          <cell r="J281">
            <v>940.80000000000007</v>
          </cell>
          <cell r="K281">
            <v>0</v>
          </cell>
          <cell r="L281" t="str">
            <v>Parcel - small</v>
          </cell>
          <cell r="N281" t="str">
            <v>2193</v>
          </cell>
          <cell r="O281">
            <v>14.913673958199997</v>
          </cell>
          <cell r="P281">
            <v>0.8914283500360386</v>
          </cell>
          <cell r="Q281">
            <v>0.62477786989820028</v>
          </cell>
          <cell r="R281">
            <v>0</v>
          </cell>
          <cell r="S281">
            <v>0</v>
          </cell>
          <cell r="T281">
            <v>0.24521923000530782</v>
          </cell>
          <cell r="U281">
            <v>0.67189249973030007</v>
          </cell>
          <cell r="V281">
            <v>12.590441299505258</v>
          </cell>
          <cell r="W281">
            <v>46.091901496399998</v>
          </cell>
          <cell r="X281">
            <v>10.9975795028131</v>
          </cell>
          <cell r="Y281">
            <v>0.83267926183399987</v>
          </cell>
          <cell r="Z281">
            <v>751.93615512389692</v>
          </cell>
          <cell r="AA281">
            <v>367.96285817831648</v>
          </cell>
          <cell r="AB281">
            <v>431.91293394790006</v>
          </cell>
          <cell r="AC281">
            <v>6.4400282999999999E-6</v>
          </cell>
          <cell r="AD281">
            <v>23.707202711399997</v>
          </cell>
          <cell r="AE281">
            <v>1.1462575773000001</v>
          </cell>
        </row>
        <row r="282">
          <cell r="E282" t="str">
            <v>2194</v>
          </cell>
          <cell r="F282" t="str">
            <v>Pop Pcls Return Paid Contract</v>
          </cell>
          <cell r="G282" t="str">
            <v>Undefined</v>
          </cell>
          <cell r="H282">
            <v>1543143.9999999998</v>
          </cell>
          <cell r="I282">
            <v>2.4</v>
          </cell>
          <cell r="J282">
            <v>3703545.5999999992</v>
          </cell>
          <cell r="K282">
            <v>0</v>
          </cell>
          <cell r="L282" t="str">
            <v>Parcel - small</v>
          </cell>
          <cell r="N282" t="str">
            <v>2194</v>
          </cell>
          <cell r="O282">
            <v>64727.541261216604</v>
          </cell>
          <cell r="P282">
            <v>3868.232203683915</v>
          </cell>
          <cell r="Q282">
            <v>2711.4601956481997</v>
          </cell>
          <cell r="R282">
            <v>0</v>
          </cell>
          <cell r="S282">
            <v>178.248366516</v>
          </cell>
          <cell r="T282">
            <v>1135.1455115967944</v>
          </cell>
          <cell r="U282">
            <v>12862.128477100698</v>
          </cell>
          <cell r="V282">
            <v>16464.121605015622</v>
          </cell>
          <cell r="W282">
            <v>41695.639146196401</v>
          </cell>
          <cell r="X282">
            <v>21944.7780480941</v>
          </cell>
          <cell r="Y282">
            <v>1328.2572144002002</v>
          </cell>
          <cell r="Z282">
            <v>2102481.7902875119</v>
          </cell>
          <cell r="AA282">
            <v>224001.67192281154</v>
          </cell>
          <cell r="AB282">
            <v>315363.293159016</v>
          </cell>
          <cell r="AC282">
            <v>2.5511725400000001E-2</v>
          </cell>
          <cell r="AD282">
            <v>25003.432821763199</v>
          </cell>
          <cell r="AE282">
            <v>5704.8683305875993</v>
          </cell>
        </row>
        <row r="283">
          <cell r="E283" t="str">
            <v>2195</v>
          </cell>
          <cell r="F283" t="str">
            <v>Pop Pcls Eparcel Returns</v>
          </cell>
          <cell r="G283" t="str">
            <v>eParcel Post Return</v>
          </cell>
          <cell r="H283">
            <v>3549465</v>
          </cell>
          <cell r="I283">
            <v>2.4</v>
          </cell>
          <cell r="J283">
            <v>8518716</v>
          </cell>
          <cell r="K283">
            <v>0</v>
          </cell>
          <cell r="L283" t="str">
            <v>Parcel - small</v>
          </cell>
          <cell r="N283" t="str">
            <v>2195</v>
          </cell>
          <cell r="O283">
            <v>123961.67837359662</v>
          </cell>
          <cell r="P283">
            <v>7409.4115591500185</v>
          </cell>
          <cell r="Q283">
            <v>5193.0007255795008</v>
          </cell>
          <cell r="R283">
            <v>0</v>
          </cell>
          <cell r="S283">
            <v>409.99732511669998</v>
          </cell>
          <cell r="T283">
            <v>2150.7505426311609</v>
          </cell>
          <cell r="U283">
            <v>18619.5829698618</v>
          </cell>
          <cell r="V283">
            <v>32251.402336011808</v>
          </cell>
          <cell r="W283">
            <v>128948.783114394</v>
          </cell>
          <cell r="X283">
            <v>51298.339182811396</v>
          </cell>
          <cell r="Y283">
            <v>3053.9675836234005</v>
          </cell>
          <cell r="Z283">
            <v>4853088.2569186892</v>
          </cell>
          <cell r="AA283">
            <v>710001.89838894631</v>
          </cell>
          <cell r="AB283">
            <v>1003312.5350107648</v>
          </cell>
          <cell r="AC283">
            <v>5.8680701500000002E-2</v>
          </cell>
          <cell r="AD283">
            <v>54863.231083510203</v>
          </cell>
          <cell r="AE283">
            <v>10324.786994180999</v>
          </cell>
        </row>
        <row r="284">
          <cell r="E284" t="str">
            <v/>
          </cell>
          <cell r="F284" t="str">
            <v>Parcel Services - Parcels - Other</v>
          </cell>
          <cell r="G284" t="str">
            <v/>
          </cell>
          <cell r="H284">
            <v>0</v>
          </cell>
          <cell r="I284">
            <v>0</v>
          </cell>
          <cell r="J284">
            <v>0</v>
          </cell>
          <cell r="K284">
            <v>0</v>
          </cell>
          <cell r="L284" t="str">
            <v>Undefined</v>
          </cell>
          <cell r="N284" t="str">
            <v/>
          </cell>
          <cell r="O284" t="str">
            <v/>
          </cell>
          <cell r="P284" t="str">
            <v/>
          </cell>
          <cell r="Q284" t="str">
            <v/>
          </cell>
          <cell r="R284" t="str">
            <v/>
          </cell>
          <cell r="S284" t="str">
            <v/>
          </cell>
          <cell r="T284" t="str">
            <v/>
          </cell>
          <cell r="U284" t="str">
            <v/>
          </cell>
          <cell r="V284" t="str">
            <v/>
          </cell>
          <cell r="W284" t="str">
            <v/>
          </cell>
          <cell r="X284" t="str">
            <v/>
          </cell>
          <cell r="Y284" t="str">
            <v/>
          </cell>
          <cell r="Z284" t="str">
            <v/>
          </cell>
          <cell r="AA284" t="str">
            <v/>
          </cell>
          <cell r="AB284" t="str">
            <v/>
          </cell>
          <cell r="AC284" t="str">
            <v/>
          </cell>
          <cell r="AD284" t="str">
            <v/>
          </cell>
          <cell r="AE284" t="str">
            <v/>
          </cell>
        </row>
        <row r="285">
          <cell r="E285" t="str">
            <v>2200</v>
          </cell>
          <cell r="F285" t="str">
            <v>Pop Cash On Delivery</v>
          </cell>
          <cell r="G285" t="str">
            <v>Cash on Delivery</v>
          </cell>
          <cell r="H285">
            <v>78932</v>
          </cell>
          <cell r="I285">
            <v>0</v>
          </cell>
          <cell r="J285">
            <v>0</v>
          </cell>
          <cell r="K285">
            <v>0</v>
          </cell>
          <cell r="L285" t="str">
            <v>Parcel - small</v>
          </cell>
          <cell r="N285" t="str">
            <v>2200</v>
          </cell>
          <cell r="O285">
            <v>844.31530327971006</v>
          </cell>
          <cell r="P285">
            <v>50.430364430626533</v>
          </cell>
          <cell r="Q285">
            <v>35.371266609226979</v>
          </cell>
          <cell r="R285">
            <v>0</v>
          </cell>
          <cell r="S285">
            <v>0</v>
          </cell>
          <cell r="T285">
            <v>1.9325228285137515</v>
          </cell>
          <cell r="U285">
            <v>1.6922687158985998</v>
          </cell>
          <cell r="V285">
            <v>0</v>
          </cell>
          <cell r="W285">
            <v>0</v>
          </cell>
          <cell r="X285">
            <v>0</v>
          </cell>
          <cell r="Y285">
            <v>35.062356195900009</v>
          </cell>
          <cell r="Z285">
            <v>68.67045887002439</v>
          </cell>
          <cell r="AA285">
            <v>0</v>
          </cell>
          <cell r="AB285">
            <v>0</v>
          </cell>
          <cell r="AC285">
            <v>0</v>
          </cell>
          <cell r="AD285">
            <v>0</v>
          </cell>
          <cell r="AE285">
            <v>0</v>
          </cell>
        </row>
        <row r="286">
          <cell r="E286" t="str">
            <v>2205</v>
          </cell>
          <cell r="F286" t="str">
            <v>Pop Retail Parcel Tracking</v>
          </cell>
          <cell r="G286" t="str">
            <v>Click &amp; Send Tracking</v>
          </cell>
          <cell r="H286">
            <v>258</v>
          </cell>
          <cell r="I286">
            <v>0</v>
          </cell>
          <cell r="J286">
            <v>0</v>
          </cell>
          <cell r="K286">
            <v>0</v>
          </cell>
          <cell r="L286" t="str">
            <v>Parcel - small</v>
          </cell>
          <cell r="N286" t="str">
            <v>2205</v>
          </cell>
          <cell r="O286">
            <v>0.36085919002240013</v>
          </cell>
          <cell r="P286">
            <v>2.1553867737999992E-2</v>
          </cell>
          <cell r="Q286">
            <v>1.5117630314870002E-2</v>
          </cell>
          <cell r="R286">
            <v>0</v>
          </cell>
          <cell r="S286">
            <v>0</v>
          </cell>
          <cell r="T286">
            <v>-2.8869350086076018E-3</v>
          </cell>
          <cell r="U286">
            <v>0</v>
          </cell>
          <cell r="V286">
            <v>0</v>
          </cell>
          <cell r="W286">
            <v>0</v>
          </cell>
          <cell r="X286">
            <v>0</v>
          </cell>
          <cell r="Y286">
            <v>5.0398698999999996E-3</v>
          </cell>
          <cell r="Z286">
            <v>2.0549816966854009E-2</v>
          </cell>
          <cell r="AA286">
            <v>0</v>
          </cell>
          <cell r="AB286">
            <v>0</v>
          </cell>
          <cell r="AC286">
            <v>0</v>
          </cell>
          <cell r="AD286">
            <v>0</v>
          </cell>
          <cell r="AE286">
            <v>0</v>
          </cell>
        </row>
        <row r="287">
          <cell r="E287" t="str">
            <v/>
          </cell>
          <cell r="F287" t="str">
            <v>Parcel Services - International</v>
          </cell>
          <cell r="G287" t="str">
            <v/>
          </cell>
          <cell r="H287">
            <v>0</v>
          </cell>
          <cell r="I287">
            <v>0</v>
          </cell>
          <cell r="J287">
            <v>0</v>
          </cell>
          <cell r="K287">
            <v>0</v>
          </cell>
          <cell r="L287" t="str">
            <v>Undefined</v>
          </cell>
          <cell r="N287" t="str">
            <v/>
          </cell>
          <cell r="O287" t="str">
            <v/>
          </cell>
          <cell r="P287" t="str">
            <v/>
          </cell>
          <cell r="Q287" t="str">
            <v/>
          </cell>
          <cell r="R287" t="str">
            <v/>
          </cell>
          <cell r="S287" t="str">
            <v/>
          </cell>
          <cell r="T287" t="str">
            <v/>
          </cell>
          <cell r="U287" t="str">
            <v/>
          </cell>
          <cell r="V287" t="str">
            <v/>
          </cell>
          <cell r="W287" t="str">
            <v/>
          </cell>
          <cell r="X287" t="str">
            <v/>
          </cell>
          <cell r="Y287" t="str">
            <v/>
          </cell>
          <cell r="Z287" t="str">
            <v/>
          </cell>
          <cell r="AA287" t="str">
            <v/>
          </cell>
          <cell r="AB287" t="str">
            <v/>
          </cell>
          <cell r="AC287" t="str">
            <v/>
          </cell>
          <cell r="AD287" t="str">
            <v/>
          </cell>
          <cell r="AE287" t="str">
            <v/>
          </cell>
        </row>
        <row r="288">
          <cell r="E288" t="str">
            <v/>
          </cell>
          <cell r="F288" t="str">
            <v>Parcel Services - International Postal</v>
          </cell>
          <cell r="G288" t="str">
            <v/>
          </cell>
          <cell r="H288">
            <v>0</v>
          </cell>
          <cell r="I288">
            <v>0</v>
          </cell>
          <cell r="J288">
            <v>0</v>
          </cell>
          <cell r="K288">
            <v>0</v>
          </cell>
          <cell r="L288" t="str">
            <v>Undefined</v>
          </cell>
          <cell r="N288" t="str">
            <v/>
          </cell>
          <cell r="O288" t="str">
            <v/>
          </cell>
          <cell r="P288" t="str">
            <v/>
          </cell>
          <cell r="Q288" t="str">
            <v/>
          </cell>
          <cell r="R288" t="str">
            <v/>
          </cell>
          <cell r="S288" t="str">
            <v/>
          </cell>
          <cell r="T288" t="str">
            <v/>
          </cell>
          <cell r="U288" t="str">
            <v/>
          </cell>
          <cell r="V288" t="str">
            <v/>
          </cell>
          <cell r="W288" t="str">
            <v/>
          </cell>
          <cell r="X288" t="str">
            <v/>
          </cell>
          <cell r="Y288" t="str">
            <v/>
          </cell>
          <cell r="Z288" t="str">
            <v/>
          </cell>
          <cell r="AA288" t="str">
            <v/>
          </cell>
          <cell r="AB288" t="str">
            <v/>
          </cell>
          <cell r="AC288" t="str">
            <v/>
          </cell>
          <cell r="AD288" t="str">
            <v/>
          </cell>
          <cell r="AE288" t="str">
            <v/>
          </cell>
        </row>
        <row r="289">
          <cell r="E289" t="str">
            <v/>
          </cell>
          <cell r="F289" t="str">
            <v>Parcel Services - International Inward</v>
          </cell>
          <cell r="G289" t="str">
            <v/>
          </cell>
          <cell r="H289">
            <v>0</v>
          </cell>
          <cell r="I289">
            <v>0</v>
          </cell>
          <cell r="J289">
            <v>0</v>
          </cell>
          <cell r="K289">
            <v>0</v>
          </cell>
          <cell r="L289" t="str">
            <v>Undefined</v>
          </cell>
          <cell r="N289" t="str">
            <v/>
          </cell>
          <cell r="O289" t="str">
            <v/>
          </cell>
          <cell r="P289" t="str">
            <v/>
          </cell>
          <cell r="Q289" t="str">
            <v/>
          </cell>
          <cell r="R289" t="str">
            <v/>
          </cell>
          <cell r="S289" t="str">
            <v/>
          </cell>
          <cell r="T289" t="str">
            <v/>
          </cell>
          <cell r="U289" t="str">
            <v/>
          </cell>
          <cell r="V289" t="str">
            <v/>
          </cell>
          <cell r="W289" t="str">
            <v/>
          </cell>
          <cell r="X289" t="str">
            <v/>
          </cell>
          <cell r="Y289" t="str">
            <v/>
          </cell>
          <cell r="Z289" t="str">
            <v/>
          </cell>
          <cell r="AA289" t="str">
            <v/>
          </cell>
          <cell r="AB289" t="str">
            <v/>
          </cell>
          <cell r="AC289" t="str">
            <v/>
          </cell>
          <cell r="AD289" t="str">
            <v/>
          </cell>
          <cell r="AE289" t="str">
            <v/>
          </cell>
        </row>
        <row r="290">
          <cell r="E290" t="str">
            <v/>
          </cell>
          <cell r="F290" t="str">
            <v>Parcel Services - International Inward Parcels</v>
          </cell>
          <cell r="G290" t="str">
            <v/>
          </cell>
          <cell r="H290">
            <v>0</v>
          </cell>
          <cell r="I290">
            <v>0</v>
          </cell>
          <cell r="J290">
            <v>0</v>
          </cell>
          <cell r="K290">
            <v>0</v>
          </cell>
          <cell r="L290" t="str">
            <v>Undefined</v>
          </cell>
          <cell r="N290" t="str">
            <v/>
          </cell>
          <cell r="O290" t="str">
            <v/>
          </cell>
          <cell r="P290" t="str">
            <v/>
          </cell>
          <cell r="Q290" t="str">
            <v/>
          </cell>
          <cell r="R290" t="str">
            <v/>
          </cell>
          <cell r="S290" t="str">
            <v/>
          </cell>
          <cell r="T290" t="str">
            <v/>
          </cell>
          <cell r="U290" t="str">
            <v/>
          </cell>
          <cell r="V290" t="str">
            <v/>
          </cell>
          <cell r="W290" t="str">
            <v/>
          </cell>
          <cell r="X290" t="str">
            <v/>
          </cell>
          <cell r="Y290" t="str">
            <v/>
          </cell>
          <cell r="Z290" t="str">
            <v/>
          </cell>
          <cell r="AA290" t="str">
            <v/>
          </cell>
          <cell r="AB290" t="str">
            <v/>
          </cell>
          <cell r="AC290" t="str">
            <v/>
          </cell>
          <cell r="AD290" t="str">
            <v/>
          </cell>
          <cell r="AE290" t="str">
            <v/>
          </cell>
        </row>
        <row r="291">
          <cell r="E291" t="str">
            <v/>
          </cell>
          <cell r="F291" t="str">
            <v>Parcel Services - International Inward Parcels &lt; 2kg</v>
          </cell>
          <cell r="G291" t="str">
            <v/>
          </cell>
          <cell r="H291">
            <v>0</v>
          </cell>
          <cell r="I291">
            <v>0</v>
          </cell>
          <cell r="J291">
            <v>0</v>
          </cell>
          <cell r="K291">
            <v>0</v>
          </cell>
          <cell r="L291" t="str">
            <v>Undefined</v>
          </cell>
          <cell r="N291" t="str">
            <v/>
          </cell>
          <cell r="O291" t="str">
            <v/>
          </cell>
          <cell r="P291" t="str">
            <v/>
          </cell>
          <cell r="Q291" t="str">
            <v/>
          </cell>
          <cell r="R291" t="str">
            <v/>
          </cell>
          <cell r="S291" t="str">
            <v/>
          </cell>
          <cell r="T291" t="str">
            <v/>
          </cell>
          <cell r="U291" t="str">
            <v/>
          </cell>
          <cell r="V291" t="str">
            <v/>
          </cell>
          <cell r="W291" t="str">
            <v/>
          </cell>
          <cell r="X291" t="str">
            <v/>
          </cell>
          <cell r="Y291" t="str">
            <v/>
          </cell>
          <cell r="Z291" t="str">
            <v/>
          </cell>
          <cell r="AA291" t="str">
            <v/>
          </cell>
          <cell r="AB291" t="str">
            <v/>
          </cell>
          <cell r="AC291" t="str">
            <v/>
          </cell>
          <cell r="AD291" t="str">
            <v/>
          </cell>
          <cell r="AE291" t="str">
            <v/>
          </cell>
        </row>
        <row r="292">
          <cell r="E292" t="str">
            <v>3445</v>
          </cell>
          <cell r="F292" t="str">
            <v>Pop Inward Da Parcels</v>
          </cell>
          <cell r="G292" t="str">
            <v>Direct Access (Inwards) - Parcels</v>
          </cell>
          <cell r="H292">
            <v>1504143</v>
          </cell>
          <cell r="I292">
            <v>0.7</v>
          </cell>
          <cell r="J292">
            <v>1052900.0999999999</v>
          </cell>
          <cell r="K292">
            <v>0</v>
          </cell>
          <cell r="L292" t="str">
            <v>Parcel - small</v>
          </cell>
          <cell r="N292" t="str">
            <v>3445</v>
          </cell>
          <cell r="O292">
            <v>32574.294960297986</v>
          </cell>
          <cell r="P292">
            <v>1947.5242744924003</v>
          </cell>
          <cell r="Q292">
            <v>1364.6318536069</v>
          </cell>
          <cell r="R292">
            <v>0</v>
          </cell>
          <cell r="S292">
            <v>5102.0363773886011</v>
          </cell>
          <cell r="T292">
            <v>2300.6086781534141</v>
          </cell>
          <cell r="U292">
            <v>3016.9817091746995</v>
          </cell>
          <cell r="V292">
            <v>3562.8514616840002</v>
          </cell>
          <cell r="W292">
            <v>0</v>
          </cell>
          <cell r="X292">
            <v>25083.0917588052</v>
          </cell>
          <cell r="Y292">
            <v>650.59990139289994</v>
          </cell>
          <cell r="Z292">
            <v>1806858.5580769717</v>
          </cell>
          <cell r="AA292">
            <v>3870.86231464</v>
          </cell>
          <cell r="AB292">
            <v>0</v>
          </cell>
          <cell r="AC292">
            <v>2.3346260300000001E-2</v>
          </cell>
          <cell r="AD292">
            <v>738.65752419699993</v>
          </cell>
          <cell r="AE292">
            <v>202904.1069401977</v>
          </cell>
        </row>
        <row r="293">
          <cell r="E293" t="str">
            <v>3395</v>
          </cell>
          <cell r="F293" t="str">
            <v>Pop Epackets In Tracked Airmail</v>
          </cell>
          <cell r="G293" t="str">
            <v>Direct Access (Inwards) - Parcels</v>
          </cell>
          <cell r="H293">
            <v>9615692</v>
          </cell>
          <cell r="I293">
            <v>0.39</v>
          </cell>
          <cell r="J293">
            <v>3750119.8800000004</v>
          </cell>
          <cell r="K293">
            <v>0</v>
          </cell>
          <cell r="L293" t="str">
            <v>Parcel - small</v>
          </cell>
          <cell r="N293" t="str">
            <v>3395</v>
          </cell>
          <cell r="O293">
            <v>113276.51235043333</v>
          </cell>
          <cell r="P293">
            <v>6774.3812989748012</v>
          </cell>
          <cell r="Q293">
            <v>4745.4997155323008</v>
          </cell>
          <cell r="R293">
            <v>0</v>
          </cell>
          <cell r="S293">
            <v>16198.362443316601</v>
          </cell>
          <cell r="T293">
            <v>9045.2927455991812</v>
          </cell>
          <cell r="U293">
            <v>6093.3858843697999</v>
          </cell>
          <cell r="V293">
            <v>17162.912570973498</v>
          </cell>
          <cell r="W293">
            <v>0</v>
          </cell>
          <cell r="X293">
            <v>61673.576750363703</v>
          </cell>
          <cell r="Y293">
            <v>3566.9412272322002</v>
          </cell>
          <cell r="Z293">
            <v>5001264.5151349055</v>
          </cell>
          <cell r="AA293">
            <v>370340.76912905707</v>
          </cell>
          <cell r="AB293">
            <v>4792.2998385170004</v>
          </cell>
          <cell r="AC293">
            <v>0.17182796310000001</v>
          </cell>
          <cell r="AD293">
            <v>7821.8756815099005</v>
          </cell>
          <cell r="AE293">
            <v>758883.89145023492</v>
          </cell>
        </row>
        <row r="294">
          <cell r="E294" t="str">
            <v/>
          </cell>
          <cell r="F294" t="str">
            <v>Parcel Services - International Inward Parcels &gt; 2kg</v>
          </cell>
          <cell r="G294" t="str">
            <v/>
          </cell>
          <cell r="H294">
            <v>0</v>
          </cell>
          <cell r="I294">
            <v>0</v>
          </cell>
          <cell r="J294">
            <v>0</v>
          </cell>
          <cell r="K294">
            <v>0</v>
          </cell>
          <cell r="L294" t="str">
            <v>Undefined</v>
          </cell>
          <cell r="N294" t="str">
            <v/>
          </cell>
          <cell r="O294" t="str">
            <v/>
          </cell>
          <cell r="P294" t="str">
            <v/>
          </cell>
          <cell r="Q294" t="str">
            <v/>
          </cell>
          <cell r="R294" t="str">
            <v/>
          </cell>
          <cell r="S294" t="str">
            <v/>
          </cell>
          <cell r="T294" t="str">
            <v/>
          </cell>
          <cell r="U294" t="str">
            <v/>
          </cell>
          <cell r="V294" t="str">
            <v/>
          </cell>
          <cell r="W294" t="str">
            <v/>
          </cell>
          <cell r="X294" t="str">
            <v/>
          </cell>
          <cell r="Y294" t="str">
            <v/>
          </cell>
          <cell r="Z294" t="str">
            <v/>
          </cell>
          <cell r="AA294" t="str">
            <v/>
          </cell>
          <cell r="AB294" t="str">
            <v/>
          </cell>
          <cell r="AC294" t="str">
            <v/>
          </cell>
          <cell r="AD294" t="str">
            <v/>
          </cell>
          <cell r="AE294" t="str">
            <v/>
          </cell>
        </row>
        <row r="295">
          <cell r="E295" t="str">
            <v>3460</v>
          </cell>
          <cell r="F295" t="str">
            <v>Pop Parcels In Economy</v>
          </cell>
          <cell r="G295" t="str">
            <v>Direct Access (Inwards) - Parcels</v>
          </cell>
          <cell r="H295">
            <v>185643</v>
          </cell>
          <cell r="I295">
            <v>6.9450000000000003</v>
          </cell>
          <cell r="J295">
            <v>1289290.635</v>
          </cell>
          <cell r="K295">
            <v>0</v>
          </cell>
          <cell r="L295" t="str">
            <v>Letter - medium</v>
          </cell>
          <cell r="N295" t="str">
            <v>3460</v>
          </cell>
          <cell r="O295">
            <v>10521.536879207695</v>
          </cell>
          <cell r="P295">
            <v>628.74612345014725</v>
          </cell>
          <cell r="Q295">
            <v>440.78003642499993</v>
          </cell>
          <cell r="R295">
            <v>0</v>
          </cell>
          <cell r="S295">
            <v>18.059337324500003</v>
          </cell>
          <cell r="T295">
            <v>432.21366803642371</v>
          </cell>
          <cell r="U295">
            <v>423.4098389637</v>
          </cell>
          <cell r="V295">
            <v>3601.3620282275997</v>
          </cell>
          <cell r="W295">
            <v>5797.0646028932997</v>
          </cell>
          <cell r="X295">
            <v>5292.2801537875994</v>
          </cell>
          <cell r="Y295">
            <v>274.9734090444</v>
          </cell>
          <cell r="Z295">
            <v>308662.81552670331</v>
          </cell>
          <cell r="AA295">
            <v>107094.66393933361</v>
          </cell>
          <cell r="AB295">
            <v>91105.360897309496</v>
          </cell>
          <cell r="AC295">
            <v>2.9916376999999999E-3</v>
          </cell>
          <cell r="AD295">
            <v>7589.4742608907</v>
          </cell>
          <cell r="AE295">
            <v>1266.2562678718</v>
          </cell>
        </row>
        <row r="296">
          <cell r="E296" t="str">
            <v>3440</v>
          </cell>
          <cell r="F296" t="str">
            <v>Pop Parcels In Sea</v>
          </cell>
          <cell r="G296" t="str">
            <v>Direct Access (Inwards) - Parcels</v>
          </cell>
          <cell r="H296">
            <v>257817.00000000003</v>
          </cell>
          <cell r="I296">
            <v>10.685</v>
          </cell>
          <cell r="J296">
            <v>2754774.6450000005</v>
          </cell>
          <cell r="K296">
            <v>0</v>
          </cell>
          <cell r="L296" t="str">
            <v>Letter - medium</v>
          </cell>
          <cell r="N296" t="str">
            <v>3440</v>
          </cell>
          <cell r="O296">
            <v>15476.154408866099</v>
          </cell>
          <cell r="P296">
            <v>924.79940858206658</v>
          </cell>
          <cell r="Q296">
            <v>648.34470504479998</v>
          </cell>
          <cell r="R296">
            <v>0</v>
          </cell>
          <cell r="S296">
            <v>25.080389314800001</v>
          </cell>
          <cell r="T296">
            <v>647.3605132604614</v>
          </cell>
          <cell r="U296">
            <v>588.02177566730006</v>
          </cell>
          <cell r="V296">
            <v>8042.1954332545683</v>
          </cell>
          <cell r="W296">
            <v>22051.986008216001</v>
          </cell>
          <cell r="X296">
            <v>3045.5872269725</v>
          </cell>
          <cell r="Y296">
            <v>597.51149676050011</v>
          </cell>
          <cell r="Z296">
            <v>434179.02530351433</v>
          </cell>
          <cell r="AA296">
            <v>270698.38994933531</v>
          </cell>
          <cell r="AB296">
            <v>447432.14471965958</v>
          </cell>
          <cell r="AC296">
            <v>4.1547171000000001E-3</v>
          </cell>
          <cell r="AD296">
            <v>18948.3554368738</v>
          </cell>
          <cell r="AE296">
            <v>1846.2277204575</v>
          </cell>
        </row>
        <row r="297">
          <cell r="E297" t="str">
            <v>3430</v>
          </cell>
          <cell r="F297" t="str">
            <v>Pop Parcels In Airmail</v>
          </cell>
          <cell r="G297" t="str">
            <v>Direct Access (Inwards) - Parcels</v>
          </cell>
          <cell r="H297">
            <v>1545396.0000000002</v>
          </cell>
          <cell r="I297">
            <v>3.387</v>
          </cell>
          <cell r="J297">
            <v>5234256.2520000013</v>
          </cell>
          <cell r="K297">
            <v>0</v>
          </cell>
          <cell r="L297" t="str">
            <v>Letter - medium</v>
          </cell>
          <cell r="N297" t="str">
            <v>3430</v>
          </cell>
          <cell r="O297">
            <v>84612.018852027002</v>
          </cell>
          <cell r="P297">
            <v>5056.3318094809983</v>
          </cell>
          <cell r="Q297">
            <v>3544.6607723228008</v>
          </cell>
          <cell r="R297">
            <v>0</v>
          </cell>
          <cell r="S297">
            <v>150.33577227980004</v>
          </cell>
          <cell r="T297">
            <v>3439.7391658654578</v>
          </cell>
          <cell r="U297">
            <v>3524.6943997918002</v>
          </cell>
          <cell r="V297">
            <v>8125.0901232944007</v>
          </cell>
          <cell r="W297">
            <v>0</v>
          </cell>
          <cell r="X297">
            <v>39647.743910701902</v>
          </cell>
          <cell r="Y297">
            <v>748.28417755930013</v>
          </cell>
          <cell r="Z297">
            <v>2521439.0721316673</v>
          </cell>
          <cell r="AA297">
            <v>14914.513349782397</v>
          </cell>
          <cell r="AB297">
            <v>0</v>
          </cell>
          <cell r="AC297">
            <v>2.4904023500000001E-2</v>
          </cell>
          <cell r="AD297">
            <v>2737.4807929459998</v>
          </cell>
          <cell r="AE297">
            <v>911699.50383929594</v>
          </cell>
        </row>
        <row r="298">
          <cell r="E298" t="str">
            <v>3530</v>
          </cell>
          <cell r="F298" t="str">
            <v>Pop Ems Ap In</v>
          </cell>
          <cell r="G298" t="str">
            <v>Direct Access (Inwards) - Parcels</v>
          </cell>
          <cell r="H298">
            <v>2316702</v>
          </cell>
          <cell r="I298">
            <v>2.8919999999999999</v>
          </cell>
          <cell r="J298">
            <v>6699902.1839999994</v>
          </cell>
          <cell r="K298">
            <v>0</v>
          </cell>
          <cell r="L298" t="str">
            <v>Letter - medium</v>
          </cell>
          <cell r="N298" t="str">
            <v>3530</v>
          </cell>
          <cell r="O298">
            <v>91727.607158288476</v>
          </cell>
          <cell r="P298">
            <v>5478.7908499138011</v>
          </cell>
          <cell r="Q298">
            <v>3842.7436327034989</v>
          </cell>
          <cell r="R298">
            <v>0</v>
          </cell>
          <cell r="S298">
            <v>0</v>
          </cell>
          <cell r="T298">
            <v>3765.9830651038387</v>
          </cell>
          <cell r="U298">
            <v>2800.5858786109998</v>
          </cell>
          <cell r="V298">
            <v>9815.9778882899027</v>
          </cell>
          <cell r="W298">
            <v>0</v>
          </cell>
          <cell r="X298">
            <v>54812.534675677904</v>
          </cell>
          <cell r="Y298">
            <v>85.299669687800005</v>
          </cell>
          <cell r="Z298">
            <v>2732024.415398519</v>
          </cell>
          <cell r="AA298">
            <v>26276.464882609198</v>
          </cell>
          <cell r="AB298">
            <v>0</v>
          </cell>
          <cell r="AC298">
            <v>0</v>
          </cell>
          <cell r="AD298">
            <v>2909.3916246930003</v>
          </cell>
          <cell r="AE298">
            <v>618477.55191067699</v>
          </cell>
        </row>
        <row r="299">
          <cell r="E299" t="str">
            <v/>
          </cell>
          <cell r="F299" t="str">
            <v>Parcel Services - International Inward Parcels - Other</v>
          </cell>
          <cell r="G299" t="str">
            <v/>
          </cell>
          <cell r="H299">
            <v>0</v>
          </cell>
          <cell r="I299">
            <v>0</v>
          </cell>
          <cell r="J299">
            <v>0</v>
          </cell>
          <cell r="K299">
            <v>0</v>
          </cell>
          <cell r="L299" t="str">
            <v>Undefined</v>
          </cell>
          <cell r="N299" t="str">
            <v/>
          </cell>
          <cell r="O299" t="str">
            <v/>
          </cell>
          <cell r="P299" t="str">
            <v/>
          </cell>
          <cell r="Q299" t="str">
            <v/>
          </cell>
          <cell r="R299" t="str">
            <v/>
          </cell>
          <cell r="S299" t="str">
            <v/>
          </cell>
          <cell r="T299" t="str">
            <v/>
          </cell>
          <cell r="U299" t="str">
            <v/>
          </cell>
          <cell r="V299" t="str">
            <v/>
          </cell>
          <cell r="W299" t="str">
            <v/>
          </cell>
          <cell r="X299" t="str">
            <v/>
          </cell>
          <cell r="Y299" t="str">
            <v/>
          </cell>
          <cell r="Z299" t="str">
            <v/>
          </cell>
          <cell r="AA299" t="str">
            <v/>
          </cell>
          <cell r="AB299" t="str">
            <v/>
          </cell>
          <cell r="AC299" t="str">
            <v/>
          </cell>
          <cell r="AD299" t="str">
            <v/>
          </cell>
          <cell r="AE299" t="str">
            <v/>
          </cell>
        </row>
        <row r="300">
          <cell r="E300" t="str">
            <v>3555</v>
          </cell>
          <cell r="F300" t="str">
            <v>Pop Shopmate</v>
          </cell>
          <cell r="G300" t="str">
            <v>Direct Access (Inwards) - Parcels</v>
          </cell>
          <cell r="H300">
            <v>73121.999999999985</v>
          </cell>
          <cell r="I300">
            <v>0</v>
          </cell>
          <cell r="J300">
            <v>0</v>
          </cell>
          <cell r="K300">
            <v>0</v>
          </cell>
          <cell r="L300" t="str">
            <v>Undefined</v>
          </cell>
          <cell r="N300" t="str">
            <v>3555</v>
          </cell>
          <cell r="O300">
            <v>1254.1518191598002</v>
          </cell>
          <cell r="P300">
            <v>74.908520423109309</v>
          </cell>
          <cell r="Q300">
            <v>52.539439546700009</v>
          </cell>
          <cell r="R300">
            <v>0</v>
          </cell>
          <cell r="S300">
            <v>82.558386970499996</v>
          </cell>
          <cell r="T300">
            <v>86.681484251446918</v>
          </cell>
          <cell r="U300">
            <v>145.22610042130003</v>
          </cell>
          <cell r="V300">
            <v>413.48104821238553</v>
          </cell>
          <cell r="W300">
            <v>1383.7140287228999</v>
          </cell>
          <cell r="X300">
            <v>863.7882000707001</v>
          </cell>
          <cell r="Y300">
            <v>21.750860163900001</v>
          </cell>
          <cell r="Z300">
            <v>131138.27099197122</v>
          </cell>
          <cell r="AA300">
            <v>10599.729469534701</v>
          </cell>
          <cell r="AB300">
            <v>9174.4912816096003</v>
          </cell>
          <cell r="AC300">
            <v>1.2633150999999999E-3</v>
          </cell>
          <cell r="AD300">
            <v>750.66271352050001</v>
          </cell>
          <cell r="AE300">
            <v>109.6628591251</v>
          </cell>
        </row>
        <row r="301">
          <cell r="E301" t="str">
            <v>3660</v>
          </cell>
          <cell r="F301" t="str">
            <v>Pop Int'l Parcels Fx Journalised</v>
          </cell>
          <cell r="G301" t="str">
            <v/>
          </cell>
          <cell r="H301">
            <v>1</v>
          </cell>
          <cell r="I301">
            <v>0</v>
          </cell>
          <cell r="J301">
            <v>0</v>
          </cell>
          <cell r="K301">
            <v>0</v>
          </cell>
          <cell r="L301" t="str">
            <v>Parcel - small</v>
          </cell>
          <cell r="N301" t="str">
            <v>3660</v>
          </cell>
          <cell r="O301">
            <v>0.1175466132</v>
          </cell>
          <cell r="P301">
            <v>7.0209773E-3</v>
          </cell>
          <cell r="Q301">
            <v>4.9244312E-3</v>
          </cell>
          <cell r="R301" t="str">
            <v/>
          </cell>
          <cell r="S301" t="str">
            <v/>
          </cell>
          <cell r="T301" t="str">
            <v/>
          </cell>
          <cell r="U301" t="str">
            <v/>
          </cell>
          <cell r="V301" t="str">
            <v/>
          </cell>
          <cell r="W301" t="str">
            <v/>
          </cell>
          <cell r="X301" t="str">
            <v/>
          </cell>
          <cell r="Y301">
            <v>0</v>
          </cell>
          <cell r="Z301">
            <v>4.7591900000000001E-5</v>
          </cell>
          <cell r="AA301">
            <v>0</v>
          </cell>
          <cell r="AB301">
            <v>0</v>
          </cell>
          <cell r="AC301">
            <v>0</v>
          </cell>
          <cell r="AD301">
            <v>0</v>
          </cell>
          <cell r="AE301">
            <v>0</v>
          </cell>
        </row>
        <row r="302">
          <cell r="E302" t="str">
            <v/>
          </cell>
          <cell r="F302" t="str">
            <v>Parcel Services - International Outward</v>
          </cell>
          <cell r="G302" t="str">
            <v/>
          </cell>
          <cell r="H302">
            <v>0</v>
          </cell>
          <cell r="I302">
            <v>0</v>
          </cell>
          <cell r="J302">
            <v>0</v>
          </cell>
          <cell r="K302">
            <v>0</v>
          </cell>
          <cell r="L302" t="str">
            <v>Undefined</v>
          </cell>
          <cell r="N302" t="str">
            <v/>
          </cell>
          <cell r="O302" t="str">
            <v/>
          </cell>
          <cell r="P302" t="str">
            <v/>
          </cell>
          <cell r="Q302" t="str">
            <v/>
          </cell>
          <cell r="R302" t="str">
            <v/>
          </cell>
          <cell r="S302" t="str">
            <v/>
          </cell>
          <cell r="T302" t="str">
            <v/>
          </cell>
          <cell r="U302" t="str">
            <v/>
          </cell>
          <cell r="V302" t="str">
            <v/>
          </cell>
          <cell r="W302" t="str">
            <v/>
          </cell>
          <cell r="X302" t="str">
            <v/>
          </cell>
          <cell r="Y302" t="str">
            <v/>
          </cell>
          <cell r="Z302" t="str">
            <v/>
          </cell>
          <cell r="AA302" t="str">
            <v/>
          </cell>
          <cell r="AB302" t="str">
            <v/>
          </cell>
          <cell r="AC302" t="str">
            <v/>
          </cell>
          <cell r="AD302" t="str">
            <v/>
          </cell>
          <cell r="AE302" t="str">
            <v/>
          </cell>
        </row>
        <row r="303">
          <cell r="E303" t="str">
            <v/>
          </cell>
          <cell r="F303" t="str">
            <v>Parcel Services - International Outward Parcels</v>
          </cell>
          <cell r="G303" t="str">
            <v/>
          </cell>
          <cell r="H303">
            <v>0</v>
          </cell>
          <cell r="I303">
            <v>0</v>
          </cell>
          <cell r="J303">
            <v>0</v>
          </cell>
          <cell r="K303">
            <v>0</v>
          </cell>
          <cell r="L303" t="str">
            <v>Undefined</v>
          </cell>
          <cell r="N303" t="str">
            <v/>
          </cell>
          <cell r="O303" t="str">
            <v/>
          </cell>
          <cell r="P303" t="str">
            <v/>
          </cell>
          <cell r="Q303" t="str">
            <v/>
          </cell>
          <cell r="R303" t="str">
            <v/>
          </cell>
          <cell r="S303" t="str">
            <v/>
          </cell>
          <cell r="T303" t="str">
            <v/>
          </cell>
          <cell r="U303" t="str">
            <v/>
          </cell>
          <cell r="V303" t="str">
            <v/>
          </cell>
          <cell r="W303" t="str">
            <v/>
          </cell>
          <cell r="X303" t="str">
            <v/>
          </cell>
          <cell r="Y303" t="str">
            <v/>
          </cell>
          <cell r="Z303" t="str">
            <v/>
          </cell>
          <cell r="AA303" t="str">
            <v/>
          </cell>
          <cell r="AB303" t="str">
            <v/>
          </cell>
          <cell r="AC303" t="str">
            <v/>
          </cell>
          <cell r="AD303" t="str">
            <v/>
          </cell>
          <cell r="AE303" t="str">
            <v/>
          </cell>
        </row>
        <row r="304">
          <cell r="E304" t="str">
            <v/>
          </cell>
          <cell r="F304" t="str">
            <v>Parcel Services - International Outward Parcels &lt; 2kg</v>
          </cell>
          <cell r="G304" t="str">
            <v/>
          </cell>
          <cell r="H304">
            <v>0</v>
          </cell>
          <cell r="I304">
            <v>0</v>
          </cell>
          <cell r="J304">
            <v>0</v>
          </cell>
          <cell r="K304">
            <v>0</v>
          </cell>
          <cell r="L304" t="str">
            <v>Undefined</v>
          </cell>
          <cell r="N304" t="str">
            <v/>
          </cell>
          <cell r="O304" t="str">
            <v/>
          </cell>
          <cell r="P304" t="str">
            <v/>
          </cell>
          <cell r="Q304" t="str">
            <v/>
          </cell>
          <cell r="R304" t="str">
            <v/>
          </cell>
          <cell r="S304" t="str">
            <v/>
          </cell>
          <cell r="T304" t="str">
            <v/>
          </cell>
          <cell r="U304" t="str">
            <v/>
          </cell>
          <cell r="V304" t="str">
            <v/>
          </cell>
          <cell r="W304" t="str">
            <v/>
          </cell>
          <cell r="X304" t="str">
            <v/>
          </cell>
          <cell r="Y304" t="str">
            <v/>
          </cell>
          <cell r="Z304" t="str">
            <v/>
          </cell>
          <cell r="AA304" t="str">
            <v/>
          </cell>
          <cell r="AB304" t="str">
            <v/>
          </cell>
          <cell r="AC304" t="str">
            <v/>
          </cell>
          <cell r="AD304" t="str">
            <v/>
          </cell>
          <cell r="AE304" t="str">
            <v/>
          </cell>
        </row>
        <row r="305">
          <cell r="E305" t="str">
            <v>3226</v>
          </cell>
          <cell r="F305" t="str">
            <v>Pop Outward Da Parcels</v>
          </cell>
          <cell r="G305" t="str">
            <v>Direct Access (Outwards) - Parcels</v>
          </cell>
          <cell r="H305">
            <v>45680.000000000007</v>
          </cell>
          <cell r="I305">
            <v>0.88500000000000001</v>
          </cell>
          <cell r="J305">
            <v>40426.80000000001</v>
          </cell>
          <cell r="K305">
            <v>0</v>
          </cell>
          <cell r="L305" t="str">
            <v>Parcel - small</v>
          </cell>
          <cell r="N305" t="str">
            <v>3226</v>
          </cell>
          <cell r="O305">
            <v>799.61054274499998</v>
          </cell>
          <cell r="P305">
            <v>47.761061776799991</v>
          </cell>
          <cell r="Q305">
            <v>33.497802004299999</v>
          </cell>
          <cell r="R305">
            <v>0</v>
          </cell>
          <cell r="S305">
            <v>0</v>
          </cell>
          <cell r="T305">
            <v>17.900340068176291</v>
          </cell>
          <cell r="U305">
            <v>38.265694857</v>
          </cell>
          <cell r="V305">
            <v>206.8179513324923</v>
          </cell>
          <cell r="W305">
            <v>0</v>
          </cell>
          <cell r="X305">
            <v>377.07220152349998</v>
          </cell>
          <cell r="Y305">
            <v>0.47096661429999997</v>
          </cell>
          <cell r="Z305">
            <v>529.44683572969632</v>
          </cell>
          <cell r="AA305">
            <v>181.40210582542579</v>
          </cell>
          <cell r="AB305">
            <v>1.8425516736000001</v>
          </cell>
          <cell r="AC305">
            <v>0</v>
          </cell>
          <cell r="AD305">
            <v>31.190780160199999</v>
          </cell>
          <cell r="AE305">
            <v>5519.1961481033004</v>
          </cell>
        </row>
        <row r="306">
          <cell r="E306" t="str">
            <v>3215</v>
          </cell>
          <cell r="F306" t="str">
            <v>Pop Registered Parcels &lt; 2kg Labels</v>
          </cell>
          <cell r="G306" t="str">
            <v>Registered Post International Parcels</v>
          </cell>
          <cell r="H306">
            <v>0</v>
          </cell>
          <cell r="I306">
            <v>0.75</v>
          </cell>
          <cell r="J306">
            <v>0</v>
          </cell>
          <cell r="K306">
            <v>0</v>
          </cell>
          <cell r="L306" t="str">
            <v>Parcel - small</v>
          </cell>
          <cell r="N306" t="str">
            <v>3215</v>
          </cell>
          <cell r="O306">
            <v>1073.5589158313003</v>
          </cell>
          <cell r="P306">
            <v>64.122926680948126</v>
          </cell>
          <cell r="Q306">
            <v>44.975068537800006</v>
          </cell>
          <cell r="R306">
            <v>0</v>
          </cell>
          <cell r="S306">
            <v>0</v>
          </cell>
          <cell r="T306">
            <v>0.87563748735129621</v>
          </cell>
          <cell r="U306">
            <v>1.7060867097400002E-2</v>
          </cell>
          <cell r="V306">
            <v>4.5607641705149006E-2</v>
          </cell>
          <cell r="W306">
            <v>0</v>
          </cell>
          <cell r="X306">
            <v>1.3420853993000001</v>
          </cell>
          <cell r="Y306">
            <v>7.6771043450000001E-4</v>
          </cell>
          <cell r="Z306">
            <v>2.0939122859916979</v>
          </cell>
          <cell r="AA306">
            <v>0.49658878320746902</v>
          </cell>
          <cell r="AB306">
            <v>1.6396125300000002E-2</v>
          </cell>
          <cell r="AC306">
            <v>0</v>
          </cell>
          <cell r="AD306">
            <v>6.7514033000000001E-2</v>
          </cell>
          <cell r="AE306">
            <v>77.035054616800011</v>
          </cell>
        </row>
        <row r="307">
          <cell r="E307" t="str">
            <v>3216</v>
          </cell>
          <cell r="F307" t="str">
            <v>Pop Registered Parcels &lt;2kg Prepaid</v>
          </cell>
          <cell r="G307" t="str">
            <v>Registered Post International Parcels</v>
          </cell>
          <cell r="H307">
            <v>0</v>
          </cell>
          <cell r="I307">
            <v>0.75</v>
          </cell>
          <cell r="J307">
            <v>0</v>
          </cell>
          <cell r="K307">
            <v>0</v>
          </cell>
          <cell r="L307" t="str">
            <v>Parcel - small</v>
          </cell>
          <cell r="N307" t="str">
            <v>3216</v>
          </cell>
          <cell r="O307">
            <v>363.82902177100004</v>
          </cell>
          <cell r="P307">
            <v>21.731253817700001</v>
          </cell>
          <cell r="Q307">
            <v>15.242046755900001</v>
          </cell>
          <cell r="R307">
            <v>0</v>
          </cell>
          <cell r="S307">
            <v>0</v>
          </cell>
          <cell r="T307">
            <v>0.28350931824960002</v>
          </cell>
          <cell r="U307">
            <v>0</v>
          </cell>
          <cell r="V307">
            <v>0</v>
          </cell>
          <cell r="W307">
            <v>0</v>
          </cell>
          <cell r="X307">
            <v>0</v>
          </cell>
          <cell r="Y307">
            <v>0</v>
          </cell>
          <cell r="Z307">
            <v>0.14735645465739999</v>
          </cell>
          <cell r="AA307">
            <v>0</v>
          </cell>
          <cell r="AB307">
            <v>0</v>
          </cell>
          <cell r="AC307">
            <v>0</v>
          </cell>
          <cell r="AD307">
            <v>0</v>
          </cell>
          <cell r="AE307">
            <v>0</v>
          </cell>
        </row>
        <row r="308">
          <cell r="E308" t="str">
            <v>3217</v>
          </cell>
          <cell r="F308" t="str">
            <v>Pop Registered Parcels &lt;2kg Charge Account</v>
          </cell>
          <cell r="G308" t="str">
            <v>Registered Post International Parcels</v>
          </cell>
          <cell r="H308">
            <v>133850.00000000003</v>
          </cell>
          <cell r="I308">
            <v>0.75</v>
          </cell>
          <cell r="J308">
            <v>100387.50000000003</v>
          </cell>
          <cell r="K308">
            <v>0</v>
          </cell>
          <cell r="L308" t="str">
            <v>Parcel - small</v>
          </cell>
          <cell r="N308" t="str">
            <v>3217</v>
          </cell>
          <cell r="O308">
            <v>3519.1918141228011</v>
          </cell>
          <cell r="P308">
            <v>210.19146566960001</v>
          </cell>
          <cell r="Q308">
            <v>147.42433510809994</v>
          </cell>
          <cell r="R308">
            <v>0</v>
          </cell>
          <cell r="S308">
            <v>0</v>
          </cell>
          <cell r="T308">
            <v>69.929835351956257</v>
          </cell>
          <cell r="U308">
            <v>349.36866773550003</v>
          </cell>
          <cell r="V308">
            <v>264.22985159089512</v>
          </cell>
          <cell r="W308">
            <v>0</v>
          </cell>
          <cell r="X308">
            <v>3281.5986025430998</v>
          </cell>
          <cell r="Y308">
            <v>2.5354439383000003</v>
          </cell>
          <cell r="Z308">
            <v>4600.6964988798154</v>
          </cell>
          <cell r="AA308">
            <v>1569.068896401983</v>
          </cell>
          <cell r="AB308">
            <v>31.249518679299996</v>
          </cell>
          <cell r="AC308">
            <v>0</v>
          </cell>
          <cell r="AD308">
            <v>131.23520792120001</v>
          </cell>
          <cell r="AE308">
            <v>169112.82150654268</v>
          </cell>
        </row>
        <row r="309">
          <cell r="E309" t="str">
            <v>3120</v>
          </cell>
          <cell r="F309" t="str">
            <v>Pop Business Packets</v>
          </cell>
          <cell r="G309" t="str">
            <v>Air Mail Parcels</v>
          </cell>
          <cell r="H309">
            <v>0</v>
          </cell>
          <cell r="I309">
            <v>0.5</v>
          </cell>
          <cell r="J309">
            <v>0</v>
          </cell>
          <cell r="K309">
            <v>0</v>
          </cell>
          <cell r="L309" t="str">
            <v>Parcel - small</v>
          </cell>
          <cell r="N309" t="str">
            <v>3120</v>
          </cell>
          <cell r="O309">
            <v>12645.332160572001</v>
          </cell>
          <cell r="P309">
            <v>755.27078859279993</v>
          </cell>
          <cell r="Q309">
            <v>529.73353231800002</v>
          </cell>
          <cell r="R309">
            <v>0</v>
          </cell>
          <cell r="S309">
            <v>0</v>
          </cell>
          <cell r="T309">
            <v>256.82134668431212</v>
          </cell>
          <cell r="U309">
            <v>1447.025254874</v>
          </cell>
          <cell r="V309">
            <v>1741.1889017056021</v>
          </cell>
          <cell r="W309">
            <v>0</v>
          </cell>
          <cell r="X309">
            <v>3956.9834411480001</v>
          </cell>
          <cell r="Y309">
            <v>15.750592838499999</v>
          </cell>
          <cell r="Z309">
            <v>15560.922751320933</v>
          </cell>
          <cell r="AA309">
            <v>7083.8195191521991</v>
          </cell>
          <cell r="AB309">
            <v>108.05323652380001</v>
          </cell>
          <cell r="AC309">
            <v>0</v>
          </cell>
          <cell r="AD309">
            <v>494.24274542509994</v>
          </cell>
          <cell r="AE309">
            <v>723996.47828438634</v>
          </cell>
        </row>
        <row r="310">
          <cell r="E310" t="str">
            <v>3100</v>
          </cell>
          <cell r="F310" t="str">
            <v>Pop Packets Out Sea</v>
          </cell>
          <cell r="G310" t="str">
            <v>Air Mail Parcels</v>
          </cell>
          <cell r="H310">
            <v>0</v>
          </cell>
          <cell r="I310">
            <v>0.9</v>
          </cell>
          <cell r="J310">
            <v>0</v>
          </cell>
          <cell r="K310">
            <v>0</v>
          </cell>
          <cell r="L310" t="str">
            <v>Parcel - small</v>
          </cell>
          <cell r="N310" t="str">
            <v>3100</v>
          </cell>
          <cell r="O310">
            <v>203.04095786440001</v>
          </cell>
          <cell r="P310">
            <v>12.127494858799999</v>
          </cell>
          <cell r="Q310">
            <v>8.5060827695999972</v>
          </cell>
          <cell r="R310">
            <v>0</v>
          </cell>
          <cell r="S310">
            <v>0</v>
          </cell>
          <cell r="T310">
            <v>0.16958125132209695</v>
          </cell>
          <cell r="U310">
            <v>0</v>
          </cell>
          <cell r="V310">
            <v>0</v>
          </cell>
          <cell r="W310">
            <v>0</v>
          </cell>
          <cell r="X310">
            <v>0</v>
          </cell>
          <cell r="Y310">
            <v>0</v>
          </cell>
          <cell r="Z310">
            <v>8.5433403310681097E-2</v>
          </cell>
          <cell r="AA310">
            <v>0</v>
          </cell>
          <cell r="AB310">
            <v>0</v>
          </cell>
          <cell r="AC310">
            <v>0</v>
          </cell>
          <cell r="AD310">
            <v>0</v>
          </cell>
          <cell r="AE310">
            <v>1.6119417899999999E-2</v>
          </cell>
        </row>
        <row r="311">
          <cell r="E311" t="str">
            <v>3087</v>
          </cell>
          <cell r="F311" t="str">
            <v>Pop Business International Eparcel</v>
          </cell>
          <cell r="G311" t="str">
            <v>Air Mail Parcels</v>
          </cell>
          <cell r="H311">
            <v>0</v>
          </cell>
          <cell r="I311">
            <v>0</v>
          </cell>
          <cell r="J311">
            <v>0</v>
          </cell>
          <cell r="K311">
            <v>0</v>
          </cell>
          <cell r="L311" t="str">
            <v>Parcel - small</v>
          </cell>
          <cell r="N311" t="str">
            <v>3087</v>
          </cell>
          <cell r="O311">
            <v>15528.790626644699</v>
          </cell>
          <cell r="P311">
            <v>927.51078025869958</v>
          </cell>
          <cell r="Q311">
            <v>650.53950391749993</v>
          </cell>
          <cell r="R311">
            <v>0</v>
          </cell>
          <cell r="S311">
            <v>0</v>
          </cell>
          <cell r="T311">
            <v>301.21531912233871</v>
          </cell>
          <cell r="U311">
            <v>1661.0384744446001</v>
          </cell>
          <cell r="V311">
            <v>1201.5960248909582</v>
          </cell>
          <cell r="W311">
            <v>0</v>
          </cell>
          <cell r="X311">
            <v>4690.8253497955993</v>
          </cell>
          <cell r="Y311">
            <v>16.139477755800002</v>
          </cell>
          <cell r="Z311">
            <v>8923.1278893873914</v>
          </cell>
          <cell r="AA311">
            <v>12691.1230412692</v>
          </cell>
          <cell r="AB311">
            <v>223.42649317060003</v>
          </cell>
          <cell r="AC311">
            <v>0</v>
          </cell>
          <cell r="AD311">
            <v>719.45536256319997</v>
          </cell>
          <cell r="AE311">
            <v>1234898.3469466504</v>
          </cell>
        </row>
        <row r="312">
          <cell r="E312" t="str">
            <v>3125</v>
          </cell>
          <cell r="F312" t="str">
            <v>Pop Trackable &lt;2kg Labels</v>
          </cell>
          <cell r="G312" t="str">
            <v>Air Mail Parcels</v>
          </cell>
          <cell r="H312">
            <v>0</v>
          </cell>
          <cell r="I312">
            <v>2</v>
          </cell>
          <cell r="J312">
            <v>0</v>
          </cell>
          <cell r="K312">
            <v>0</v>
          </cell>
          <cell r="L312" t="str">
            <v>Parcel - small</v>
          </cell>
          <cell r="N312" t="str">
            <v>3125</v>
          </cell>
          <cell r="O312">
            <v>1602.1724148314629</v>
          </cell>
          <cell r="P312">
            <v>95.696655426315985</v>
          </cell>
          <cell r="Q312">
            <v>67.120502619372601</v>
          </cell>
          <cell r="R312">
            <v>0</v>
          </cell>
          <cell r="S312">
            <v>0</v>
          </cell>
          <cell r="T312">
            <v>1.3475898867900336</v>
          </cell>
          <cell r="U312">
            <v>8.5110691733835286E-2</v>
          </cell>
          <cell r="V312">
            <v>0.57550284793786088</v>
          </cell>
          <cell r="W312">
            <v>0</v>
          </cell>
          <cell r="X312">
            <v>2.6096721568858698</v>
          </cell>
          <cell r="Y312">
            <v>3.4429026000000005E-3</v>
          </cell>
          <cell r="Z312">
            <v>4.4290867432549614</v>
          </cell>
          <cell r="AA312">
            <v>2.0773546626818864</v>
          </cell>
          <cell r="AB312">
            <v>2.4844186590980002E-2</v>
          </cell>
          <cell r="AC312">
            <v>0</v>
          </cell>
          <cell r="AD312">
            <v>0.16328315299999999</v>
          </cell>
          <cell r="AE312">
            <v>185.81658912929998</v>
          </cell>
        </row>
        <row r="313">
          <cell r="E313" t="str">
            <v>3126</v>
          </cell>
          <cell r="F313" t="str">
            <v>Pop Trackable &lt;2kg Prepaid</v>
          </cell>
          <cell r="G313" t="str">
            <v>Air Mail Parcels</v>
          </cell>
          <cell r="H313">
            <v>0</v>
          </cell>
          <cell r="I313">
            <v>2</v>
          </cell>
          <cell r="J313">
            <v>0</v>
          </cell>
          <cell r="K313">
            <v>0</v>
          </cell>
          <cell r="L313" t="str">
            <v>Parcel - small</v>
          </cell>
          <cell r="N313" t="str">
            <v>3126</v>
          </cell>
          <cell r="O313">
            <v>82.064926866000008</v>
          </cell>
          <cell r="P313">
            <v>4.9016808682000006</v>
          </cell>
          <cell r="Q313">
            <v>3.4379815172000003</v>
          </cell>
          <cell r="R313">
            <v>0</v>
          </cell>
          <cell r="S313">
            <v>0</v>
          </cell>
          <cell r="T313">
            <v>6.3948074506100003E-2</v>
          </cell>
          <cell r="U313">
            <v>0</v>
          </cell>
          <cell r="V313">
            <v>0</v>
          </cell>
          <cell r="W313">
            <v>0</v>
          </cell>
          <cell r="X313">
            <v>0</v>
          </cell>
          <cell r="Y313">
            <v>0</v>
          </cell>
          <cell r="Z313">
            <v>3.3237581236499995E-2</v>
          </cell>
          <cell r="AA313">
            <v>0</v>
          </cell>
          <cell r="AB313">
            <v>0</v>
          </cell>
          <cell r="AC313">
            <v>0</v>
          </cell>
          <cell r="AD313">
            <v>0</v>
          </cell>
          <cell r="AE313">
            <v>0</v>
          </cell>
        </row>
        <row r="314">
          <cell r="E314" t="str">
            <v>3127</v>
          </cell>
          <cell r="F314" t="str">
            <v>Pop Trackable &lt;2kg Charge Account</v>
          </cell>
          <cell r="G314" t="str">
            <v>International Pack and Track</v>
          </cell>
          <cell r="H314">
            <v>570831.99999999988</v>
          </cell>
          <cell r="I314">
            <v>2</v>
          </cell>
          <cell r="J314">
            <v>1141663.9999999998</v>
          </cell>
          <cell r="K314">
            <v>0</v>
          </cell>
          <cell r="L314" t="str">
            <v>Parcel - small</v>
          </cell>
          <cell r="N314" t="str">
            <v>3127</v>
          </cell>
          <cell r="O314">
            <v>14598.2706887979</v>
          </cell>
          <cell r="P314">
            <v>871.88478716260022</v>
          </cell>
          <cell r="Q314">
            <v>611.52012890720005</v>
          </cell>
          <cell r="R314">
            <v>0</v>
          </cell>
          <cell r="S314">
            <v>0</v>
          </cell>
          <cell r="T314">
            <v>291.23045525838592</v>
          </cell>
          <cell r="U314">
            <v>1926.7526720574001</v>
          </cell>
          <cell r="V314">
            <v>1886.0552347422099</v>
          </cell>
          <cell r="W314">
            <v>0</v>
          </cell>
          <cell r="X314">
            <v>12910.821969475001</v>
          </cell>
          <cell r="Y314">
            <v>15.573723011300002</v>
          </cell>
          <cell r="Z314">
            <v>18884.389253610072</v>
          </cell>
          <cell r="AA314">
            <v>7273.2062328966995</v>
          </cell>
          <cell r="AB314">
            <v>107.97494466960001</v>
          </cell>
          <cell r="AC314">
            <v>0</v>
          </cell>
          <cell r="AD314">
            <v>537.45401597470004</v>
          </cell>
          <cell r="AE314">
            <v>737378.47618786362</v>
          </cell>
        </row>
        <row r="315">
          <cell r="E315" t="str">
            <v>3090</v>
          </cell>
          <cell r="F315" t="str">
            <v>Pop Packets Out Airmail</v>
          </cell>
          <cell r="G315" t="str">
            <v>Air Mail Parcels</v>
          </cell>
          <cell r="H315">
            <v>1876035.0000000002</v>
          </cell>
          <cell r="I315">
            <v>0.55000000000000004</v>
          </cell>
          <cell r="J315">
            <v>1031819.2500000002</v>
          </cell>
          <cell r="K315">
            <v>0</v>
          </cell>
          <cell r="L315" t="str">
            <v>Parcel - small</v>
          </cell>
          <cell r="N315" t="str">
            <v>3090</v>
          </cell>
          <cell r="O315">
            <v>64275.12246750301</v>
          </cell>
          <cell r="P315">
            <v>3839.1088743681007</v>
          </cell>
          <cell r="Q315">
            <v>2692.6810138668002</v>
          </cell>
          <cell r="R315">
            <v>0</v>
          </cell>
          <cell r="S315">
            <v>0</v>
          </cell>
          <cell r="T315">
            <v>1132.1561011626227</v>
          </cell>
          <cell r="U315">
            <v>2485.4992470200996</v>
          </cell>
          <cell r="V315">
            <v>6160.2617362313003</v>
          </cell>
          <cell r="W315">
            <v>0</v>
          </cell>
          <cell r="X315">
            <v>11923.092125012503</v>
          </cell>
          <cell r="Y315">
            <v>141.3735091572</v>
          </cell>
          <cell r="Z315">
            <v>15902.733457986789</v>
          </cell>
          <cell r="AA315">
            <v>28848.908136431699</v>
          </cell>
          <cell r="AB315">
            <v>369.19763737760002</v>
          </cell>
          <cell r="AC315">
            <v>0</v>
          </cell>
          <cell r="AD315">
            <v>1843.9117369679998</v>
          </cell>
          <cell r="AE315">
            <v>2664472.6871502101</v>
          </cell>
        </row>
        <row r="316">
          <cell r="E316" t="str">
            <v>3230</v>
          </cell>
          <cell r="F316" t="str">
            <v>Express Parcels Prepaid</v>
          </cell>
          <cell r="G316" t="str">
            <v>Express Post International Parcel</v>
          </cell>
          <cell r="H316">
            <v>111347.99999999999</v>
          </cell>
          <cell r="I316">
            <v>0.71199999999999997</v>
          </cell>
          <cell r="J316">
            <v>79279.775999999983</v>
          </cell>
          <cell r="K316">
            <v>0</v>
          </cell>
          <cell r="L316" t="str">
            <v>Parcel - small</v>
          </cell>
          <cell r="N316" t="str">
            <v>3230</v>
          </cell>
          <cell r="O316">
            <v>6402.1773427944991</v>
          </cell>
          <cell r="P316">
            <v>382.39642030110002</v>
          </cell>
          <cell r="Q316">
            <v>268.20520173360001</v>
          </cell>
          <cell r="R316">
            <v>0</v>
          </cell>
          <cell r="S316">
            <v>0</v>
          </cell>
          <cell r="T316">
            <v>100.30878918910551</v>
          </cell>
          <cell r="U316">
            <v>8.5305747193000006</v>
          </cell>
          <cell r="V316">
            <v>268.66733406339495</v>
          </cell>
          <cell r="W316">
            <v>0</v>
          </cell>
          <cell r="X316">
            <v>2505.9742406162004</v>
          </cell>
          <cell r="Y316">
            <v>122.43804237369999</v>
          </cell>
          <cell r="Z316">
            <v>3482.2257587053527</v>
          </cell>
          <cell r="AA316">
            <v>2906.4195593086233</v>
          </cell>
          <cell r="AB316">
            <v>28.035418437499999</v>
          </cell>
          <cell r="AC316">
            <v>0</v>
          </cell>
          <cell r="AD316">
            <v>162.0480354133</v>
          </cell>
          <cell r="AE316">
            <v>296324.00758810842</v>
          </cell>
        </row>
        <row r="317">
          <cell r="E317" t="str">
            <v>3235</v>
          </cell>
          <cell r="F317" t="str">
            <v>Pop Eci Charge Account</v>
          </cell>
          <cell r="G317" t="str">
            <v>Express Courier International Parcels</v>
          </cell>
          <cell r="H317">
            <v>1047988.0000000001</v>
          </cell>
          <cell r="I317">
            <v>1.966</v>
          </cell>
          <cell r="J317">
            <v>2060344.4080000003</v>
          </cell>
          <cell r="K317">
            <v>0</v>
          </cell>
          <cell r="L317" t="str">
            <v>Parcel - small</v>
          </cell>
          <cell r="N317" t="str">
            <v>3235</v>
          </cell>
          <cell r="O317">
            <v>47571.66312295181</v>
          </cell>
          <cell r="P317">
            <v>2840.9335891518995</v>
          </cell>
          <cell r="Q317">
            <v>1992.5671319035998</v>
          </cell>
          <cell r="R317">
            <v>0</v>
          </cell>
          <cell r="S317">
            <v>0</v>
          </cell>
          <cell r="T317">
            <v>804.14698156526106</v>
          </cell>
          <cell r="U317">
            <v>10119.5824840726</v>
          </cell>
          <cell r="V317">
            <v>3186.7461765137004</v>
          </cell>
          <cell r="W317">
            <v>0</v>
          </cell>
          <cell r="X317">
            <v>25803.259070955199</v>
          </cell>
          <cell r="Y317">
            <v>177.1935494356</v>
          </cell>
          <cell r="Z317">
            <v>67243.584307768571</v>
          </cell>
          <cell r="AA317">
            <v>64353.729105354403</v>
          </cell>
          <cell r="AB317">
            <v>917.28889416759989</v>
          </cell>
          <cell r="AC317">
            <v>0</v>
          </cell>
          <cell r="AD317">
            <v>1647.7998180380998</v>
          </cell>
          <cell r="AE317">
            <v>8203741.6438479638</v>
          </cell>
        </row>
        <row r="318">
          <cell r="E318" t="str">
            <v>3246</v>
          </cell>
          <cell r="F318" t="str">
            <v>Express Letters</v>
          </cell>
          <cell r="G318" t="str">
            <v>Direct Access (Outwards) - Parcels</v>
          </cell>
          <cell r="H318">
            <v>280030</v>
          </cell>
          <cell r="I318">
            <v>0</v>
          </cell>
          <cell r="J318">
            <v>0</v>
          </cell>
          <cell r="K318">
            <v>0</v>
          </cell>
          <cell r="L318" t="str">
            <v>Undefined</v>
          </cell>
          <cell r="N318" t="str">
            <v>3246</v>
          </cell>
          <cell r="O318">
            <v>12186.387667737397</v>
          </cell>
          <cell r="P318">
            <v>727.87859875950016</v>
          </cell>
          <cell r="Q318">
            <v>510.51872363929988</v>
          </cell>
          <cell r="R318">
            <v>0</v>
          </cell>
          <cell r="S318">
            <v>0</v>
          </cell>
          <cell r="T318">
            <v>250.42098610494065</v>
          </cell>
          <cell r="U318">
            <v>22.029918624700002</v>
          </cell>
          <cell r="V318">
            <v>673.32106894999981</v>
          </cell>
          <cell r="W318">
            <v>0</v>
          </cell>
          <cell r="X318">
            <v>6458.7263351335996</v>
          </cell>
          <cell r="Y318">
            <v>334.1312294837</v>
          </cell>
          <cell r="Z318">
            <v>8741.3858235321677</v>
          </cell>
          <cell r="AA318">
            <v>6616.6480674264003</v>
          </cell>
          <cell r="AB318">
            <v>69.615184898400003</v>
          </cell>
          <cell r="AC318">
            <v>0</v>
          </cell>
          <cell r="AD318">
            <v>417.39945379889997</v>
          </cell>
          <cell r="AE318">
            <v>744822.44874366443</v>
          </cell>
        </row>
        <row r="319">
          <cell r="E319" t="str">
            <v>3247</v>
          </cell>
          <cell r="F319" t="str">
            <v>Courier Letters</v>
          </cell>
          <cell r="G319" t="str">
            <v>Direct Access (Outwards) - Parcels</v>
          </cell>
          <cell r="H319">
            <v>7960.9999999999991</v>
          </cell>
          <cell r="I319">
            <v>0</v>
          </cell>
          <cell r="J319">
            <v>0</v>
          </cell>
          <cell r="K319">
            <v>0</v>
          </cell>
          <cell r="L319" t="str">
            <v>Undefined</v>
          </cell>
          <cell r="N319" t="str">
            <v>3247</v>
          </cell>
          <cell r="O319">
            <v>395.14603958510003</v>
          </cell>
          <cell r="P319">
            <v>23.601525741107302</v>
          </cell>
          <cell r="Q319">
            <v>16.553672478099998</v>
          </cell>
          <cell r="R319">
            <v>0</v>
          </cell>
          <cell r="S319">
            <v>0</v>
          </cell>
          <cell r="T319">
            <v>7.8682943746520184</v>
          </cell>
          <cell r="U319">
            <v>0.65680525420000002</v>
          </cell>
          <cell r="V319">
            <v>19.971321983673</v>
          </cell>
          <cell r="W319">
            <v>0</v>
          </cell>
          <cell r="X319">
            <v>191.30103556340001</v>
          </cell>
          <cell r="Y319">
            <v>10.774962976700001</v>
          </cell>
          <cell r="Z319">
            <v>249.93856183067709</v>
          </cell>
          <cell r="AA319">
            <v>157.0431539660282</v>
          </cell>
          <cell r="AB319">
            <v>1.9750357468000002</v>
          </cell>
          <cell r="AC319">
            <v>0</v>
          </cell>
          <cell r="AD319">
            <v>11.936323806500001</v>
          </cell>
          <cell r="AE319">
            <v>21153.132693847499</v>
          </cell>
        </row>
        <row r="320">
          <cell r="E320" t="str">
            <v/>
          </cell>
          <cell r="F320" t="str">
            <v>Parcel Services - International Outward Parcels &gt; 2kg</v>
          </cell>
          <cell r="G320" t="str">
            <v/>
          </cell>
          <cell r="H320">
            <v>0</v>
          </cell>
          <cell r="I320">
            <v>0</v>
          </cell>
          <cell r="J320">
            <v>0</v>
          </cell>
          <cell r="K320">
            <v>0</v>
          </cell>
          <cell r="L320" t="str">
            <v>Undefined</v>
          </cell>
          <cell r="N320" t="str">
            <v/>
          </cell>
          <cell r="O320" t="str">
            <v/>
          </cell>
          <cell r="P320" t="str">
            <v/>
          </cell>
          <cell r="Q320" t="str">
            <v/>
          </cell>
          <cell r="R320" t="str">
            <v/>
          </cell>
          <cell r="S320" t="str">
            <v/>
          </cell>
          <cell r="T320" t="str">
            <v/>
          </cell>
          <cell r="U320" t="str">
            <v/>
          </cell>
          <cell r="V320" t="str">
            <v/>
          </cell>
          <cell r="W320" t="str">
            <v/>
          </cell>
          <cell r="X320" t="str">
            <v/>
          </cell>
          <cell r="Y320" t="str">
            <v/>
          </cell>
          <cell r="Z320" t="str">
            <v/>
          </cell>
          <cell r="AA320" t="str">
            <v/>
          </cell>
          <cell r="AB320" t="str">
            <v/>
          </cell>
          <cell r="AC320" t="str">
            <v/>
          </cell>
          <cell r="AD320" t="str">
            <v/>
          </cell>
          <cell r="AE320" t="str">
            <v/>
          </cell>
        </row>
        <row r="321">
          <cell r="E321" t="str">
            <v>3130</v>
          </cell>
          <cell r="F321" t="str">
            <v>Economy Air Parcels</v>
          </cell>
          <cell r="G321" t="str">
            <v>Air Mail Parcels</v>
          </cell>
          <cell r="H321">
            <v>0</v>
          </cell>
          <cell r="I321">
            <v>4.4800000000000004</v>
          </cell>
          <cell r="J321">
            <v>0</v>
          </cell>
          <cell r="K321">
            <v>0</v>
          </cell>
          <cell r="L321" t="str">
            <v>Parcel - medium</v>
          </cell>
          <cell r="N321" t="str">
            <v>3130</v>
          </cell>
          <cell r="O321">
            <v>2742.4036170662998</v>
          </cell>
          <cell r="P321">
            <v>163.80185612139999</v>
          </cell>
          <cell r="Q321">
            <v>114.88870225620003</v>
          </cell>
          <cell r="R321">
            <v>0</v>
          </cell>
          <cell r="S321">
            <v>0</v>
          </cell>
          <cell r="T321">
            <v>2.2620303327266091</v>
          </cell>
          <cell r="U321">
            <v>0</v>
          </cell>
          <cell r="V321">
            <v>0</v>
          </cell>
          <cell r="W321">
            <v>0</v>
          </cell>
          <cell r="X321">
            <v>0</v>
          </cell>
          <cell r="Y321">
            <v>0</v>
          </cell>
          <cell r="Z321">
            <v>1.1459047458941067</v>
          </cell>
          <cell r="AA321">
            <v>0</v>
          </cell>
          <cell r="AB321">
            <v>0</v>
          </cell>
          <cell r="AC321">
            <v>0</v>
          </cell>
          <cell r="AD321">
            <v>0</v>
          </cell>
          <cell r="AE321">
            <v>0.17731359699999999</v>
          </cell>
        </row>
        <row r="322">
          <cell r="E322" t="str">
            <v>3229</v>
          </cell>
          <cell r="F322" t="str">
            <v>Courier Parcels</v>
          </cell>
          <cell r="G322" t="str">
            <v>Express Courier International Parcels</v>
          </cell>
          <cell r="H322">
            <v>0</v>
          </cell>
          <cell r="I322">
            <v>0.5</v>
          </cell>
          <cell r="J322">
            <v>0</v>
          </cell>
          <cell r="K322">
            <v>0</v>
          </cell>
          <cell r="L322" t="str">
            <v>Parcel - medium</v>
          </cell>
          <cell r="N322" t="str">
            <v>3229</v>
          </cell>
          <cell r="O322">
            <v>49.040451414400003</v>
          </cell>
          <cell r="P322">
            <v>2.9291519732999998</v>
          </cell>
          <cell r="Q322">
            <v>2.0544728668999999</v>
          </cell>
          <cell r="R322">
            <v>0</v>
          </cell>
          <cell r="S322">
            <v>0</v>
          </cell>
          <cell r="T322">
            <v>3.8213551383000005E-2</v>
          </cell>
          <cell r="U322">
            <v>0</v>
          </cell>
          <cell r="V322">
            <v>0</v>
          </cell>
          <cell r="W322">
            <v>0</v>
          </cell>
          <cell r="X322">
            <v>0</v>
          </cell>
          <cell r="Y322">
            <v>0</v>
          </cell>
          <cell r="Z322">
            <v>1.9862151126420001E-2</v>
          </cell>
          <cell r="AA322">
            <v>0</v>
          </cell>
          <cell r="AB322">
            <v>0</v>
          </cell>
          <cell r="AC322">
            <v>0</v>
          </cell>
          <cell r="AD322">
            <v>0</v>
          </cell>
          <cell r="AE322">
            <v>0</v>
          </cell>
        </row>
        <row r="323">
          <cell r="E323" t="str">
            <v>3140</v>
          </cell>
          <cell r="F323" t="str">
            <v>Economy Sea Parcels</v>
          </cell>
          <cell r="G323" t="str">
            <v>Undefined</v>
          </cell>
          <cell r="H323">
            <v>63667</v>
          </cell>
          <cell r="I323">
            <v>6.85</v>
          </cell>
          <cell r="J323">
            <v>436118.94999999995</v>
          </cell>
          <cell r="K323">
            <v>0</v>
          </cell>
          <cell r="L323" t="str">
            <v>Parcel - medium</v>
          </cell>
          <cell r="N323" t="str">
            <v>3140</v>
          </cell>
          <cell r="O323">
            <v>15587.559073153598</v>
          </cell>
          <cell r="P323">
            <v>931.03239282319885</v>
          </cell>
          <cell r="Q323">
            <v>653.01381395769977</v>
          </cell>
          <cell r="R323">
            <v>0</v>
          </cell>
          <cell r="S323">
            <v>0</v>
          </cell>
          <cell r="T323">
            <v>317.07516017832899</v>
          </cell>
          <cell r="U323">
            <v>511.54948918770003</v>
          </cell>
          <cell r="V323">
            <v>2904.4502160132133</v>
          </cell>
          <cell r="W323">
            <v>10176.148194400001</v>
          </cell>
          <cell r="X323">
            <v>762.47804229029998</v>
          </cell>
          <cell r="Y323">
            <v>63.756298427200008</v>
          </cell>
          <cell r="Z323">
            <v>6787.9384908388065</v>
          </cell>
          <cell r="AA323">
            <v>32223.3009215573</v>
          </cell>
          <cell r="AB323">
            <v>50181.797633729802</v>
          </cell>
          <cell r="AC323">
            <v>0</v>
          </cell>
          <cell r="AD323">
            <v>556927.94067418727</v>
          </cell>
          <cell r="AE323">
            <v>1811.3314926800999</v>
          </cell>
        </row>
        <row r="324">
          <cell r="E324" t="str">
            <v>3220</v>
          </cell>
          <cell r="F324" t="str">
            <v>Pop Business Parcels</v>
          </cell>
          <cell r="G324" t="str">
            <v>Air Mail Parcels</v>
          </cell>
          <cell r="H324">
            <v>1085271</v>
          </cell>
          <cell r="I324">
            <v>5.1749999999999998</v>
          </cell>
          <cell r="J324">
            <v>5616277.4249999998</v>
          </cell>
          <cell r="K324">
            <v>0</v>
          </cell>
          <cell r="L324" t="str">
            <v>Parcel - medium</v>
          </cell>
          <cell r="N324" t="str">
            <v>3220</v>
          </cell>
          <cell r="O324">
            <v>8675.5365501654978</v>
          </cell>
          <cell r="P324">
            <v>518.1693166005515</v>
          </cell>
          <cell r="Q324">
            <v>363.43366739419992</v>
          </cell>
          <cell r="R324">
            <v>0</v>
          </cell>
          <cell r="S324">
            <v>0</v>
          </cell>
          <cell r="T324">
            <v>169.8332786820794</v>
          </cell>
          <cell r="U324">
            <v>890.9170977481001</v>
          </cell>
          <cell r="V324">
            <v>1284.8366095482913</v>
          </cell>
          <cell r="W324">
            <v>0</v>
          </cell>
          <cell r="X324">
            <v>1072.6958516868999</v>
          </cell>
          <cell r="Y324">
            <v>12.322604698299999</v>
          </cell>
          <cell r="Z324">
            <v>12254.97895434338</v>
          </cell>
          <cell r="AA324">
            <v>5276.8205885470006</v>
          </cell>
          <cell r="AB324">
            <v>83.427826544399991</v>
          </cell>
          <cell r="AC324">
            <v>0</v>
          </cell>
          <cell r="AD324">
            <v>347.95067452980004</v>
          </cell>
          <cell r="AE324">
            <v>481338.28440700984</v>
          </cell>
        </row>
        <row r="325">
          <cell r="E325" t="str">
            <v>3290</v>
          </cell>
          <cell r="F325" t="str">
            <v>Standard Parcels Non Prepaid</v>
          </cell>
          <cell r="G325" t="str">
            <v>Air Mail Parcels</v>
          </cell>
          <cell r="H325">
            <v>1425749.9999999998</v>
          </cell>
          <cell r="I325">
            <v>4.2670000000000003</v>
          </cell>
          <cell r="J325">
            <v>6083675.2499999991</v>
          </cell>
          <cell r="K325">
            <v>0</v>
          </cell>
          <cell r="L325" t="str">
            <v>Parcel - medium</v>
          </cell>
          <cell r="N325" t="str">
            <v>3290</v>
          </cell>
          <cell r="O325">
            <v>77836.858821166796</v>
          </cell>
          <cell r="P325">
            <v>4649.1178143746993</v>
          </cell>
          <cell r="Q325">
            <v>3260.8064575973003</v>
          </cell>
          <cell r="R325">
            <v>0</v>
          </cell>
          <cell r="S325">
            <v>0</v>
          </cell>
          <cell r="T325">
            <v>1393.6542335774679</v>
          </cell>
          <cell r="U325">
            <v>98.841818328800002</v>
          </cell>
          <cell r="V325">
            <v>4517.5012418185997</v>
          </cell>
          <cell r="W325">
            <v>0</v>
          </cell>
          <cell r="X325">
            <v>27727.200025873299</v>
          </cell>
          <cell r="Y325">
            <v>252.24079294970002</v>
          </cell>
          <cell r="Z325">
            <v>38853.813451213813</v>
          </cell>
          <cell r="AA325">
            <v>142020.44085102499</v>
          </cell>
          <cell r="AB325">
            <v>1938.8393844713</v>
          </cell>
          <cell r="AC325">
            <v>0</v>
          </cell>
          <cell r="AD325">
            <v>3433.4931536419999</v>
          </cell>
          <cell r="AE325">
            <v>14082044.013120225</v>
          </cell>
        </row>
        <row r="326">
          <cell r="E326" t="str">
            <v>3280</v>
          </cell>
          <cell r="F326" t="str">
            <v>Standard Parcels Prepaid</v>
          </cell>
          <cell r="G326" t="str">
            <v>Direct Access (Outwards) - Parcels</v>
          </cell>
          <cell r="H326">
            <v>217696</v>
          </cell>
          <cell r="I326">
            <v>2.8519999999999999</v>
          </cell>
          <cell r="J326">
            <v>620868.99199999997</v>
          </cell>
          <cell r="K326">
            <v>0</v>
          </cell>
          <cell r="L326" t="str">
            <v>Parcel - medium</v>
          </cell>
          <cell r="N326" t="str">
            <v>3280</v>
          </cell>
          <cell r="O326">
            <v>11665.733758217697</v>
          </cell>
          <cell r="P326">
            <v>696.78228482650013</v>
          </cell>
          <cell r="Q326">
            <v>488.70949549240004</v>
          </cell>
          <cell r="R326">
            <v>0</v>
          </cell>
          <cell r="S326">
            <v>0</v>
          </cell>
          <cell r="T326">
            <v>227.23991298848307</v>
          </cell>
          <cell r="U326">
            <v>25.031213489399999</v>
          </cell>
          <cell r="V326">
            <v>782.05240500319996</v>
          </cell>
          <cell r="W326">
            <v>0</v>
          </cell>
          <cell r="X326">
            <v>4934.0914267429998</v>
          </cell>
          <cell r="Y326">
            <v>434.22847765080002</v>
          </cell>
          <cell r="Z326">
            <v>6931.8162738073333</v>
          </cell>
          <cell r="AA326">
            <v>18011.643531646503</v>
          </cell>
          <cell r="AB326">
            <v>236.47051797939997</v>
          </cell>
          <cell r="AC326">
            <v>0</v>
          </cell>
          <cell r="AD326">
            <v>514.21667084169997</v>
          </cell>
          <cell r="AE326">
            <v>1779789.9983612071</v>
          </cell>
        </row>
        <row r="327">
          <cell r="E327" t="str">
            <v>3240</v>
          </cell>
          <cell r="F327" t="str">
            <v>Express Parcels Non Prepaid</v>
          </cell>
          <cell r="G327" t="str">
            <v>Express Post International Parcel</v>
          </cell>
          <cell r="H327">
            <v>380149.00000000006</v>
          </cell>
          <cell r="I327">
            <v>2.62</v>
          </cell>
          <cell r="J327">
            <v>995990.38000000024</v>
          </cell>
          <cell r="K327">
            <v>0</v>
          </cell>
          <cell r="L327" t="str">
            <v>Parcel - medium</v>
          </cell>
          <cell r="N327" t="str">
            <v>3240</v>
          </cell>
          <cell r="O327">
            <v>19856.444532171998</v>
          </cell>
          <cell r="P327">
            <v>1186.0060451820004</v>
          </cell>
          <cell r="Q327">
            <v>831.84179138319985</v>
          </cell>
          <cell r="R327">
            <v>0</v>
          </cell>
          <cell r="S327">
            <v>0</v>
          </cell>
          <cell r="T327">
            <v>340.68055988780372</v>
          </cell>
          <cell r="U327">
            <v>27.440755227</v>
          </cell>
          <cell r="V327">
            <v>842.05030473330021</v>
          </cell>
          <cell r="W327">
            <v>0</v>
          </cell>
          <cell r="X327">
            <v>7675.8580566057008</v>
          </cell>
          <cell r="Y327">
            <v>41.197793386699999</v>
          </cell>
          <cell r="Z327">
            <v>10581.677717614359</v>
          </cell>
          <cell r="AA327">
            <v>23763.445971305195</v>
          </cell>
          <cell r="AB327">
            <v>310.6601844525</v>
          </cell>
          <cell r="AC327">
            <v>0</v>
          </cell>
          <cell r="AD327">
            <v>658.36024319609999</v>
          </cell>
          <cell r="AE327">
            <v>2439742.6355966148</v>
          </cell>
        </row>
        <row r="328">
          <cell r="E328" t="str">
            <v>3285</v>
          </cell>
          <cell r="F328" t="str">
            <v>Pop Epi Charge Ac Non Prepaid</v>
          </cell>
          <cell r="G328" t="str">
            <v>Air Mail Parcels</v>
          </cell>
          <cell r="H328">
            <v>0</v>
          </cell>
          <cell r="I328">
            <v>4.2850000000000001</v>
          </cell>
          <cell r="J328">
            <v>0</v>
          </cell>
          <cell r="K328">
            <v>0</v>
          </cell>
          <cell r="L328" t="str">
            <v>Parcel - medium</v>
          </cell>
          <cell r="N328" t="str">
            <v>3285</v>
          </cell>
          <cell r="O328">
            <v>356.39716804099999</v>
          </cell>
          <cell r="P328">
            <v>21.287354376500002</v>
          </cell>
          <cell r="Q328">
            <v>14.930700889400001</v>
          </cell>
          <cell r="R328">
            <v>0</v>
          </cell>
          <cell r="S328">
            <v>0</v>
          </cell>
          <cell r="T328">
            <v>0.2777181132623</v>
          </cell>
          <cell r="U328">
            <v>0</v>
          </cell>
          <cell r="V328">
            <v>0</v>
          </cell>
          <cell r="W328">
            <v>0</v>
          </cell>
          <cell r="X328">
            <v>0</v>
          </cell>
          <cell r="Y328">
            <v>0</v>
          </cell>
          <cell r="Z328">
            <v>0.1443464374549</v>
          </cell>
          <cell r="AA328">
            <v>0</v>
          </cell>
          <cell r="AB328">
            <v>0</v>
          </cell>
          <cell r="AC328">
            <v>0</v>
          </cell>
          <cell r="AD328">
            <v>0</v>
          </cell>
          <cell r="AE328">
            <v>0</v>
          </cell>
        </row>
        <row r="329">
          <cell r="E329" t="str">
            <v/>
          </cell>
          <cell r="F329" t="str">
            <v>Parcel Services - StarTrack International</v>
          </cell>
          <cell r="G329" t="str">
            <v/>
          </cell>
          <cell r="H329">
            <v>0</v>
          </cell>
          <cell r="I329">
            <v>0</v>
          </cell>
          <cell r="J329">
            <v>0</v>
          </cell>
          <cell r="K329">
            <v>0</v>
          </cell>
          <cell r="L329" t="str">
            <v>Undefined</v>
          </cell>
          <cell r="N329" t="str">
            <v/>
          </cell>
          <cell r="O329" t="str">
            <v/>
          </cell>
          <cell r="P329" t="str">
            <v/>
          </cell>
          <cell r="Q329" t="str">
            <v/>
          </cell>
          <cell r="R329" t="str">
            <v/>
          </cell>
          <cell r="S329" t="str">
            <v/>
          </cell>
          <cell r="T329" t="str">
            <v/>
          </cell>
          <cell r="U329" t="str">
            <v/>
          </cell>
          <cell r="V329" t="str">
            <v/>
          </cell>
          <cell r="W329" t="str">
            <v/>
          </cell>
          <cell r="X329" t="str">
            <v/>
          </cell>
          <cell r="Y329" t="str">
            <v/>
          </cell>
          <cell r="Z329" t="str">
            <v/>
          </cell>
          <cell r="AA329" t="str">
            <v/>
          </cell>
          <cell r="AB329" t="str">
            <v/>
          </cell>
          <cell r="AC329" t="str">
            <v/>
          </cell>
          <cell r="AD329" t="str">
            <v/>
          </cell>
          <cell r="AE329" t="str">
            <v/>
          </cell>
        </row>
        <row r="330">
          <cell r="E330" t="str">
            <v>9106</v>
          </cell>
          <cell r="F330" t="str">
            <v>Eds Logistics</v>
          </cell>
          <cell r="G330" t="str">
            <v/>
          </cell>
          <cell r="H330">
            <v>0</v>
          </cell>
          <cell r="I330">
            <v>0</v>
          </cell>
          <cell r="J330">
            <v>0</v>
          </cell>
          <cell r="K330">
            <v>0</v>
          </cell>
          <cell r="L330" t="str">
            <v>Undefined</v>
          </cell>
          <cell r="N330" t="str">
            <v>9106</v>
          </cell>
          <cell r="O330" t="str">
            <v/>
          </cell>
          <cell r="P330" t="str">
            <v/>
          </cell>
          <cell r="Q330" t="str">
            <v/>
          </cell>
          <cell r="R330" t="str">
            <v/>
          </cell>
          <cell r="S330" t="str">
            <v/>
          </cell>
          <cell r="T330" t="str">
            <v/>
          </cell>
          <cell r="U330" t="str">
            <v/>
          </cell>
          <cell r="V330" t="str">
            <v/>
          </cell>
          <cell r="W330" t="str">
            <v/>
          </cell>
          <cell r="X330" t="str">
            <v/>
          </cell>
          <cell r="Y330">
            <v>0</v>
          </cell>
          <cell r="Z330">
            <v>65.540000000000006</v>
          </cell>
          <cell r="AA330">
            <v>0</v>
          </cell>
          <cell r="AB330">
            <v>0</v>
          </cell>
          <cell r="AC330">
            <v>0</v>
          </cell>
          <cell r="AD330">
            <v>0</v>
          </cell>
          <cell r="AE330">
            <v>0</v>
          </cell>
        </row>
        <row r="331">
          <cell r="E331" t="str">
            <v>9101</v>
          </cell>
          <cell r="F331" t="str">
            <v>Lge Letters - In - Commercial</v>
          </cell>
          <cell r="G331" t="str">
            <v>StarTrack International</v>
          </cell>
          <cell r="H331">
            <v>42373</v>
          </cell>
          <cell r="I331">
            <v>0.5</v>
          </cell>
          <cell r="J331">
            <v>21186.5</v>
          </cell>
          <cell r="K331">
            <v>0</v>
          </cell>
          <cell r="L331" t="str">
            <v>Letter - large</v>
          </cell>
          <cell r="N331" t="str">
            <v>9101</v>
          </cell>
          <cell r="O331">
            <v>440.56849886410009</v>
          </cell>
          <cell r="P331">
            <v>26.316671245810802</v>
          </cell>
          <cell r="Q331">
            <v>18.456852395799988</v>
          </cell>
          <cell r="R331">
            <v>0</v>
          </cell>
          <cell r="S331">
            <v>34.394012542100008</v>
          </cell>
          <cell r="T331">
            <v>11.897432109905148</v>
          </cell>
          <cell r="U331">
            <v>1.0785166602379999E-2</v>
          </cell>
          <cell r="V331">
            <v>3.2517895504583891</v>
          </cell>
          <cell r="W331">
            <v>0</v>
          </cell>
          <cell r="X331">
            <v>105.151058734</v>
          </cell>
          <cell r="Y331">
            <v>0.86456212880000005</v>
          </cell>
          <cell r="Z331">
            <v>3459.5053753590041</v>
          </cell>
          <cell r="AA331">
            <v>17.166412277599999</v>
          </cell>
          <cell r="AB331">
            <v>0</v>
          </cell>
          <cell r="AC331">
            <v>7.546521E-4</v>
          </cell>
          <cell r="AD331">
            <v>3.8019958316000002</v>
          </cell>
          <cell r="AE331">
            <v>196.4215342759</v>
          </cell>
        </row>
        <row r="332">
          <cell r="E332" t="str">
            <v>9102</v>
          </cell>
          <cell r="F332" t="str">
            <v>Packets - In - Commercial</v>
          </cell>
          <cell r="G332" t="str">
            <v>Star Track International - Parcels</v>
          </cell>
          <cell r="H332">
            <v>0</v>
          </cell>
          <cell r="I332">
            <v>1</v>
          </cell>
          <cell r="J332">
            <v>0</v>
          </cell>
          <cell r="K332">
            <v>0</v>
          </cell>
          <cell r="L332" t="str">
            <v>Parcel - small</v>
          </cell>
          <cell r="N332" t="str">
            <v>9102</v>
          </cell>
          <cell r="O332">
            <v>82107.556795267577</v>
          </cell>
          <cell r="P332">
            <v>4904.1986664101005</v>
          </cell>
          <cell r="Q332">
            <v>3439.7332651081997</v>
          </cell>
          <cell r="R332">
            <v>0</v>
          </cell>
          <cell r="S332">
            <v>10828.493385224601</v>
          </cell>
          <cell r="T332">
            <v>6190.6125550212018</v>
          </cell>
          <cell r="U332">
            <v>11103.2027104105</v>
          </cell>
          <cell r="V332">
            <v>21561.873003456767</v>
          </cell>
          <cell r="W332">
            <v>26659.064591508301</v>
          </cell>
          <cell r="X332">
            <v>23001.351396981903</v>
          </cell>
          <cell r="Y332">
            <v>1047.9005879903002</v>
          </cell>
          <cell r="Z332">
            <v>5287160.6195635479</v>
          </cell>
          <cell r="AA332">
            <v>409874.73455478682</v>
          </cell>
          <cell r="AB332">
            <v>179443.77378706928</v>
          </cell>
          <cell r="AC332">
            <v>0.1378298895</v>
          </cell>
          <cell r="AD332">
            <v>29246.496050202997</v>
          </cell>
          <cell r="AE332">
            <v>6645.6012015000997</v>
          </cell>
        </row>
        <row r="333">
          <cell r="E333" t="str">
            <v>9103</v>
          </cell>
          <cell r="F333" t="str">
            <v>Parcels - In - Commercial - Untracked</v>
          </cell>
          <cell r="G333" t="str">
            <v>Star Track International - Parcels</v>
          </cell>
          <cell r="H333">
            <v>0</v>
          </cell>
          <cell r="I333">
            <v>1</v>
          </cell>
          <cell r="J333">
            <v>0</v>
          </cell>
          <cell r="K333">
            <v>0</v>
          </cell>
          <cell r="L333" t="str">
            <v>Parcel - small</v>
          </cell>
          <cell r="N333" t="str">
            <v>9103</v>
          </cell>
          <cell r="O333">
            <v>1634.4926596109999</v>
          </cell>
          <cell r="P333">
            <v>97.62559187340112</v>
          </cell>
          <cell r="Q333">
            <v>68.4727270952</v>
          </cell>
          <cell r="R333">
            <v>0</v>
          </cell>
          <cell r="S333">
            <v>116.02542469929999</v>
          </cell>
          <cell r="T333">
            <v>80.156067072570806</v>
          </cell>
          <cell r="U333">
            <v>260.93992543180002</v>
          </cell>
          <cell r="V333">
            <v>749.01850928380736</v>
          </cell>
          <cell r="W333">
            <v>1258.3621350112001</v>
          </cell>
          <cell r="X333">
            <v>1197.0085379523</v>
          </cell>
          <cell r="Y333">
            <v>36.261291129599996</v>
          </cell>
          <cell r="Z333">
            <v>152629.43467524357</v>
          </cell>
          <cell r="AA333">
            <v>19189.159161590898</v>
          </cell>
          <cell r="AB333">
            <v>8472.6981725550013</v>
          </cell>
          <cell r="AC333">
            <v>1.7484955E-3</v>
          </cell>
          <cell r="AD333">
            <v>1357.4634680462</v>
          </cell>
          <cell r="AE333">
            <v>165.84771044599998</v>
          </cell>
        </row>
        <row r="334">
          <cell r="E334" t="str">
            <v>9104</v>
          </cell>
          <cell r="F334" t="str">
            <v>Parcels - In - Commercial - Tracked</v>
          </cell>
          <cell r="G334" t="str">
            <v>Star Track International - Parcels</v>
          </cell>
          <cell r="H334">
            <v>0</v>
          </cell>
          <cell r="I334">
            <v>1</v>
          </cell>
          <cell r="J334">
            <v>0</v>
          </cell>
          <cell r="K334">
            <v>0</v>
          </cell>
          <cell r="L334" t="str">
            <v>Parcel - small</v>
          </cell>
          <cell r="N334" t="str">
            <v>9104</v>
          </cell>
          <cell r="O334">
            <v>89817.025188501197</v>
          </cell>
          <cell r="P334">
            <v>5364.6175103532014</v>
          </cell>
          <cell r="Q334">
            <v>3762.6367743324008</v>
          </cell>
          <cell r="R334">
            <v>0</v>
          </cell>
          <cell r="S334">
            <v>6855.0693869477</v>
          </cell>
          <cell r="T334">
            <v>4736.9622708633951</v>
          </cell>
          <cell r="U334">
            <v>13000.279960104994</v>
          </cell>
          <cell r="V334">
            <v>31197.933009742468</v>
          </cell>
          <cell r="W334">
            <v>93351.299869996001</v>
          </cell>
          <cell r="X334">
            <v>71722.913496169902</v>
          </cell>
          <cell r="Y334">
            <v>1433.8555206301999</v>
          </cell>
          <cell r="Z334">
            <v>10857683.072888667</v>
          </cell>
          <cell r="AA334">
            <v>714257.55991158076</v>
          </cell>
          <cell r="AB334">
            <v>618950.64224473923</v>
          </cell>
          <cell r="AC334">
            <v>0.1048968279</v>
          </cell>
          <cell r="AD334">
            <v>50790.669118311998</v>
          </cell>
          <cell r="AE334">
            <v>7985.4785996336996</v>
          </cell>
        </row>
        <row r="335">
          <cell r="E335" t="str">
            <v/>
          </cell>
          <cell r="F335" t="str">
            <v>Parcel Services - StarTrack &amp; Express</v>
          </cell>
          <cell r="G335" t="str">
            <v/>
          </cell>
          <cell r="H335">
            <v>0</v>
          </cell>
          <cell r="I335">
            <v>0</v>
          </cell>
          <cell r="J335">
            <v>0</v>
          </cell>
          <cell r="K335">
            <v>0</v>
          </cell>
          <cell r="L335" t="str">
            <v>Undefined</v>
          </cell>
          <cell r="N335" t="str">
            <v/>
          </cell>
          <cell r="O335" t="str">
            <v/>
          </cell>
          <cell r="P335" t="str">
            <v/>
          </cell>
          <cell r="Q335" t="str">
            <v/>
          </cell>
          <cell r="R335" t="str">
            <v/>
          </cell>
          <cell r="S335" t="str">
            <v/>
          </cell>
          <cell r="T335" t="str">
            <v/>
          </cell>
          <cell r="U335" t="str">
            <v/>
          </cell>
          <cell r="V335" t="str">
            <v/>
          </cell>
          <cell r="W335" t="str">
            <v/>
          </cell>
          <cell r="X335" t="str">
            <v/>
          </cell>
          <cell r="Y335" t="str">
            <v/>
          </cell>
          <cell r="Z335" t="str">
            <v/>
          </cell>
          <cell r="AA335" t="str">
            <v/>
          </cell>
          <cell r="AB335" t="str">
            <v/>
          </cell>
          <cell r="AC335" t="str">
            <v/>
          </cell>
          <cell r="AD335" t="str">
            <v/>
          </cell>
          <cell r="AE335" t="str">
            <v/>
          </cell>
        </row>
        <row r="336">
          <cell r="E336" t="str">
            <v/>
          </cell>
          <cell r="F336" t="str">
            <v>Parcel Services - Express Post</v>
          </cell>
          <cell r="G336" t="str">
            <v/>
          </cell>
          <cell r="H336">
            <v>0</v>
          </cell>
          <cell r="I336">
            <v>0</v>
          </cell>
          <cell r="J336">
            <v>0</v>
          </cell>
          <cell r="K336">
            <v>0</v>
          </cell>
          <cell r="L336" t="str">
            <v>Undefined</v>
          </cell>
          <cell r="N336" t="str">
            <v/>
          </cell>
          <cell r="O336" t="str">
            <v/>
          </cell>
          <cell r="P336" t="str">
            <v/>
          </cell>
          <cell r="Q336" t="str">
            <v/>
          </cell>
          <cell r="R336" t="str">
            <v/>
          </cell>
          <cell r="S336" t="str">
            <v/>
          </cell>
          <cell r="T336" t="str">
            <v/>
          </cell>
          <cell r="U336" t="str">
            <v/>
          </cell>
          <cell r="V336" t="str">
            <v/>
          </cell>
          <cell r="W336" t="str">
            <v/>
          </cell>
          <cell r="X336" t="str">
            <v/>
          </cell>
          <cell r="Y336" t="str">
            <v/>
          </cell>
          <cell r="Z336" t="str">
            <v/>
          </cell>
          <cell r="AA336" t="str">
            <v/>
          </cell>
          <cell r="AB336" t="str">
            <v/>
          </cell>
          <cell r="AC336" t="str">
            <v/>
          </cell>
          <cell r="AD336" t="str">
            <v/>
          </cell>
          <cell r="AE336" t="str">
            <v/>
          </cell>
        </row>
        <row r="337">
          <cell r="E337" t="str">
            <v/>
          </cell>
          <cell r="F337" t="str">
            <v>Parcel Services - Express Letters</v>
          </cell>
          <cell r="G337" t="str">
            <v/>
          </cell>
          <cell r="H337">
            <v>0</v>
          </cell>
          <cell r="I337">
            <v>0</v>
          </cell>
          <cell r="J337">
            <v>0</v>
          </cell>
          <cell r="K337">
            <v>0</v>
          </cell>
          <cell r="L337" t="str">
            <v>Undefined</v>
          </cell>
          <cell r="N337" t="str">
            <v/>
          </cell>
          <cell r="O337" t="str">
            <v/>
          </cell>
          <cell r="P337" t="str">
            <v/>
          </cell>
          <cell r="Q337" t="str">
            <v/>
          </cell>
          <cell r="R337" t="str">
            <v/>
          </cell>
          <cell r="S337" t="str">
            <v/>
          </cell>
          <cell r="T337" t="str">
            <v/>
          </cell>
          <cell r="U337" t="str">
            <v/>
          </cell>
          <cell r="V337" t="str">
            <v/>
          </cell>
          <cell r="W337" t="str">
            <v/>
          </cell>
          <cell r="X337" t="str">
            <v/>
          </cell>
          <cell r="Y337" t="str">
            <v/>
          </cell>
          <cell r="Z337" t="str">
            <v/>
          </cell>
          <cell r="AA337" t="str">
            <v/>
          </cell>
          <cell r="AB337" t="str">
            <v/>
          </cell>
          <cell r="AC337" t="str">
            <v/>
          </cell>
          <cell r="AD337" t="str">
            <v/>
          </cell>
          <cell r="AE337" t="str">
            <v/>
          </cell>
        </row>
        <row r="338">
          <cell r="E338" t="str">
            <v>1215</v>
          </cell>
          <cell r="F338" t="str">
            <v>Pol Express Post Envelope B4</v>
          </cell>
          <cell r="G338" t="str">
            <v>Express Post Envelopes</v>
          </cell>
          <cell r="H338">
            <v>6536201.9999999991</v>
          </cell>
          <cell r="I338">
            <v>0.223</v>
          </cell>
          <cell r="J338">
            <v>1457573.0459999999</v>
          </cell>
          <cell r="K338">
            <v>0</v>
          </cell>
          <cell r="L338" t="str">
            <v>Letter - large</v>
          </cell>
          <cell r="N338" t="str">
            <v>1215</v>
          </cell>
          <cell r="O338">
            <v>183610.3875501382</v>
          </cell>
          <cell r="P338">
            <v>10965.708403694902</v>
          </cell>
          <cell r="Q338">
            <v>7691.0795789989988</v>
          </cell>
          <cell r="R338">
            <v>0</v>
          </cell>
          <cell r="S338">
            <v>6826.6098952589</v>
          </cell>
          <cell r="T338">
            <v>5556.2077791971515</v>
          </cell>
          <cell r="U338">
            <v>39600.263366826694</v>
          </cell>
          <cell r="V338">
            <v>4482.7785651811</v>
          </cell>
          <cell r="W338">
            <v>0</v>
          </cell>
          <cell r="X338">
            <v>34208.546437365403</v>
          </cell>
          <cell r="Y338">
            <v>2617.5896841859003</v>
          </cell>
          <cell r="Z338">
            <v>433175.27465157921</v>
          </cell>
          <cell r="AA338">
            <v>63912.342464373593</v>
          </cell>
          <cell r="AB338">
            <v>577.66865530680002</v>
          </cell>
          <cell r="AC338">
            <v>0</v>
          </cell>
          <cell r="AD338">
            <v>2330.4844883697997</v>
          </cell>
          <cell r="AE338">
            <v>1390943.9497647341</v>
          </cell>
        </row>
        <row r="339">
          <cell r="E339" t="str">
            <v>1210</v>
          </cell>
          <cell r="F339" t="str">
            <v>Pol Express Post Envelope C5</v>
          </cell>
          <cell r="G339" t="str">
            <v>Express Post Envelopes</v>
          </cell>
          <cell r="H339">
            <v>9287877.0000000019</v>
          </cell>
          <cell r="I339">
            <v>4.3999999999999997E-2</v>
          </cell>
          <cell r="J339">
            <v>408666.58800000005</v>
          </cell>
          <cell r="K339">
            <v>0</v>
          </cell>
          <cell r="L339" t="str">
            <v>Letter - medium</v>
          </cell>
          <cell r="N339" t="str">
            <v>1210</v>
          </cell>
          <cell r="O339">
            <v>231762.51362733269</v>
          </cell>
          <cell r="P339">
            <v>13840.979531547602</v>
          </cell>
          <cell r="Q339">
            <v>9707.7101832686039</v>
          </cell>
          <cell r="R339">
            <v>0</v>
          </cell>
          <cell r="S339">
            <v>8127.4820098426999</v>
          </cell>
          <cell r="T339">
            <v>6746.1794167264852</v>
          </cell>
          <cell r="U339">
            <v>56810.281006310499</v>
          </cell>
          <cell r="V339">
            <v>6515.7653003599999</v>
          </cell>
          <cell r="W339">
            <v>0</v>
          </cell>
          <cell r="X339">
            <v>40769.006673490498</v>
          </cell>
          <cell r="Y339">
            <v>4090.0828436085994</v>
          </cell>
          <cell r="Z339">
            <v>410934.65443892952</v>
          </cell>
          <cell r="AA339">
            <v>48203.191167939302</v>
          </cell>
          <cell r="AB339">
            <v>152.62068502919999</v>
          </cell>
          <cell r="AC339">
            <v>0</v>
          </cell>
          <cell r="AD339">
            <v>2656.6718909716001</v>
          </cell>
          <cell r="AE339">
            <v>397029.0245478155</v>
          </cell>
        </row>
        <row r="340">
          <cell r="E340" t="str">
            <v/>
          </cell>
          <cell r="F340" t="str">
            <v>Parcel Services - Express Parcels</v>
          </cell>
          <cell r="G340" t="str">
            <v/>
          </cell>
          <cell r="H340">
            <v>0</v>
          </cell>
          <cell r="I340">
            <v>0</v>
          </cell>
          <cell r="J340">
            <v>0</v>
          </cell>
          <cell r="K340">
            <v>0</v>
          </cell>
          <cell r="L340" t="str">
            <v>Undefined</v>
          </cell>
          <cell r="N340" t="str">
            <v/>
          </cell>
          <cell r="O340" t="str">
            <v/>
          </cell>
          <cell r="P340" t="str">
            <v/>
          </cell>
          <cell r="Q340" t="str">
            <v/>
          </cell>
          <cell r="R340" t="str">
            <v/>
          </cell>
          <cell r="S340" t="str">
            <v/>
          </cell>
          <cell r="T340" t="str">
            <v/>
          </cell>
          <cell r="U340" t="str">
            <v/>
          </cell>
          <cell r="V340" t="str">
            <v/>
          </cell>
          <cell r="W340" t="str">
            <v/>
          </cell>
          <cell r="X340" t="str">
            <v/>
          </cell>
          <cell r="Y340" t="str">
            <v/>
          </cell>
          <cell r="Z340" t="str">
            <v/>
          </cell>
          <cell r="AA340" t="str">
            <v/>
          </cell>
          <cell r="AB340" t="str">
            <v/>
          </cell>
          <cell r="AC340" t="str">
            <v/>
          </cell>
          <cell r="AD340" t="str">
            <v/>
          </cell>
          <cell r="AE340" t="str">
            <v/>
          </cell>
        </row>
        <row r="341">
          <cell r="E341" t="str">
            <v/>
          </cell>
          <cell r="F341" t="str">
            <v>Parcel Services - Express Parcels - Card Rate</v>
          </cell>
          <cell r="G341" t="str">
            <v/>
          </cell>
          <cell r="H341">
            <v>0</v>
          </cell>
          <cell r="I341">
            <v>0</v>
          </cell>
          <cell r="J341">
            <v>0</v>
          </cell>
          <cell r="K341">
            <v>0</v>
          </cell>
          <cell r="L341" t="str">
            <v>Undefined</v>
          </cell>
          <cell r="N341" t="str">
            <v/>
          </cell>
          <cell r="O341" t="str">
            <v/>
          </cell>
          <cell r="P341" t="str">
            <v/>
          </cell>
          <cell r="Q341" t="str">
            <v/>
          </cell>
          <cell r="R341" t="str">
            <v/>
          </cell>
          <cell r="S341" t="str">
            <v/>
          </cell>
          <cell r="T341" t="str">
            <v/>
          </cell>
          <cell r="U341" t="str">
            <v/>
          </cell>
          <cell r="V341" t="str">
            <v/>
          </cell>
          <cell r="W341" t="str">
            <v/>
          </cell>
          <cell r="X341" t="str">
            <v/>
          </cell>
          <cell r="Y341" t="str">
            <v/>
          </cell>
          <cell r="Z341" t="str">
            <v/>
          </cell>
          <cell r="AA341" t="str">
            <v/>
          </cell>
          <cell r="AB341" t="str">
            <v/>
          </cell>
          <cell r="AC341" t="str">
            <v/>
          </cell>
          <cell r="AD341" t="str">
            <v/>
          </cell>
          <cell r="AE341" t="str">
            <v/>
          </cell>
        </row>
        <row r="342">
          <cell r="E342" t="str">
            <v>2020</v>
          </cell>
          <cell r="F342" t="str">
            <v>Pop Pcls &lt;500g Express Fr Stamp Labels</v>
          </cell>
          <cell r="G342" t="str">
            <v>Express Post Parcels</v>
          </cell>
          <cell r="H342">
            <v>839869</v>
          </cell>
          <cell r="I342">
            <v>0</v>
          </cell>
          <cell r="J342">
            <v>0</v>
          </cell>
          <cell r="K342">
            <v>0</v>
          </cell>
          <cell r="L342" t="str">
            <v>Satchel - small</v>
          </cell>
          <cell r="N342" t="str">
            <v>2020</v>
          </cell>
          <cell r="O342">
            <v>22938.600791963607</v>
          </cell>
          <cell r="P342">
            <v>1370.6918026081992</v>
          </cell>
          <cell r="Q342">
            <v>960.92826992799985</v>
          </cell>
          <cell r="R342">
            <v>0</v>
          </cell>
          <cell r="S342">
            <v>1074.7427224856999</v>
          </cell>
          <cell r="T342">
            <v>320.22674130012683</v>
          </cell>
          <cell r="U342">
            <v>2185.4748640163994</v>
          </cell>
          <cell r="V342">
            <v>680.10564899119993</v>
          </cell>
          <cell r="W342">
            <v>0</v>
          </cell>
          <cell r="X342">
            <v>7245.9748905175002</v>
          </cell>
          <cell r="Y342">
            <v>347.6733116684</v>
          </cell>
          <cell r="Z342">
            <v>546656.79695020744</v>
          </cell>
          <cell r="AA342">
            <v>10152.330415442999</v>
          </cell>
          <cell r="AB342">
            <v>86.385913033099996</v>
          </cell>
          <cell r="AC342">
            <v>1.50801171E-2</v>
          </cell>
          <cell r="AD342">
            <v>405.99658400450005</v>
          </cell>
          <cell r="AE342">
            <v>283202.15045125422</v>
          </cell>
        </row>
        <row r="343">
          <cell r="E343" t="str">
            <v>2017</v>
          </cell>
          <cell r="F343" t="str">
            <v>Pop Pcls &lt;500g Express Platinum</v>
          </cell>
          <cell r="G343" t="str">
            <v>Express Post Platinum Satchels</v>
          </cell>
          <cell r="H343">
            <v>180106.00000000006</v>
          </cell>
          <cell r="I343">
            <v>0.20599999999999999</v>
          </cell>
          <cell r="J343">
            <v>37101.83600000001</v>
          </cell>
          <cell r="K343">
            <v>0</v>
          </cell>
          <cell r="L343" t="str">
            <v>Satchel - small</v>
          </cell>
          <cell r="N343" t="str">
            <v>2017</v>
          </cell>
          <cell r="O343">
            <v>4454.1972165150009</v>
          </cell>
          <cell r="P343">
            <v>266.18899796410011</v>
          </cell>
          <cell r="Q343">
            <v>186.57174224610011</v>
          </cell>
          <cell r="R343">
            <v>0</v>
          </cell>
          <cell r="S343">
            <v>308.299382186</v>
          </cell>
          <cell r="T343">
            <v>56.084307660801926</v>
          </cell>
          <cell r="U343">
            <v>1104.4209222190998</v>
          </cell>
          <cell r="V343">
            <v>149.73915269570003</v>
          </cell>
          <cell r="W343">
            <v>0</v>
          </cell>
          <cell r="X343">
            <v>1339.1226414551002</v>
          </cell>
          <cell r="Y343">
            <v>175.26557229019997</v>
          </cell>
          <cell r="Z343">
            <v>80284.195526601543</v>
          </cell>
          <cell r="AA343">
            <v>1397.2255876232998</v>
          </cell>
          <cell r="AB343">
            <v>11.3715016576</v>
          </cell>
          <cell r="AC343">
            <v>0</v>
          </cell>
          <cell r="AD343">
            <v>79.765179453300007</v>
          </cell>
          <cell r="AE343">
            <v>40205.731202322</v>
          </cell>
        </row>
        <row r="344">
          <cell r="E344" t="str">
            <v>2015</v>
          </cell>
          <cell r="F344" t="str">
            <v>Pop Pcls &lt;500g Express Satchel</v>
          </cell>
          <cell r="G344" t="str">
            <v>Express Post Satchels</v>
          </cell>
          <cell r="H344">
            <v>7115978</v>
          </cell>
          <cell r="I344">
            <v>0.24</v>
          </cell>
          <cell r="J344">
            <v>1707834.72</v>
          </cell>
          <cell r="K344">
            <v>0</v>
          </cell>
          <cell r="L344" t="str">
            <v>Satchel - small</v>
          </cell>
          <cell r="N344" t="str">
            <v>2015</v>
          </cell>
          <cell r="O344">
            <v>151811.72784361188</v>
          </cell>
          <cell r="P344">
            <v>9071.6476498842021</v>
          </cell>
          <cell r="Q344">
            <v>6358.8115420333979</v>
          </cell>
          <cell r="R344">
            <v>0</v>
          </cell>
          <cell r="S344">
            <v>11352.7692337184</v>
          </cell>
          <cell r="T344">
            <v>1794.3037448312875</v>
          </cell>
          <cell r="U344">
            <v>43527.145686622011</v>
          </cell>
          <cell r="V344">
            <v>5404.3364394763994</v>
          </cell>
          <cell r="W344">
            <v>0</v>
          </cell>
          <cell r="X344">
            <v>54023.047157458393</v>
          </cell>
          <cell r="Y344">
            <v>6632.6661212637</v>
          </cell>
          <cell r="Z344">
            <v>3216474.4973081788</v>
          </cell>
          <cell r="AA344">
            <v>71199.756697820907</v>
          </cell>
          <cell r="AB344">
            <v>638.7533404006</v>
          </cell>
          <cell r="AC344">
            <v>0.1277695022</v>
          </cell>
          <cell r="AD344">
            <v>2895.8721904930003</v>
          </cell>
          <cell r="AE344">
            <v>1847000.5687044158</v>
          </cell>
        </row>
        <row r="345">
          <cell r="E345" t="str">
            <v>2018</v>
          </cell>
          <cell r="F345" t="str">
            <v>Pop Pcls &lt;500g Platinum Parcels</v>
          </cell>
          <cell r="G345" t="str">
            <v>Express Post Platinum Parcels</v>
          </cell>
          <cell r="H345">
            <v>19999</v>
          </cell>
          <cell r="I345">
            <v>0</v>
          </cell>
          <cell r="J345">
            <v>0</v>
          </cell>
          <cell r="K345">
            <v>0</v>
          </cell>
          <cell r="L345" t="str">
            <v>Satchel - small</v>
          </cell>
          <cell r="N345" t="str">
            <v>2018</v>
          </cell>
          <cell r="O345">
            <v>350.03262158240011</v>
          </cell>
          <cell r="P345">
            <v>20.912436042999992</v>
          </cell>
          <cell r="Q345">
            <v>14.654755575200008</v>
          </cell>
          <cell r="R345">
            <v>0</v>
          </cell>
          <cell r="S345">
            <v>27.832200577499997</v>
          </cell>
          <cell r="T345">
            <v>3.6622729604455646</v>
          </cell>
          <cell r="U345">
            <v>136.6788455631</v>
          </cell>
          <cell r="V345">
            <v>0.25906292609999998</v>
          </cell>
          <cell r="W345">
            <v>0</v>
          </cell>
          <cell r="X345">
            <v>153.8681309017</v>
          </cell>
          <cell r="Y345">
            <v>7.7691831027000005</v>
          </cell>
          <cell r="Z345">
            <v>8766.733770122024</v>
          </cell>
          <cell r="AA345">
            <v>71.576264431671007</v>
          </cell>
          <cell r="AB345">
            <v>0.76848040520000005</v>
          </cell>
          <cell r="AC345">
            <v>0</v>
          </cell>
          <cell r="AD345">
            <v>2.1157941497000001</v>
          </cell>
          <cell r="AE345">
            <v>6441.0132655396992</v>
          </cell>
        </row>
        <row r="346">
          <cell r="E346" t="str">
            <v>2023</v>
          </cell>
          <cell r="F346" t="str">
            <v>Pop Pcls &lt;500g Express Fr Other Bulk Meter</v>
          </cell>
          <cell r="G346" t="str">
            <v>Express Post Parcels</v>
          </cell>
          <cell r="H346">
            <v>303705</v>
          </cell>
          <cell r="I346">
            <v>0</v>
          </cell>
          <cell r="J346">
            <v>0</v>
          </cell>
          <cell r="K346">
            <v>0</v>
          </cell>
          <cell r="L346" t="str">
            <v>Satchel - small</v>
          </cell>
          <cell r="N346" t="str">
            <v>2023</v>
          </cell>
          <cell r="O346">
            <v>5972.3298340654992</v>
          </cell>
          <cell r="P346">
            <v>356.93729783620006</v>
          </cell>
          <cell r="Q346">
            <v>250.1902939128</v>
          </cell>
          <cell r="R346">
            <v>0</v>
          </cell>
          <cell r="S346">
            <v>388.63660663230013</v>
          </cell>
          <cell r="T346">
            <v>76.037580312713629</v>
          </cell>
          <cell r="U346">
            <v>294.70647757389997</v>
          </cell>
          <cell r="V346">
            <v>266.27592053679996</v>
          </cell>
          <cell r="W346">
            <v>0</v>
          </cell>
          <cell r="X346">
            <v>2687.6288503471001</v>
          </cell>
          <cell r="Y346">
            <v>112.47533477169999</v>
          </cell>
          <cell r="Z346">
            <v>198950.39883112305</v>
          </cell>
          <cell r="AA346">
            <v>3259.977111957699</v>
          </cell>
          <cell r="AB346">
            <v>32.869678891500001</v>
          </cell>
          <cell r="AC346">
            <v>5.4531056E-3</v>
          </cell>
          <cell r="AD346">
            <v>135.78128717210001</v>
          </cell>
          <cell r="AE346">
            <v>112512.62661707161</v>
          </cell>
        </row>
        <row r="347">
          <cell r="E347" t="str">
            <v>2070</v>
          </cell>
          <cell r="F347" t="str">
            <v>Pop Pcls &lt;500g Click &amp; Send Express Assessed Parcel</v>
          </cell>
          <cell r="G347" t="str">
            <v>Regular Parcels - Small</v>
          </cell>
          <cell r="H347">
            <v>106006.99999999999</v>
          </cell>
          <cell r="I347">
            <v>0</v>
          </cell>
          <cell r="J347">
            <v>0</v>
          </cell>
          <cell r="K347">
            <v>0</v>
          </cell>
          <cell r="L347" t="str">
            <v>Undefined</v>
          </cell>
          <cell r="N347" t="str">
            <v>2070</v>
          </cell>
          <cell r="O347">
            <v>2143.6790912513993</v>
          </cell>
          <cell r="P347">
            <v>128.11130215250003</v>
          </cell>
          <cell r="Q347">
            <v>89.799495006299964</v>
          </cell>
          <cell r="R347">
            <v>0</v>
          </cell>
          <cell r="S347">
            <v>135.65223337610004</v>
          </cell>
          <cell r="T347">
            <v>27.289505424192711</v>
          </cell>
          <cell r="U347">
            <v>191.61311676629998</v>
          </cell>
          <cell r="V347">
            <v>93.382928460963299</v>
          </cell>
          <cell r="W347">
            <v>0</v>
          </cell>
          <cell r="X347">
            <v>948.27633457669992</v>
          </cell>
          <cell r="Y347">
            <v>39.305773153500006</v>
          </cell>
          <cell r="Z347">
            <v>69153.005110685772</v>
          </cell>
          <cell r="AA347">
            <v>1091.6236643865898</v>
          </cell>
          <cell r="AB347">
            <v>11.885119766100001</v>
          </cell>
          <cell r="AC347">
            <v>1.9033871999999999E-3</v>
          </cell>
          <cell r="AD347">
            <v>44.874593144999992</v>
          </cell>
          <cell r="AE347">
            <v>39270.679007901497</v>
          </cell>
        </row>
        <row r="348">
          <cell r="E348" t="str">
            <v>2129</v>
          </cell>
          <cell r="F348" t="str">
            <v>Pop Pcls &gt;500g Express Other Bulk Meter</v>
          </cell>
          <cell r="G348" t="str">
            <v>Express Post Satchels</v>
          </cell>
          <cell r="H348">
            <v>284130.99999999994</v>
          </cell>
          <cell r="I348">
            <v>3.25</v>
          </cell>
          <cell r="J348">
            <v>923425.74999999977</v>
          </cell>
          <cell r="K348">
            <v>0</v>
          </cell>
          <cell r="L348" t="str">
            <v>Satchel - medium</v>
          </cell>
          <cell r="N348" t="str">
            <v>2129</v>
          </cell>
          <cell r="O348">
            <v>11361.636780952198</v>
          </cell>
          <cell r="P348">
            <v>678.80979184820046</v>
          </cell>
          <cell r="Q348">
            <v>475.9032452006</v>
          </cell>
          <cell r="R348">
            <v>0</v>
          </cell>
          <cell r="S348">
            <v>32.656617103099997</v>
          </cell>
          <cell r="T348">
            <v>173.80309265370536</v>
          </cell>
          <cell r="U348">
            <v>2438.5426672731005</v>
          </cell>
          <cell r="V348">
            <v>288.16958584189996</v>
          </cell>
          <cell r="W348">
            <v>0</v>
          </cell>
          <cell r="X348">
            <v>10675.327851453598</v>
          </cell>
          <cell r="Y348">
            <v>196.47945716090001</v>
          </cell>
          <cell r="Z348">
            <v>381668.10394530272</v>
          </cell>
          <cell r="AA348">
            <v>20897.7436582357</v>
          </cell>
          <cell r="AB348">
            <v>339.45191375639996</v>
          </cell>
          <cell r="AC348">
            <v>4.8596990999999999E-3</v>
          </cell>
          <cell r="AD348">
            <v>415.5129170619</v>
          </cell>
          <cell r="AE348">
            <v>1056929.9861956541</v>
          </cell>
        </row>
        <row r="349">
          <cell r="E349" t="str">
            <v>2125</v>
          </cell>
          <cell r="F349" t="str">
            <v>Pop Pcls &gt;500g Express Stamp Labels</v>
          </cell>
          <cell r="G349" t="str">
            <v>Undefined</v>
          </cell>
          <cell r="H349">
            <v>644347.99999999988</v>
          </cell>
          <cell r="I349">
            <v>3.1160000000000001</v>
          </cell>
          <cell r="J349">
            <v>2007788.3679999998</v>
          </cell>
          <cell r="K349">
            <v>0</v>
          </cell>
          <cell r="L349" t="str">
            <v>Satchel - medium</v>
          </cell>
          <cell r="N349" t="str">
            <v>2125</v>
          </cell>
          <cell r="O349">
            <v>33963.7069068485</v>
          </cell>
          <cell r="P349">
            <v>2029.1847702260009</v>
          </cell>
          <cell r="Q349">
            <v>1422.7964480898006</v>
          </cell>
          <cell r="R349">
            <v>0</v>
          </cell>
          <cell r="S349">
            <v>74.058061062799993</v>
          </cell>
          <cell r="T349">
            <v>521.19862820804633</v>
          </cell>
          <cell r="U349">
            <v>882.37907890770009</v>
          </cell>
          <cell r="V349">
            <v>647.63831868450006</v>
          </cell>
          <cell r="W349">
            <v>0</v>
          </cell>
          <cell r="X349">
            <v>23488.234868098898</v>
          </cell>
          <cell r="Y349">
            <v>499.12024731170004</v>
          </cell>
          <cell r="Z349">
            <v>844935.09872204217</v>
          </cell>
          <cell r="AA349">
            <v>48815.521839057008</v>
          </cell>
          <cell r="AB349">
            <v>726.68281880699999</v>
          </cell>
          <cell r="AC349">
            <v>1.1020734000000001E-2</v>
          </cell>
          <cell r="AD349">
            <v>1026.0974754371</v>
          </cell>
          <cell r="AE349">
            <v>2244255.3123443895</v>
          </cell>
        </row>
        <row r="350">
          <cell r="E350" t="str">
            <v>2124</v>
          </cell>
          <cell r="F350" t="str">
            <v>Pop Pcls &gt;500g Express Satchel 5kg</v>
          </cell>
          <cell r="G350" t="str">
            <v>Express Post Satchels</v>
          </cell>
          <cell r="H350">
            <v>1123224</v>
          </cell>
          <cell r="I350">
            <v>3.4809999999999999</v>
          </cell>
          <cell r="J350">
            <v>3909942.7439999999</v>
          </cell>
          <cell r="K350">
            <v>0</v>
          </cell>
          <cell r="L350" t="str">
            <v>Satchel - large</v>
          </cell>
          <cell r="N350" t="str">
            <v>2124</v>
          </cell>
          <cell r="O350">
            <v>51623.044004978445</v>
          </cell>
          <cell r="P350">
            <v>3084.2968150484016</v>
          </cell>
          <cell r="Q350">
            <v>2162.4717780937999</v>
          </cell>
          <cell r="R350">
            <v>0</v>
          </cell>
          <cell r="S350">
            <v>129.09765919039998</v>
          </cell>
          <cell r="T350">
            <v>770.96454693892179</v>
          </cell>
          <cell r="U350">
            <v>6925.929538023599</v>
          </cell>
          <cell r="V350">
            <v>1042.7613606185</v>
          </cell>
          <cell r="W350">
            <v>0</v>
          </cell>
          <cell r="X350">
            <v>30752.922061499095</v>
          </cell>
          <cell r="Y350">
            <v>1825.0226702991006</v>
          </cell>
          <cell r="Z350">
            <v>1461667.4971899756</v>
          </cell>
          <cell r="AA350">
            <v>111048.79542385759</v>
          </cell>
          <cell r="AB350">
            <v>1412.1399387278</v>
          </cell>
          <cell r="AC350">
            <v>1.92112911E-2</v>
          </cell>
          <cell r="AD350">
            <v>2093.2881723109999</v>
          </cell>
          <cell r="AE350">
            <v>4383241.5724369213</v>
          </cell>
        </row>
        <row r="351">
          <cell r="E351" t="str">
            <v>2122</v>
          </cell>
          <cell r="F351" t="str">
            <v>Pop Pcls &gt;500g Express Platinum</v>
          </cell>
          <cell r="G351" t="str">
            <v>Express Post Platinum Satchels</v>
          </cell>
          <cell r="H351">
            <v>35763</v>
          </cell>
          <cell r="I351">
            <v>0.97199999999999998</v>
          </cell>
          <cell r="J351">
            <v>34761.635999999999</v>
          </cell>
          <cell r="K351">
            <v>0</v>
          </cell>
          <cell r="L351" t="str">
            <v>Satchel - medium</v>
          </cell>
          <cell r="N351" t="str">
            <v>2122</v>
          </cell>
          <cell r="O351">
            <v>1364.2412718876999</v>
          </cell>
          <cell r="P351">
            <v>81.528698214900047</v>
          </cell>
          <cell r="Q351">
            <v>57.147531437900014</v>
          </cell>
          <cell r="R351">
            <v>0</v>
          </cell>
          <cell r="S351">
            <v>4.5103233865000005</v>
          </cell>
          <cell r="T351">
            <v>20.547319210829468</v>
          </cell>
          <cell r="U351">
            <v>217.73833476399997</v>
          </cell>
          <cell r="V351">
            <v>35.921496805440803</v>
          </cell>
          <cell r="W351">
            <v>0</v>
          </cell>
          <cell r="X351">
            <v>935.76100359339989</v>
          </cell>
          <cell r="Y351">
            <v>37.169106410099999</v>
          </cell>
          <cell r="Z351">
            <v>46007.57197308894</v>
          </cell>
          <cell r="AA351">
            <v>1138.0058800680849</v>
          </cell>
          <cell r="AB351">
            <v>9.1605710448999993</v>
          </cell>
          <cell r="AC351">
            <v>0</v>
          </cell>
          <cell r="AD351">
            <v>32.004655727200003</v>
          </cell>
          <cell r="AE351">
            <v>39037.373340354905</v>
          </cell>
        </row>
        <row r="352">
          <cell r="E352" t="str">
            <v>2120</v>
          </cell>
          <cell r="F352" t="str">
            <v>Pop Pcls &gt;500g Express Satchel</v>
          </cell>
          <cell r="G352" t="str">
            <v>Express Post Satchels</v>
          </cell>
          <cell r="H352">
            <v>5241794.0900000008</v>
          </cell>
          <cell r="I352">
            <v>0.97199999999999998</v>
          </cell>
          <cell r="J352">
            <v>5095023.8554800004</v>
          </cell>
          <cell r="K352">
            <v>0</v>
          </cell>
          <cell r="L352" t="str">
            <v>Satchel - medium</v>
          </cell>
          <cell r="N352" t="str">
            <v>2120</v>
          </cell>
          <cell r="O352">
            <v>171347.51318383994</v>
          </cell>
          <cell r="P352">
            <v>10238.452672812899</v>
          </cell>
          <cell r="Q352">
            <v>7177.3686688120979</v>
          </cell>
          <cell r="R352">
            <v>0</v>
          </cell>
          <cell r="S352">
            <v>602.46515152539996</v>
          </cell>
          <cell r="T352">
            <v>2440.0830403966484</v>
          </cell>
          <cell r="U352">
            <v>32289.255945519701</v>
          </cell>
          <cell r="V352">
            <v>4920.4931949762004</v>
          </cell>
          <cell r="W352">
            <v>0</v>
          </cell>
          <cell r="X352">
            <v>145429.88179387563</v>
          </cell>
          <cell r="Y352">
            <v>6152.3379721279007</v>
          </cell>
          <cell r="Z352">
            <v>6700875.7696244158</v>
          </cell>
          <cell r="AA352">
            <v>152386.48953644518</v>
          </cell>
          <cell r="AB352">
            <v>1876.8793380605002</v>
          </cell>
          <cell r="AC352">
            <v>8.9654091800000002E-2</v>
          </cell>
          <cell r="AD352">
            <v>4228.8314446684999</v>
          </cell>
          <cell r="AE352">
            <v>5717432.5323564289</v>
          </cell>
        </row>
        <row r="353">
          <cell r="E353" t="str">
            <v>2121</v>
          </cell>
          <cell r="F353" t="str">
            <v>Pop Pcls &gt;500g Express Satchel 1kg</v>
          </cell>
          <cell r="G353" t="str">
            <v>Express Post Satchels</v>
          </cell>
          <cell r="H353">
            <v>1163450</v>
          </cell>
          <cell r="I353">
            <v>0</v>
          </cell>
          <cell r="J353">
            <v>0</v>
          </cell>
          <cell r="K353">
            <v>0</v>
          </cell>
          <cell r="L353" t="str">
            <v>Undefined</v>
          </cell>
          <cell r="N353" t="str">
            <v>2121</v>
          </cell>
          <cell r="O353">
            <v>35387.563345723211</v>
          </cell>
          <cell r="P353">
            <v>2114.5728440106</v>
          </cell>
          <cell r="Q353">
            <v>1482.3085261456999</v>
          </cell>
          <cell r="R353">
            <v>0</v>
          </cell>
          <cell r="S353">
            <v>133.72103123280002</v>
          </cell>
          <cell r="T353">
            <v>529.17810813158565</v>
          </cell>
          <cell r="U353">
            <v>7104.1296587692004</v>
          </cell>
          <cell r="V353">
            <v>1059.1343419090001</v>
          </cell>
          <cell r="W353">
            <v>0</v>
          </cell>
          <cell r="X353">
            <v>32253.954972471402</v>
          </cell>
          <cell r="Y353">
            <v>1298.8468301013997</v>
          </cell>
          <cell r="Z353">
            <v>1487440.9184555123</v>
          </cell>
          <cell r="AA353">
            <v>34953.708369518798</v>
          </cell>
          <cell r="AB353">
            <v>445.78500494180003</v>
          </cell>
          <cell r="AC353">
            <v>1.9899304699999999E-2</v>
          </cell>
          <cell r="AD353">
            <v>913.96044143000006</v>
          </cell>
          <cell r="AE353">
            <v>1268991.5090154035</v>
          </cell>
        </row>
        <row r="354">
          <cell r="E354" t="str">
            <v>2071</v>
          </cell>
          <cell r="F354" t="str">
            <v>Pop Pcls &gt;500g Click &amp; Send Express Assessed Parcel</v>
          </cell>
          <cell r="G354" t="str">
            <v>Regular Parcels - Large</v>
          </cell>
          <cell r="H354">
            <v>28925.999999999996</v>
          </cell>
          <cell r="I354">
            <v>0</v>
          </cell>
          <cell r="J354">
            <v>0</v>
          </cell>
          <cell r="K354">
            <v>0</v>
          </cell>
          <cell r="L354" t="str">
            <v>Undefined</v>
          </cell>
          <cell r="N354" t="str">
            <v>2071</v>
          </cell>
          <cell r="O354">
            <v>1264.4281950685001</v>
          </cell>
          <cell r="P354">
            <v>75.549001930884387</v>
          </cell>
          <cell r="Q354">
            <v>52.969230478199997</v>
          </cell>
          <cell r="R354">
            <v>0</v>
          </cell>
          <cell r="S354">
            <v>3.3246074600999997</v>
          </cell>
          <cell r="T354">
            <v>18.718463912851647</v>
          </cell>
          <cell r="U354">
            <v>2.8271738279000007</v>
          </cell>
          <cell r="V354">
            <v>29.162159965155702</v>
          </cell>
          <cell r="W354">
            <v>0</v>
          </cell>
          <cell r="X354">
            <v>1092.6395917983002</v>
          </cell>
          <cell r="Y354">
            <v>20.072190411099999</v>
          </cell>
          <cell r="Z354">
            <v>38019.530798584834</v>
          </cell>
          <cell r="AA354">
            <v>2071.3591732140999</v>
          </cell>
          <cell r="AB354">
            <v>33.940456987399998</v>
          </cell>
          <cell r="AC354">
            <v>4.9474169999999995E-4</v>
          </cell>
          <cell r="AD354">
            <v>46.628021626399999</v>
          </cell>
          <cell r="AE354">
            <v>107607.1335169252</v>
          </cell>
        </row>
        <row r="355">
          <cell r="E355" t="str">
            <v>2067</v>
          </cell>
          <cell r="F355" t="str">
            <v>Pop Pcls 500g Click &amp; Send Express Satchel</v>
          </cell>
          <cell r="G355" t="str">
            <v>Regular Parcels - Small</v>
          </cell>
          <cell r="H355">
            <v>185021.00000000003</v>
          </cell>
          <cell r="I355">
            <v>0</v>
          </cell>
          <cell r="J355">
            <v>0</v>
          </cell>
          <cell r="K355">
            <v>0</v>
          </cell>
          <cell r="L355" t="str">
            <v>Undefined</v>
          </cell>
          <cell r="N355" t="str">
            <v>2067</v>
          </cell>
          <cell r="O355">
            <v>3586.3545304590994</v>
          </cell>
          <cell r="P355">
            <v>214.33829872539991</v>
          </cell>
          <cell r="Q355">
            <v>150.23570406370001</v>
          </cell>
          <cell r="R355">
            <v>0</v>
          </cell>
          <cell r="S355">
            <v>295.18088959709991</v>
          </cell>
          <cell r="T355">
            <v>41.026954441907733</v>
          </cell>
          <cell r="U355">
            <v>328.86264308750003</v>
          </cell>
          <cell r="V355">
            <v>144.34884738162879</v>
          </cell>
          <cell r="W355">
            <v>0</v>
          </cell>
          <cell r="X355">
            <v>1383.8244378521001</v>
          </cell>
          <cell r="Y355">
            <v>68.125531487699988</v>
          </cell>
          <cell r="Z355">
            <v>83513.251646362478</v>
          </cell>
          <cell r="AA355">
            <v>1896.8490914436213</v>
          </cell>
          <cell r="AB355">
            <v>15.464661922399998</v>
          </cell>
          <cell r="AC355">
            <v>3.3221071E-3</v>
          </cell>
          <cell r="AD355">
            <v>77.144911336499987</v>
          </cell>
          <cell r="AE355">
            <v>48023.0532526225</v>
          </cell>
        </row>
        <row r="356">
          <cell r="E356" t="str">
            <v>2068</v>
          </cell>
          <cell r="F356" t="str">
            <v>Pop Pcls 3kg Click &amp; Send Express Satchel</v>
          </cell>
          <cell r="G356" t="str">
            <v>Regular Parcels - Large</v>
          </cell>
          <cell r="H356">
            <v>93379</v>
          </cell>
          <cell r="I356">
            <v>0</v>
          </cell>
          <cell r="J356">
            <v>0</v>
          </cell>
          <cell r="K356">
            <v>0</v>
          </cell>
          <cell r="L356" t="str">
            <v>Undefined</v>
          </cell>
          <cell r="N356" t="str">
            <v>2068</v>
          </cell>
          <cell r="O356">
            <v>3100.6892131832997</v>
          </cell>
          <cell r="P356">
            <v>185.28936234320003</v>
          </cell>
          <cell r="Q356">
            <v>129.89524584179998</v>
          </cell>
          <cell r="R356">
            <v>0</v>
          </cell>
          <cell r="S356">
            <v>10.732507778699997</v>
          </cell>
          <cell r="T356">
            <v>44.845772471645873</v>
          </cell>
          <cell r="U356">
            <v>8.8052720147999999</v>
          </cell>
          <cell r="V356">
            <v>88.32425638328661</v>
          </cell>
          <cell r="W356">
            <v>0</v>
          </cell>
          <cell r="X356">
            <v>2558.1623876635999</v>
          </cell>
          <cell r="Y356">
            <v>51.688610134000001</v>
          </cell>
          <cell r="Z356">
            <v>119292.87638984069</v>
          </cell>
          <cell r="AA356">
            <v>2820.9195781635999</v>
          </cell>
          <cell r="AB356">
            <v>32.5417814463</v>
          </cell>
          <cell r="AC356">
            <v>1.5971268E-3</v>
          </cell>
          <cell r="AD356">
            <v>79.013614587600003</v>
          </cell>
          <cell r="AE356">
            <v>101864.20282016111</v>
          </cell>
        </row>
        <row r="357">
          <cell r="E357" t="str">
            <v>2069</v>
          </cell>
          <cell r="F357" t="str">
            <v>Pop Pcls 5kg Click &amp; Send Express Satchel</v>
          </cell>
          <cell r="G357" t="str">
            <v>Regular Parcels - Large</v>
          </cell>
          <cell r="H357">
            <v>14565.999999999998</v>
          </cell>
          <cell r="I357">
            <v>0</v>
          </cell>
          <cell r="J357">
            <v>0</v>
          </cell>
          <cell r="K357">
            <v>0</v>
          </cell>
          <cell r="L357" t="str">
            <v>Undefined</v>
          </cell>
          <cell r="N357" t="str">
            <v>2069</v>
          </cell>
          <cell r="O357">
            <v>625.7528690202995</v>
          </cell>
          <cell r="P357">
            <v>37.389554395568872</v>
          </cell>
          <cell r="Q357">
            <v>26.214475233400005</v>
          </cell>
          <cell r="R357">
            <v>0</v>
          </cell>
          <cell r="S357">
            <v>1.674142027</v>
          </cell>
          <cell r="T357">
            <v>9.2926079412063434</v>
          </cell>
          <cell r="U357">
            <v>1.3396694756</v>
          </cell>
          <cell r="V357">
            <v>13.182456719360603</v>
          </cell>
          <cell r="W357">
            <v>0</v>
          </cell>
          <cell r="X357">
            <v>388.23180018549999</v>
          </cell>
          <cell r="Y357">
            <v>9.7104404940000002</v>
          </cell>
          <cell r="Z357">
            <v>18933.084733936656</v>
          </cell>
          <cell r="AA357">
            <v>1602.7438476355869</v>
          </cell>
          <cell r="AB357">
            <v>18.6986493064</v>
          </cell>
          <cell r="AC357">
            <v>2.4913259999999999E-4</v>
          </cell>
          <cell r="AD357">
            <v>25.928822638699998</v>
          </cell>
          <cell r="AE357">
            <v>56839.703949636103</v>
          </cell>
        </row>
        <row r="358">
          <cell r="E358" t="str">
            <v/>
          </cell>
          <cell r="F358" t="str">
            <v>Parcel Services - Express Parcels - Contract</v>
          </cell>
          <cell r="G358" t="str">
            <v/>
          </cell>
          <cell r="H358">
            <v>0</v>
          </cell>
          <cell r="I358">
            <v>0</v>
          </cell>
          <cell r="J358">
            <v>0</v>
          </cell>
          <cell r="K358">
            <v>0</v>
          </cell>
          <cell r="L358" t="str">
            <v>Undefined</v>
          </cell>
          <cell r="N358" t="str">
            <v/>
          </cell>
          <cell r="O358" t="str">
            <v/>
          </cell>
          <cell r="P358" t="str">
            <v/>
          </cell>
          <cell r="Q358" t="str">
            <v/>
          </cell>
          <cell r="R358" t="str">
            <v/>
          </cell>
          <cell r="S358" t="str">
            <v/>
          </cell>
          <cell r="T358" t="str">
            <v/>
          </cell>
          <cell r="U358" t="str">
            <v/>
          </cell>
          <cell r="V358" t="str">
            <v/>
          </cell>
          <cell r="W358" t="str">
            <v/>
          </cell>
          <cell r="X358" t="str">
            <v/>
          </cell>
          <cell r="Y358" t="str">
            <v/>
          </cell>
          <cell r="Z358" t="str">
            <v/>
          </cell>
          <cell r="AA358" t="str">
            <v/>
          </cell>
          <cell r="AB358" t="str">
            <v/>
          </cell>
          <cell r="AC358" t="str">
            <v/>
          </cell>
          <cell r="AD358" t="str">
            <v/>
          </cell>
          <cell r="AE358" t="str">
            <v/>
          </cell>
        </row>
        <row r="359">
          <cell r="E359" t="str">
            <v>2126</v>
          </cell>
          <cell r="F359" t="str">
            <v>Pop Pcls &gt;500g Express Reduced Rate</v>
          </cell>
          <cell r="G359" t="str">
            <v>Undefined</v>
          </cell>
          <cell r="H359">
            <v>11608315.999999998</v>
          </cell>
          <cell r="I359">
            <v>1.73</v>
          </cell>
          <cell r="J359">
            <v>20082386.679999996</v>
          </cell>
          <cell r="K359">
            <v>0</v>
          </cell>
          <cell r="L359" t="str">
            <v>Satchel - medium</v>
          </cell>
          <cell r="N359" t="str">
            <v>2126</v>
          </cell>
          <cell r="O359">
            <v>361245.84497555526</v>
          </cell>
          <cell r="P359">
            <v>21586.607917981393</v>
          </cell>
          <cell r="Q359">
            <v>15132.45105853779</v>
          </cell>
          <cell r="R359">
            <v>0</v>
          </cell>
          <cell r="S359">
            <v>15845.653796255598</v>
          </cell>
          <cell r="T359">
            <v>5087.2650229965984</v>
          </cell>
          <cell r="U359">
            <v>47631.646798756607</v>
          </cell>
          <cell r="V359">
            <v>10591.455977066202</v>
          </cell>
          <cell r="W359">
            <v>0</v>
          </cell>
          <cell r="X359">
            <v>459925.17571164522</v>
          </cell>
          <cell r="Y359">
            <v>6746.4592153739013</v>
          </cell>
          <cell r="Z359">
            <v>15267808.046838488</v>
          </cell>
          <cell r="AA359">
            <v>400271.96776829194</v>
          </cell>
          <cell r="AB359">
            <v>7175.9100599123994</v>
          </cell>
          <cell r="AC359">
            <v>0.19854520340000001</v>
          </cell>
          <cell r="AD359">
            <v>9483.79900877</v>
          </cell>
          <cell r="AE359">
            <v>18610128.621538296</v>
          </cell>
        </row>
        <row r="360">
          <cell r="E360" t="str">
            <v>2021</v>
          </cell>
          <cell r="F360" t="str">
            <v>Pop Pcls &lt;500g Express Reduced Rate</v>
          </cell>
          <cell r="G360" t="str">
            <v>Express Post Parcels</v>
          </cell>
          <cell r="H360">
            <v>129719</v>
          </cell>
          <cell r="I360">
            <v>0.31</v>
          </cell>
          <cell r="J360">
            <v>40212.89</v>
          </cell>
          <cell r="K360">
            <v>0</v>
          </cell>
          <cell r="L360" t="str">
            <v>Satchel - small</v>
          </cell>
          <cell r="N360" t="str">
            <v>2021</v>
          </cell>
          <cell r="O360">
            <v>2725.2344923162</v>
          </cell>
          <cell r="P360">
            <v>162.86266800159999</v>
          </cell>
          <cell r="Q360">
            <v>114.1616541896</v>
          </cell>
          <cell r="R360">
            <v>0</v>
          </cell>
          <cell r="S360">
            <v>165.99538773579999</v>
          </cell>
          <cell r="T360">
            <v>37.517699059010532</v>
          </cell>
          <cell r="U360">
            <v>125.00138021960004</v>
          </cell>
          <cell r="V360">
            <v>131.29686293758601</v>
          </cell>
          <cell r="W360">
            <v>0</v>
          </cell>
          <cell r="X360">
            <v>1215.8119829971999</v>
          </cell>
          <cell r="Y360">
            <v>48.769755310900003</v>
          </cell>
          <cell r="Z360">
            <v>94040.364404404725</v>
          </cell>
          <cell r="AA360">
            <v>1397.785663582056</v>
          </cell>
          <cell r="AB360">
            <v>11.1896293176</v>
          </cell>
          <cell r="AC360">
            <v>2.3291432000000002E-3</v>
          </cell>
          <cell r="AD360">
            <v>50.920303072400003</v>
          </cell>
          <cell r="AE360">
            <v>48048.241132278905</v>
          </cell>
        </row>
        <row r="361">
          <cell r="E361" t="str">
            <v>2025</v>
          </cell>
          <cell r="F361" t="str">
            <v>Pop Pcls Express Contract Without Signature</v>
          </cell>
          <cell r="G361" t="str">
            <v>Undefined</v>
          </cell>
          <cell r="H361">
            <v>1383658</v>
          </cell>
          <cell r="I361">
            <v>1.19</v>
          </cell>
          <cell r="J361">
            <v>1646553.02</v>
          </cell>
          <cell r="K361">
            <v>0</v>
          </cell>
          <cell r="L361" t="str">
            <v>Satchel - small</v>
          </cell>
          <cell r="N361" t="str">
            <v>2025</v>
          </cell>
          <cell r="O361">
            <v>41040.286398525379</v>
          </cell>
          <cell r="P361">
            <v>2452.7610691400669</v>
          </cell>
          <cell r="Q361">
            <v>1719.2609935148005</v>
          </cell>
          <cell r="R361">
            <v>0</v>
          </cell>
          <cell r="S361">
            <v>1901.1394630544</v>
          </cell>
          <cell r="T361">
            <v>562.96349984826566</v>
          </cell>
          <cell r="U361">
            <v>306.67172355989999</v>
          </cell>
          <cell r="V361">
            <v>1121.3987028546826</v>
          </cell>
          <cell r="W361">
            <v>0</v>
          </cell>
          <cell r="X361">
            <v>59889.21764411671</v>
          </cell>
          <cell r="Y361">
            <v>755.72787469640002</v>
          </cell>
          <cell r="Z361">
            <v>1788483.0987601043</v>
          </cell>
          <cell r="AA361">
            <v>21867.857226394997</v>
          </cell>
          <cell r="AB361">
            <v>652.43089044810006</v>
          </cell>
          <cell r="AC361">
            <v>2.3481141699999999E-2</v>
          </cell>
          <cell r="AD361">
            <v>1018.0401196763</v>
          </cell>
          <cell r="AE361">
            <v>1457796.1763304954</v>
          </cell>
        </row>
        <row r="362">
          <cell r="E362" t="str">
            <v>2026</v>
          </cell>
          <cell r="F362" t="str">
            <v>Pop Pcls Express Contract Wine With Signature</v>
          </cell>
          <cell r="G362" t="str">
            <v>Undefined</v>
          </cell>
          <cell r="H362">
            <v>400.99999999999994</v>
          </cell>
          <cell r="I362">
            <v>0</v>
          </cell>
          <cell r="J362">
            <v>0</v>
          </cell>
          <cell r="K362">
            <v>0</v>
          </cell>
          <cell r="L362" t="str">
            <v>Satchel - small</v>
          </cell>
          <cell r="N362" t="str">
            <v>2026</v>
          </cell>
          <cell r="O362">
            <v>17.004207196799999</v>
          </cell>
          <cell r="P362">
            <v>1.0161932694555</v>
          </cell>
          <cell r="Q362">
            <v>0.71235739100000017</v>
          </cell>
          <cell r="R362">
            <v>0</v>
          </cell>
          <cell r="S362">
            <v>0</v>
          </cell>
          <cell r="T362">
            <v>0.27448020895242248</v>
          </cell>
          <cell r="U362">
            <v>3.6494877318399996E-2</v>
          </cell>
          <cell r="V362">
            <v>7.2154741656840007E-2</v>
          </cell>
          <cell r="W362">
            <v>0</v>
          </cell>
          <cell r="X362">
            <v>9.9469387519999994</v>
          </cell>
          <cell r="Y362">
            <v>0.36381203781440002</v>
          </cell>
          <cell r="Z362">
            <v>883.1901750955459</v>
          </cell>
          <cell r="AA362">
            <v>95.731251344400007</v>
          </cell>
          <cell r="AB362">
            <v>0</v>
          </cell>
          <cell r="AC362">
            <v>6.8051048999999999E-6</v>
          </cell>
          <cell r="AD362">
            <v>0.15455458659999999</v>
          </cell>
          <cell r="AE362">
            <v>2201.4995749386003</v>
          </cell>
        </row>
        <row r="363">
          <cell r="E363" t="str">
            <v>2028</v>
          </cell>
          <cell r="F363" t="str">
            <v>Pop Pcls Express Parcel Returns</v>
          </cell>
          <cell r="G363" t="str">
            <v>eParcel Express Post Parcels Returns</v>
          </cell>
          <cell r="H363">
            <v>238452</v>
          </cell>
          <cell r="I363">
            <v>1.19</v>
          </cell>
          <cell r="J363">
            <v>283757.88</v>
          </cell>
          <cell r="K363">
            <v>0</v>
          </cell>
          <cell r="L363" t="str">
            <v>Satchel - small</v>
          </cell>
          <cell r="N363" t="str">
            <v>2028</v>
          </cell>
          <cell r="O363">
            <v>5458.8057096741022</v>
          </cell>
          <cell r="P363">
            <v>326.22511656970016</v>
          </cell>
          <cell r="Q363">
            <v>228.6645791361</v>
          </cell>
          <cell r="R363">
            <v>0</v>
          </cell>
          <cell r="S363">
            <v>305.77263849730002</v>
          </cell>
          <cell r="T363">
            <v>76.315760930667864</v>
          </cell>
          <cell r="U363">
            <v>1397.1871989000999</v>
          </cell>
          <cell r="V363">
            <v>213.04070962600002</v>
          </cell>
          <cell r="W363">
            <v>0</v>
          </cell>
          <cell r="X363">
            <v>2174.0425372944001</v>
          </cell>
          <cell r="Y363">
            <v>85.472181391600003</v>
          </cell>
          <cell r="Z363">
            <v>159530.56167646838</v>
          </cell>
          <cell r="AA363">
            <v>6249.9329652379856</v>
          </cell>
          <cell r="AB363">
            <v>57.614523370599997</v>
          </cell>
          <cell r="AC363">
            <v>4.2480736E-3</v>
          </cell>
          <cell r="AD363">
            <v>133.7386891152</v>
          </cell>
          <cell r="AE363">
            <v>142298.27184325908</v>
          </cell>
        </row>
        <row r="364">
          <cell r="E364" t="str">
            <v/>
          </cell>
          <cell r="F364" t="str">
            <v>Parcel Services - Star Track Express</v>
          </cell>
          <cell r="G364" t="str">
            <v/>
          </cell>
          <cell r="H364">
            <v>0</v>
          </cell>
          <cell r="I364">
            <v>0</v>
          </cell>
          <cell r="J364">
            <v>0</v>
          </cell>
          <cell r="K364">
            <v>0</v>
          </cell>
          <cell r="L364" t="str">
            <v>Undefined</v>
          </cell>
          <cell r="N364" t="str">
            <v/>
          </cell>
          <cell r="O364" t="str">
            <v/>
          </cell>
          <cell r="P364" t="str">
            <v/>
          </cell>
          <cell r="Q364" t="str">
            <v/>
          </cell>
          <cell r="R364" t="str">
            <v/>
          </cell>
          <cell r="S364" t="str">
            <v/>
          </cell>
          <cell r="T364" t="str">
            <v/>
          </cell>
          <cell r="U364" t="str">
            <v/>
          </cell>
          <cell r="V364" t="str">
            <v/>
          </cell>
          <cell r="W364" t="str">
            <v/>
          </cell>
          <cell r="X364" t="str">
            <v/>
          </cell>
          <cell r="Y364" t="str">
            <v/>
          </cell>
          <cell r="Z364" t="str">
            <v/>
          </cell>
          <cell r="AA364" t="str">
            <v/>
          </cell>
          <cell r="AB364" t="str">
            <v/>
          </cell>
          <cell r="AC364" t="str">
            <v/>
          </cell>
          <cell r="AD364" t="str">
            <v/>
          </cell>
          <cell r="AE364" t="str">
            <v/>
          </cell>
        </row>
        <row r="365">
          <cell r="E365" t="str">
            <v>9300</v>
          </cell>
          <cell r="F365" t="str">
            <v>Els Star Track Express Other</v>
          </cell>
          <cell r="G365" t="str">
            <v/>
          </cell>
          <cell r="H365">
            <v>0</v>
          </cell>
          <cell r="I365">
            <v>0</v>
          </cell>
          <cell r="J365">
            <v>0</v>
          </cell>
          <cell r="K365">
            <v>0</v>
          </cell>
          <cell r="L365" t="str">
            <v>Undefined</v>
          </cell>
          <cell r="N365" t="str">
            <v>9300</v>
          </cell>
          <cell r="O365" t="str">
            <v/>
          </cell>
          <cell r="P365" t="str">
            <v/>
          </cell>
          <cell r="Q365" t="str">
            <v/>
          </cell>
          <cell r="R365" t="str">
            <v/>
          </cell>
          <cell r="S365" t="str">
            <v/>
          </cell>
          <cell r="T365" t="str">
            <v/>
          </cell>
          <cell r="U365" t="str">
            <v/>
          </cell>
          <cell r="V365" t="str">
            <v/>
          </cell>
          <cell r="W365" t="str">
            <v/>
          </cell>
          <cell r="X365" t="str">
            <v/>
          </cell>
          <cell r="Y365">
            <v>0</v>
          </cell>
          <cell r="Z365">
            <v>0</v>
          </cell>
          <cell r="AA365">
            <v>0</v>
          </cell>
          <cell r="AB365">
            <v>-3940.991211</v>
          </cell>
          <cell r="AC365">
            <v>-0.184602498</v>
          </cell>
          <cell r="AD365">
            <v>-0.88378470600000003</v>
          </cell>
          <cell r="AE365">
            <v>0</v>
          </cell>
        </row>
        <row r="366">
          <cell r="E366" t="str">
            <v>9301</v>
          </cell>
          <cell r="F366" t="str">
            <v>Els Star Track Express</v>
          </cell>
          <cell r="G366" t="str">
            <v>Express</v>
          </cell>
          <cell r="H366">
            <v>48240151.009999998</v>
          </cell>
          <cell r="I366">
            <v>0</v>
          </cell>
          <cell r="J366">
            <v>0</v>
          </cell>
          <cell r="K366">
            <v>0</v>
          </cell>
          <cell r="L366" t="str">
            <v>Undefined</v>
          </cell>
          <cell r="N366" t="str">
            <v>9301</v>
          </cell>
          <cell r="O366">
            <v>1842562.989262</v>
          </cell>
          <cell r="P366">
            <v>0</v>
          </cell>
          <cell r="Q366">
            <v>0</v>
          </cell>
          <cell r="R366">
            <v>4038427.64867</v>
          </cell>
          <cell r="S366">
            <v>0</v>
          </cell>
          <cell r="T366">
            <v>42216.892833988299</v>
          </cell>
          <cell r="U366">
            <v>1098470.6400057999</v>
          </cell>
          <cell r="V366">
            <v>88863.727852800002</v>
          </cell>
          <cell r="W366">
            <v>0</v>
          </cell>
          <cell r="X366">
            <v>0</v>
          </cell>
          <cell r="Y366">
            <v>0</v>
          </cell>
          <cell r="Z366">
            <v>104074635.87536834</v>
          </cell>
          <cell r="AA366">
            <v>0</v>
          </cell>
          <cell r="AB366">
            <v>90054744.919364244</v>
          </cell>
          <cell r="AC366">
            <v>4241.4012155219998</v>
          </cell>
          <cell r="AD366">
            <v>20305.713940599999</v>
          </cell>
          <cell r="AE366">
            <v>0</v>
          </cell>
        </row>
        <row r="367">
          <cell r="E367" t="str">
            <v>9302</v>
          </cell>
          <cell r="F367" t="str">
            <v>Els Premium Excl Next Flight</v>
          </cell>
          <cell r="G367" t="str">
            <v>Premium</v>
          </cell>
          <cell r="H367">
            <v>29801301.09</v>
          </cell>
          <cell r="I367">
            <v>0</v>
          </cell>
          <cell r="J367">
            <v>0</v>
          </cell>
          <cell r="K367">
            <v>0</v>
          </cell>
          <cell r="L367" t="str">
            <v>Undefined</v>
          </cell>
          <cell r="N367" t="str">
            <v>9302</v>
          </cell>
          <cell r="O367">
            <v>968277.12441400008</v>
          </cell>
          <cell r="P367">
            <v>0</v>
          </cell>
          <cell r="Q367">
            <v>0</v>
          </cell>
          <cell r="R367">
            <v>1703667.7184541002</v>
          </cell>
          <cell r="S367">
            <v>0</v>
          </cell>
          <cell r="T367">
            <v>21287.291064893299</v>
          </cell>
          <cell r="U367">
            <v>452397.98843058891</v>
          </cell>
          <cell r="V367">
            <v>26481.058821568899</v>
          </cell>
          <cell r="W367">
            <v>0</v>
          </cell>
          <cell r="X367">
            <v>0</v>
          </cell>
          <cell r="Y367">
            <v>0</v>
          </cell>
          <cell r="Z367">
            <v>71820013.637696952</v>
          </cell>
          <cell r="AA367">
            <v>0</v>
          </cell>
          <cell r="AB367">
            <v>62198377.822661862</v>
          </cell>
          <cell r="AC367">
            <v>2923.2146008999998</v>
          </cell>
          <cell r="AD367">
            <v>13994.89377617</v>
          </cell>
          <cell r="AE367">
            <v>0</v>
          </cell>
        </row>
        <row r="368">
          <cell r="E368" t="str">
            <v>9303</v>
          </cell>
          <cell r="F368" t="str">
            <v>Els Next Flight</v>
          </cell>
          <cell r="G368" t="str">
            <v>Next Flight</v>
          </cell>
          <cell r="H368">
            <v>102081.03000000001</v>
          </cell>
          <cell r="I368">
            <v>0</v>
          </cell>
          <cell r="J368">
            <v>0</v>
          </cell>
          <cell r="K368">
            <v>0</v>
          </cell>
          <cell r="L368" t="str">
            <v>Undefined</v>
          </cell>
          <cell r="N368" t="str">
            <v>9303</v>
          </cell>
          <cell r="O368">
            <v>42163.8497804</v>
          </cell>
          <cell r="P368">
            <v>0</v>
          </cell>
          <cell r="Q368">
            <v>0</v>
          </cell>
          <cell r="R368">
            <v>23992.405121750002</v>
          </cell>
          <cell r="S368">
            <v>0</v>
          </cell>
          <cell r="T368">
            <v>838.85095446030004</v>
          </cell>
          <cell r="U368">
            <v>5998.1012802900004</v>
          </cell>
          <cell r="V368">
            <v>0</v>
          </cell>
          <cell r="W368">
            <v>0</v>
          </cell>
          <cell r="X368">
            <v>0</v>
          </cell>
          <cell r="Y368">
            <v>0</v>
          </cell>
          <cell r="Z368">
            <v>7294998.7868655343</v>
          </cell>
          <cell r="AA368">
            <v>0</v>
          </cell>
          <cell r="AB368">
            <v>2084504.5007705342</v>
          </cell>
          <cell r="AC368">
            <v>97.778786094000012</v>
          </cell>
          <cell r="AD368">
            <v>468.11606802099999</v>
          </cell>
          <cell r="AE368">
            <v>0</v>
          </cell>
        </row>
        <row r="369">
          <cell r="E369" t="str">
            <v>9304</v>
          </cell>
          <cell r="F369" t="str">
            <v>Els 3PL</v>
          </cell>
          <cell r="G369" t="str">
            <v>Non-postal Service</v>
          </cell>
          <cell r="H369">
            <v>0</v>
          </cell>
          <cell r="I369">
            <v>0</v>
          </cell>
          <cell r="J369">
            <v>0</v>
          </cell>
          <cell r="K369">
            <v>0</v>
          </cell>
          <cell r="L369" t="str">
            <v>Undefined</v>
          </cell>
          <cell r="N369" t="str">
            <v>9304</v>
          </cell>
          <cell r="O369">
            <v>36156.196547512998</v>
          </cell>
          <cell r="P369">
            <v>0</v>
          </cell>
          <cell r="Q369">
            <v>0</v>
          </cell>
          <cell r="R369">
            <v>19289.595791876</v>
          </cell>
          <cell r="S369">
            <v>0</v>
          </cell>
          <cell r="T369">
            <v>1130.2905119419001</v>
          </cell>
          <cell r="U369">
            <v>11886.252273616999</v>
          </cell>
          <cell r="V369">
            <v>7063.8533257729996</v>
          </cell>
          <cell r="W369">
            <v>0</v>
          </cell>
          <cell r="X369">
            <v>0</v>
          </cell>
          <cell r="Y369">
            <v>0</v>
          </cell>
          <cell r="Z369">
            <v>440966.89544276241</v>
          </cell>
          <cell r="AA369">
            <v>0</v>
          </cell>
          <cell r="AB369">
            <v>-2354.4313088349995</v>
          </cell>
          <cell r="AC369">
            <v>0</v>
          </cell>
          <cell r="AD369">
            <v>0</v>
          </cell>
          <cell r="AE369">
            <v>0</v>
          </cell>
        </row>
        <row r="370">
          <cell r="E370" t="str">
            <v/>
          </cell>
          <cell r="F370" t="str">
            <v>Parcel Services -  Courier Post</v>
          </cell>
          <cell r="G370" t="str">
            <v/>
          </cell>
          <cell r="H370">
            <v>0</v>
          </cell>
          <cell r="I370">
            <v>0</v>
          </cell>
          <cell r="J370">
            <v>0</v>
          </cell>
          <cell r="K370">
            <v>0</v>
          </cell>
          <cell r="L370" t="str">
            <v>Undefined</v>
          </cell>
          <cell r="N370" t="str">
            <v/>
          </cell>
          <cell r="O370" t="str">
            <v/>
          </cell>
          <cell r="P370" t="str">
            <v/>
          </cell>
          <cell r="Q370" t="str">
            <v/>
          </cell>
          <cell r="R370" t="str">
            <v/>
          </cell>
          <cell r="S370" t="str">
            <v/>
          </cell>
          <cell r="T370" t="str">
            <v/>
          </cell>
          <cell r="U370" t="str">
            <v/>
          </cell>
          <cell r="V370" t="str">
            <v/>
          </cell>
          <cell r="W370" t="str">
            <v/>
          </cell>
          <cell r="X370" t="str">
            <v/>
          </cell>
          <cell r="Y370" t="str">
            <v/>
          </cell>
          <cell r="Z370" t="str">
            <v/>
          </cell>
          <cell r="AA370" t="str">
            <v/>
          </cell>
          <cell r="AB370" t="str">
            <v/>
          </cell>
          <cell r="AC370" t="str">
            <v/>
          </cell>
          <cell r="AD370" t="str">
            <v/>
          </cell>
          <cell r="AE370" t="str">
            <v/>
          </cell>
        </row>
        <row r="371">
          <cell r="E371" t="str">
            <v>4010</v>
          </cell>
          <cell r="F371" t="str">
            <v>Star Track Courier</v>
          </cell>
          <cell r="G371" t="str">
            <v>Specialised Distribution</v>
          </cell>
          <cell r="H371">
            <v>2956753</v>
          </cell>
          <cell r="I371">
            <v>0</v>
          </cell>
          <cell r="J371">
            <v>0</v>
          </cell>
          <cell r="K371">
            <v>0</v>
          </cell>
          <cell r="L371" t="str">
            <v>Box - medium</v>
          </cell>
          <cell r="N371" t="str">
            <v>4010</v>
          </cell>
          <cell r="O371">
            <v>3643.8064721999999</v>
          </cell>
          <cell r="P371">
            <v>217.642020221</v>
          </cell>
          <cell r="Q371">
            <v>152.651562399</v>
          </cell>
          <cell r="R371">
            <v>0</v>
          </cell>
          <cell r="S371">
            <v>0</v>
          </cell>
          <cell r="T371">
            <v>343.59233310439998</v>
          </cell>
          <cell r="U371">
            <v>0</v>
          </cell>
          <cell r="V371">
            <v>0</v>
          </cell>
          <cell r="W371">
            <v>0</v>
          </cell>
          <cell r="X371">
            <v>0</v>
          </cell>
          <cell r="Y371">
            <v>0</v>
          </cell>
          <cell r="Z371">
            <v>53942072.654919907</v>
          </cell>
          <cell r="AA371">
            <v>0</v>
          </cell>
          <cell r="AB371">
            <v>6536.34</v>
          </cell>
          <cell r="AC371">
            <v>0</v>
          </cell>
          <cell r="AD371">
            <v>0</v>
          </cell>
          <cell r="AE371">
            <v>0</v>
          </cell>
        </row>
        <row r="372">
          <cell r="E372" t="str">
            <v>4011</v>
          </cell>
          <cell r="F372" t="str">
            <v>Courier Post</v>
          </cell>
          <cell r="G372" t="str">
            <v>Specialised Distribution</v>
          </cell>
          <cell r="H372">
            <v>5527.0000000000009</v>
          </cell>
          <cell r="I372">
            <v>0.97199999999999998</v>
          </cell>
          <cell r="J372">
            <v>5372.2440000000006</v>
          </cell>
          <cell r="K372">
            <v>0</v>
          </cell>
          <cell r="L372" t="str">
            <v>Box - medium</v>
          </cell>
          <cell r="N372" t="str">
            <v>4011</v>
          </cell>
          <cell r="O372">
            <v>255.6465422233</v>
          </cell>
          <cell r="P372">
            <v>15.269589737100002</v>
          </cell>
          <cell r="Q372">
            <v>10.709911294499999</v>
          </cell>
          <cell r="R372">
            <v>0</v>
          </cell>
          <cell r="S372">
            <v>0</v>
          </cell>
          <cell r="T372">
            <v>2.5312092527000001</v>
          </cell>
          <cell r="U372">
            <v>0</v>
          </cell>
          <cell r="V372">
            <v>0</v>
          </cell>
          <cell r="W372">
            <v>0</v>
          </cell>
          <cell r="X372">
            <v>0</v>
          </cell>
          <cell r="Y372">
            <v>0</v>
          </cell>
          <cell r="Z372">
            <v>1.5125539407075002</v>
          </cell>
          <cell r="AA372">
            <v>0</v>
          </cell>
          <cell r="AB372">
            <v>0</v>
          </cell>
          <cell r="AC372">
            <v>0</v>
          </cell>
          <cell r="AD372">
            <v>0</v>
          </cell>
          <cell r="AE372">
            <v>0</v>
          </cell>
        </row>
        <row r="373">
          <cell r="E373" t="str">
            <v>4012</v>
          </cell>
          <cell r="F373" t="str">
            <v>Mail Call Couriers</v>
          </cell>
          <cell r="G373" t="str">
            <v>Specialised Distribution</v>
          </cell>
          <cell r="H373">
            <v>0</v>
          </cell>
          <cell r="I373">
            <v>0</v>
          </cell>
          <cell r="J373">
            <v>0</v>
          </cell>
          <cell r="K373">
            <v>0</v>
          </cell>
          <cell r="L373" t="str">
            <v>Undefined</v>
          </cell>
          <cell r="N373" t="str">
            <v>4012</v>
          </cell>
          <cell r="O373">
            <v>82038.505682703006</v>
          </cell>
          <cell r="P373">
            <v>3760.7668952381005</v>
          </cell>
          <cell r="Q373">
            <v>2637.757827206</v>
          </cell>
          <cell r="R373">
            <v>0</v>
          </cell>
          <cell r="S373">
            <v>0</v>
          </cell>
          <cell r="T373">
            <v>623.39835162359986</v>
          </cell>
          <cell r="U373">
            <v>0</v>
          </cell>
          <cell r="V373">
            <v>0</v>
          </cell>
          <cell r="W373">
            <v>0</v>
          </cell>
          <cell r="X373">
            <v>0</v>
          </cell>
          <cell r="Y373">
            <v>0</v>
          </cell>
          <cell r="Z373">
            <v>15426137.240677096</v>
          </cell>
          <cell r="AA373">
            <v>0</v>
          </cell>
          <cell r="AB373">
            <v>0</v>
          </cell>
          <cell r="AC373">
            <v>0</v>
          </cell>
          <cell r="AD373">
            <v>0</v>
          </cell>
          <cell r="AE373">
            <v>0</v>
          </cell>
        </row>
        <row r="374">
          <cell r="E374" t="str">
            <v/>
          </cell>
          <cell r="F374" t="str">
            <v>Parcel Services - Consolidation Expense</v>
          </cell>
          <cell r="G374" t="str">
            <v/>
          </cell>
          <cell r="H374">
            <v>0</v>
          </cell>
          <cell r="I374">
            <v>0</v>
          </cell>
          <cell r="J374">
            <v>0</v>
          </cell>
          <cell r="K374">
            <v>0</v>
          </cell>
          <cell r="L374" t="str">
            <v>Undefined</v>
          </cell>
          <cell r="N374" t="str">
            <v/>
          </cell>
          <cell r="O374" t="str">
            <v/>
          </cell>
          <cell r="P374" t="str">
            <v/>
          </cell>
          <cell r="Q374" t="str">
            <v/>
          </cell>
          <cell r="R374" t="str">
            <v/>
          </cell>
          <cell r="S374" t="str">
            <v/>
          </cell>
          <cell r="T374" t="str">
            <v/>
          </cell>
          <cell r="U374" t="str">
            <v/>
          </cell>
          <cell r="V374" t="str">
            <v/>
          </cell>
          <cell r="W374" t="str">
            <v/>
          </cell>
          <cell r="X374" t="str">
            <v/>
          </cell>
          <cell r="Y374" t="str">
            <v/>
          </cell>
          <cell r="Z374" t="str">
            <v/>
          </cell>
          <cell r="AA374" t="str">
            <v/>
          </cell>
          <cell r="AB374" t="str">
            <v/>
          </cell>
          <cell r="AC374" t="str">
            <v/>
          </cell>
          <cell r="AD374" t="str">
            <v/>
          </cell>
          <cell r="AE374" t="str">
            <v/>
          </cell>
        </row>
        <row r="375">
          <cell r="E375" t="str">
            <v>9112</v>
          </cell>
          <cell r="F375" t="str">
            <v>Tobenamed</v>
          </cell>
          <cell r="G375" t="str">
            <v>Non-postal Service</v>
          </cell>
          <cell r="H375">
            <v>0</v>
          </cell>
          <cell r="I375">
            <v>0</v>
          </cell>
          <cell r="J375">
            <v>0</v>
          </cell>
          <cell r="K375">
            <v>0</v>
          </cell>
          <cell r="L375" t="str">
            <v>Undefined</v>
          </cell>
          <cell r="N375" t="str">
            <v>9112</v>
          </cell>
          <cell r="O375">
            <v>29.069268233999999</v>
          </cell>
          <cell r="P375">
            <v>1.7362871253000001</v>
          </cell>
          <cell r="Q375">
            <v>1.2178114417999999</v>
          </cell>
          <cell r="R375">
            <v>0</v>
          </cell>
          <cell r="S375">
            <v>0</v>
          </cell>
          <cell r="T375">
            <v>0.80202995939999999</v>
          </cell>
          <cell r="U375">
            <v>0</v>
          </cell>
          <cell r="V375">
            <v>0</v>
          </cell>
          <cell r="W375">
            <v>0</v>
          </cell>
          <cell r="X375">
            <v>0</v>
          </cell>
          <cell r="Y375">
            <v>0</v>
          </cell>
          <cell r="Z375">
            <v>1.1769483900000001E-2</v>
          </cell>
          <cell r="AA375">
            <v>0</v>
          </cell>
          <cell r="AB375">
            <v>0</v>
          </cell>
          <cell r="AC375">
            <v>0</v>
          </cell>
          <cell r="AD375">
            <v>0</v>
          </cell>
          <cell r="AE375">
            <v>0</v>
          </cell>
        </row>
        <row r="376">
          <cell r="E376" t="str">
            <v/>
          </cell>
          <cell r="F376" t="str">
            <v>Corporate Items - Trading</v>
          </cell>
          <cell r="G376" t="str">
            <v/>
          </cell>
          <cell r="H376">
            <v>0</v>
          </cell>
          <cell r="I376">
            <v>0</v>
          </cell>
          <cell r="J376">
            <v>0</v>
          </cell>
          <cell r="K376">
            <v>0</v>
          </cell>
          <cell r="L376" t="str">
            <v>Undefined</v>
          </cell>
          <cell r="N376" t="str">
            <v/>
          </cell>
          <cell r="O376" t="str">
            <v/>
          </cell>
          <cell r="P376" t="str">
            <v/>
          </cell>
          <cell r="Q376" t="str">
            <v/>
          </cell>
          <cell r="R376" t="str">
            <v/>
          </cell>
          <cell r="S376" t="str">
            <v/>
          </cell>
          <cell r="T376" t="str">
            <v/>
          </cell>
          <cell r="U376" t="str">
            <v/>
          </cell>
          <cell r="V376" t="str">
            <v/>
          </cell>
          <cell r="W376" t="str">
            <v/>
          </cell>
          <cell r="X376" t="str">
            <v/>
          </cell>
          <cell r="Y376" t="str">
            <v/>
          </cell>
          <cell r="Z376" t="str">
            <v/>
          </cell>
          <cell r="AA376" t="str">
            <v/>
          </cell>
          <cell r="AB376" t="str">
            <v/>
          </cell>
          <cell r="AC376" t="str">
            <v/>
          </cell>
          <cell r="AD376" t="str">
            <v/>
          </cell>
          <cell r="AE376" t="str">
            <v/>
          </cell>
        </row>
        <row r="377">
          <cell r="E377" t="str">
            <v/>
          </cell>
          <cell r="F377" t="str">
            <v>Corporate Items - Other - Non Product</v>
          </cell>
          <cell r="G377" t="str">
            <v/>
          </cell>
          <cell r="H377">
            <v>0</v>
          </cell>
          <cell r="I377">
            <v>0</v>
          </cell>
          <cell r="J377">
            <v>0</v>
          </cell>
          <cell r="K377">
            <v>0</v>
          </cell>
          <cell r="L377" t="str">
            <v>Undefined</v>
          </cell>
          <cell r="N377" t="str">
            <v/>
          </cell>
          <cell r="O377" t="str">
            <v/>
          </cell>
          <cell r="P377" t="str">
            <v/>
          </cell>
          <cell r="Q377" t="str">
            <v/>
          </cell>
          <cell r="R377" t="str">
            <v/>
          </cell>
          <cell r="S377" t="str">
            <v/>
          </cell>
          <cell r="T377" t="str">
            <v/>
          </cell>
          <cell r="U377" t="str">
            <v/>
          </cell>
          <cell r="V377" t="str">
            <v/>
          </cell>
          <cell r="W377" t="str">
            <v/>
          </cell>
          <cell r="X377" t="str">
            <v/>
          </cell>
          <cell r="Y377" t="str">
            <v/>
          </cell>
          <cell r="Z377" t="str">
            <v/>
          </cell>
          <cell r="AA377" t="str">
            <v/>
          </cell>
          <cell r="AB377" t="str">
            <v/>
          </cell>
          <cell r="AC377" t="str">
            <v/>
          </cell>
          <cell r="AD377" t="str">
            <v/>
          </cell>
          <cell r="AE377" t="str">
            <v/>
          </cell>
        </row>
        <row r="378">
          <cell r="E378" t="str">
            <v>9222</v>
          </cell>
          <cell r="F378" t="str">
            <v>Cos Corporate Elimination Expense</v>
          </cell>
          <cell r="G378" t="str">
            <v>Non-postal Service</v>
          </cell>
          <cell r="H378">
            <v>0</v>
          </cell>
          <cell r="I378">
            <v>0</v>
          </cell>
          <cell r="J378">
            <v>0</v>
          </cell>
          <cell r="K378">
            <v>0</v>
          </cell>
          <cell r="L378" t="str">
            <v>Undefined</v>
          </cell>
          <cell r="N378" t="str">
            <v>9222</v>
          </cell>
          <cell r="O378">
            <v>-4077.1996570000001</v>
          </cell>
          <cell r="P378">
            <v>-243.52829299999999</v>
          </cell>
          <cell r="Q378">
            <v>-170.8078908</v>
          </cell>
          <cell r="R378">
            <v>0</v>
          </cell>
          <cell r="S378">
            <v>0</v>
          </cell>
          <cell r="T378">
            <v>-3.7250901340000002</v>
          </cell>
          <cell r="U378">
            <v>0</v>
          </cell>
          <cell r="V378">
            <v>0</v>
          </cell>
          <cell r="W378">
            <v>0</v>
          </cell>
          <cell r="X378">
            <v>0</v>
          </cell>
          <cell r="Y378">
            <v>0</v>
          </cell>
          <cell r="Z378">
            <v>-35637824.460765176</v>
          </cell>
          <cell r="AA378">
            <v>0</v>
          </cell>
          <cell r="AB378">
            <v>13639.92</v>
          </cell>
          <cell r="AC378">
            <v>0</v>
          </cell>
          <cell r="AD378">
            <v>0</v>
          </cell>
          <cell r="AE378">
            <v>0</v>
          </cell>
        </row>
        <row r="379">
          <cell r="E379" t="str">
            <v>9110</v>
          </cell>
          <cell r="F379" t="str">
            <v>Cos Other Miscellaneous</v>
          </cell>
          <cell r="G379" t="str">
            <v>Non-postal Service</v>
          </cell>
          <cell r="H379">
            <v>0</v>
          </cell>
          <cell r="I379">
            <v>0</v>
          </cell>
          <cell r="J379">
            <v>0</v>
          </cell>
          <cell r="K379">
            <v>0</v>
          </cell>
          <cell r="L379" t="str">
            <v>Undefined</v>
          </cell>
          <cell r="N379" t="str">
            <v>9110</v>
          </cell>
          <cell r="O379">
            <v>3541630.6379784001</v>
          </cell>
          <cell r="P379">
            <v>211539.12887458</v>
          </cell>
          <cell r="Q379">
            <v>148371.06592613002</v>
          </cell>
          <cell r="R379">
            <v>8.3683823000000003E-9</v>
          </cell>
          <cell r="S379">
            <v>0</v>
          </cell>
          <cell r="T379">
            <v>5.2285022866000004</v>
          </cell>
          <cell r="U379">
            <v>1.638291E-9</v>
          </cell>
          <cell r="V379">
            <v>-7.3423600000000001E-11</v>
          </cell>
          <cell r="W379">
            <v>0</v>
          </cell>
          <cell r="X379">
            <v>0</v>
          </cell>
          <cell r="Y379">
            <v>0</v>
          </cell>
          <cell r="Z379">
            <v>1433.9254925383682</v>
          </cell>
          <cell r="AA379">
            <v>0</v>
          </cell>
          <cell r="AB379">
            <v>-9.8427700000000012E-10</v>
          </cell>
          <cell r="AC379">
            <v>0</v>
          </cell>
          <cell r="AD379">
            <v>0</v>
          </cell>
          <cell r="AE379">
            <v>0</v>
          </cell>
        </row>
        <row r="380">
          <cell r="E380" t="str">
            <v>9214</v>
          </cell>
          <cell r="F380" t="str">
            <v>Els Decipha Elimination</v>
          </cell>
          <cell r="G380" t="str">
            <v>Non-postal Service</v>
          </cell>
          <cell r="H380">
            <v>0</v>
          </cell>
          <cell r="I380">
            <v>0</v>
          </cell>
          <cell r="J380">
            <v>0</v>
          </cell>
          <cell r="K380">
            <v>0</v>
          </cell>
          <cell r="L380" t="str">
            <v>Undefined</v>
          </cell>
          <cell r="N380" t="str">
            <v>9214</v>
          </cell>
          <cell r="O380">
            <v>-907.91436910000004</v>
          </cell>
          <cell r="P380">
            <v>-54.229092289999997</v>
          </cell>
          <cell r="Q380">
            <v>-38.035649810000002</v>
          </cell>
          <cell r="R380">
            <v>0</v>
          </cell>
          <cell r="S380">
            <v>0</v>
          </cell>
          <cell r="T380">
            <v>-0.82950631400000008</v>
          </cell>
          <cell r="U380">
            <v>0</v>
          </cell>
          <cell r="V380">
            <v>0</v>
          </cell>
          <cell r="W380">
            <v>0</v>
          </cell>
          <cell r="X380">
            <v>0</v>
          </cell>
          <cell r="Y380">
            <v>0</v>
          </cell>
          <cell r="Z380">
            <v>-0.36759382699999998</v>
          </cell>
          <cell r="AA380">
            <v>0</v>
          </cell>
          <cell r="AB380">
            <v>0</v>
          </cell>
          <cell r="AC380">
            <v>0</v>
          </cell>
          <cell r="AD380">
            <v>0</v>
          </cell>
          <cell r="AE380">
            <v>0</v>
          </cell>
        </row>
        <row r="381">
          <cell r="E381" t="str">
            <v>4020</v>
          </cell>
          <cell r="F381" t="str">
            <v>Els Mail Rooms</v>
          </cell>
          <cell r="G381" t="str">
            <v>Non-postal Service</v>
          </cell>
          <cell r="H381">
            <v>0</v>
          </cell>
          <cell r="I381">
            <v>0</v>
          </cell>
          <cell r="J381">
            <v>0</v>
          </cell>
          <cell r="K381">
            <v>0</v>
          </cell>
          <cell r="L381" t="str">
            <v>Undefined</v>
          </cell>
          <cell r="N381" t="str">
            <v>4020</v>
          </cell>
          <cell r="O381">
            <v>213.28146141399998</v>
          </cell>
          <cell r="P381">
            <v>12.739152996400001</v>
          </cell>
          <cell r="Q381">
            <v>8.9350926192000006</v>
          </cell>
          <cell r="R381">
            <v>0</v>
          </cell>
          <cell r="S381">
            <v>0</v>
          </cell>
          <cell r="T381">
            <v>0.19486234050000001</v>
          </cell>
          <cell r="U381">
            <v>0</v>
          </cell>
          <cell r="V381">
            <v>0</v>
          </cell>
          <cell r="W381">
            <v>0</v>
          </cell>
          <cell r="X381">
            <v>0</v>
          </cell>
          <cell r="Y381">
            <v>0</v>
          </cell>
          <cell r="Z381">
            <v>8.6352800800000004E-2</v>
          </cell>
          <cell r="AA381">
            <v>0</v>
          </cell>
          <cell r="AB381">
            <v>0</v>
          </cell>
          <cell r="AC381">
            <v>0</v>
          </cell>
          <cell r="AD381">
            <v>0</v>
          </cell>
          <cell r="AE381">
            <v>0</v>
          </cell>
        </row>
        <row r="382">
          <cell r="E382" t="str">
            <v/>
          </cell>
          <cell r="F382" t="str">
            <v>Fulfilment</v>
          </cell>
          <cell r="G382" t="str">
            <v/>
          </cell>
          <cell r="H382">
            <v>0</v>
          </cell>
          <cell r="I382">
            <v>0</v>
          </cell>
          <cell r="J382">
            <v>0</v>
          </cell>
          <cell r="K382">
            <v>0</v>
          </cell>
          <cell r="L382" t="str">
            <v>Undefined</v>
          </cell>
          <cell r="N382" t="str">
            <v/>
          </cell>
          <cell r="O382" t="str">
            <v/>
          </cell>
          <cell r="P382" t="str">
            <v/>
          </cell>
          <cell r="Q382" t="str">
            <v/>
          </cell>
          <cell r="R382" t="str">
            <v/>
          </cell>
          <cell r="S382" t="str">
            <v/>
          </cell>
          <cell r="T382" t="str">
            <v/>
          </cell>
          <cell r="U382" t="str">
            <v/>
          </cell>
          <cell r="V382" t="str">
            <v/>
          </cell>
          <cell r="W382" t="str">
            <v/>
          </cell>
          <cell r="X382" t="str">
            <v/>
          </cell>
          <cell r="Y382" t="str">
            <v/>
          </cell>
          <cell r="Z382" t="str">
            <v/>
          </cell>
          <cell r="AA382" t="str">
            <v/>
          </cell>
          <cell r="AB382" t="str">
            <v/>
          </cell>
          <cell r="AC382" t="str">
            <v/>
          </cell>
          <cell r="AD382" t="str">
            <v/>
          </cell>
          <cell r="AE382" t="str">
            <v/>
          </cell>
        </row>
        <row r="383">
          <cell r="E383" t="str">
            <v>6040</v>
          </cell>
          <cell r="F383" t="str">
            <v>Els Eletter Solutions Formerly Edipost Mail</v>
          </cell>
          <cell r="G383" t="str">
            <v>Non-postal Service</v>
          </cell>
          <cell r="H383">
            <v>0</v>
          </cell>
          <cell r="I383">
            <v>0</v>
          </cell>
          <cell r="J383">
            <v>0</v>
          </cell>
          <cell r="K383">
            <v>0</v>
          </cell>
          <cell r="L383" t="str">
            <v>Undefined</v>
          </cell>
          <cell r="N383" t="str">
            <v>6040</v>
          </cell>
          <cell r="O383">
            <v>4.9210253000000004E-3</v>
          </cell>
          <cell r="P383">
            <v>2.9392939999999998E-4</v>
          </cell>
          <cell r="Q383">
            <v>2.061586E-4</v>
          </cell>
          <cell r="R383">
            <v>0</v>
          </cell>
          <cell r="S383">
            <v>0</v>
          </cell>
          <cell r="T383">
            <v>1.6431642987198902</v>
          </cell>
          <cell r="U383">
            <v>0</v>
          </cell>
          <cell r="V383">
            <v>0</v>
          </cell>
          <cell r="W383">
            <v>0</v>
          </cell>
          <cell r="X383">
            <v>0</v>
          </cell>
          <cell r="Y383">
            <v>0</v>
          </cell>
          <cell r="Z383">
            <v>7.0411931656130008E-2</v>
          </cell>
          <cell r="AA383">
            <v>0</v>
          </cell>
          <cell r="AB383">
            <v>0</v>
          </cell>
          <cell r="AC383">
            <v>0</v>
          </cell>
          <cell r="AD383">
            <v>0</v>
          </cell>
          <cell r="AE383">
            <v>0</v>
          </cell>
        </row>
        <row r="384">
          <cell r="E384" t="str">
            <v>5025</v>
          </cell>
          <cell r="F384" t="str">
            <v>Els Easy Mail Service</v>
          </cell>
          <cell r="G384" t="str">
            <v>Non-postal Service</v>
          </cell>
          <cell r="H384">
            <v>0</v>
          </cell>
          <cell r="I384">
            <v>0</v>
          </cell>
          <cell r="J384">
            <v>0</v>
          </cell>
          <cell r="K384">
            <v>0</v>
          </cell>
          <cell r="L384" t="str">
            <v>Undefined</v>
          </cell>
          <cell r="N384" t="str">
            <v>5025</v>
          </cell>
          <cell r="O384">
            <v>1.3996705000000002E-3</v>
          </cell>
          <cell r="P384">
            <v>8.3601400000000002E-5</v>
          </cell>
          <cell r="Q384">
            <v>5.8637000000000001E-5</v>
          </cell>
          <cell r="R384">
            <v>0</v>
          </cell>
          <cell r="S384">
            <v>0</v>
          </cell>
          <cell r="T384">
            <v>1.6431606671706622</v>
          </cell>
          <cell r="U384">
            <v>0</v>
          </cell>
          <cell r="V384">
            <v>0</v>
          </cell>
          <cell r="W384">
            <v>0</v>
          </cell>
          <cell r="X384">
            <v>0</v>
          </cell>
          <cell r="Y384">
            <v>0</v>
          </cell>
          <cell r="Z384">
            <v>7.0277445136483013E-2</v>
          </cell>
          <cell r="AA384">
            <v>0</v>
          </cell>
          <cell r="AB384">
            <v>0</v>
          </cell>
          <cell r="AC384">
            <v>0</v>
          </cell>
          <cell r="AD384">
            <v>0</v>
          </cell>
          <cell r="AE384">
            <v>0</v>
          </cell>
        </row>
        <row r="385">
          <cell r="E385" t="str">
            <v>9250</v>
          </cell>
          <cell r="F385" t="str">
            <v>Els Letters Elimination</v>
          </cell>
          <cell r="G385" t="str">
            <v>Non-postal Service</v>
          </cell>
          <cell r="H385">
            <v>0</v>
          </cell>
          <cell r="I385">
            <v>0</v>
          </cell>
          <cell r="J385">
            <v>0</v>
          </cell>
          <cell r="K385">
            <v>0</v>
          </cell>
          <cell r="L385" t="str">
            <v>Undefined</v>
          </cell>
          <cell r="N385" t="str">
            <v>9250</v>
          </cell>
          <cell r="O385">
            <v>8.0953500000000001E-4</v>
          </cell>
          <cell r="P385">
            <v>4.8353000000000003E-5</v>
          </cell>
          <cell r="Q385">
            <v>3.3914200000000001E-5</v>
          </cell>
          <cell r="R385">
            <v>0</v>
          </cell>
          <cell r="S385">
            <v>0</v>
          </cell>
          <cell r="T385">
            <v>1.643160058567906</v>
          </cell>
          <cell r="U385">
            <v>0</v>
          </cell>
          <cell r="V385">
            <v>0</v>
          </cell>
          <cell r="W385">
            <v>0</v>
          </cell>
          <cell r="X385">
            <v>0</v>
          </cell>
          <cell r="Y385">
            <v>0</v>
          </cell>
          <cell r="Z385">
            <v>7.0254906824958011E-2</v>
          </cell>
          <cell r="AA385">
            <v>0</v>
          </cell>
          <cell r="AB385">
            <v>0</v>
          </cell>
          <cell r="AC385">
            <v>0</v>
          </cell>
          <cell r="AD385">
            <v>0</v>
          </cell>
          <cell r="AE385">
            <v>0</v>
          </cell>
        </row>
        <row r="386">
          <cell r="E386" t="str">
            <v>9251</v>
          </cell>
          <cell r="F386" t="str">
            <v>Els Letters Elimination Expense</v>
          </cell>
          <cell r="G386" t="str">
            <v>Non-postal Service</v>
          </cell>
          <cell r="H386">
            <v>0</v>
          </cell>
          <cell r="I386">
            <v>0</v>
          </cell>
          <cell r="J386">
            <v>0</v>
          </cell>
          <cell r="K386">
            <v>0</v>
          </cell>
          <cell r="L386" t="str">
            <v>Undefined</v>
          </cell>
          <cell r="N386" t="str">
            <v>9251</v>
          </cell>
          <cell r="O386">
            <v>8.0953500000000001E-4</v>
          </cell>
          <cell r="P386">
            <v>4.8353000000000003E-5</v>
          </cell>
          <cell r="Q386">
            <v>3.3914200000000001E-5</v>
          </cell>
          <cell r="R386">
            <v>0</v>
          </cell>
          <cell r="S386">
            <v>0</v>
          </cell>
          <cell r="T386">
            <v>1.643160058567906</v>
          </cell>
          <cell r="U386">
            <v>0</v>
          </cell>
          <cell r="V386">
            <v>0</v>
          </cell>
          <cell r="W386">
            <v>0</v>
          </cell>
          <cell r="X386">
            <v>0</v>
          </cell>
          <cell r="Y386">
            <v>0</v>
          </cell>
          <cell r="Z386">
            <v>7.0254906824958011E-2</v>
          </cell>
          <cell r="AA386">
            <v>0</v>
          </cell>
          <cell r="AB386">
            <v>0</v>
          </cell>
          <cell r="AC386">
            <v>0</v>
          </cell>
          <cell r="AD386">
            <v>0</v>
          </cell>
          <cell r="AE386">
            <v>0</v>
          </cell>
        </row>
        <row r="387">
          <cell r="E387" t="str">
            <v/>
          </cell>
          <cell r="F387">
            <v>0</v>
          </cell>
          <cell r="G387">
            <v>0</v>
          </cell>
          <cell r="H387">
            <v>0</v>
          </cell>
          <cell r="I387">
            <v>0</v>
          </cell>
          <cell r="J387">
            <v>814020573.61382151</v>
          </cell>
          <cell r="K387">
            <v>0</v>
          </cell>
          <cell r="L387">
            <v>0</v>
          </cell>
          <cell r="O387">
            <v>19085154.896393035</v>
          </cell>
          <cell r="P387">
            <v>1139076.7772059869</v>
          </cell>
          <cell r="S387">
            <v>2566720.2703903732</v>
          </cell>
          <cell r="T387">
            <v>1607233.5378819271</v>
          </cell>
          <cell r="U387">
            <v>4436621.6577596534</v>
          </cell>
          <cell r="V387">
            <v>2177126.180696778</v>
          </cell>
          <cell r="W387">
            <v>6701613.1534032607</v>
          </cell>
          <cell r="Y387">
            <v>293955.35803899931</v>
          </cell>
          <cell r="Z387">
            <v>581133207.28884399</v>
          </cell>
          <cell r="AA387">
            <v>50645807.869999707</v>
          </cell>
          <cell r="AB387">
            <v>52068767.115074374</v>
          </cell>
          <cell r="AC387">
            <v>49.754770134433187</v>
          </cell>
          <cell r="AD387">
            <v>4719444.6294034375</v>
          </cell>
          <cell r="AE387">
            <v>86065520.470516786</v>
          </cell>
        </row>
        <row r="394">
          <cell r="E394" t="str">
            <v>Hide this!!</v>
          </cell>
          <cell r="F394">
            <v>0</v>
          </cell>
          <cell r="G394">
            <v>0</v>
          </cell>
        </row>
        <row r="395">
          <cell r="E395" t="str">
            <v>CODE</v>
          </cell>
          <cell r="F395" t="str">
            <v>description</v>
          </cell>
          <cell r="G395" t="str">
            <v>Sales category</v>
          </cell>
          <cell r="H395" t="str">
            <v>Volume</v>
          </cell>
          <cell r="I395" t="str">
            <v>Average article weight (kg)</v>
          </cell>
          <cell r="J395" t="str">
            <v>Weight (kg)</v>
          </cell>
          <cell r="K395" t="str">
            <v>b</v>
          </cell>
          <cell r="L395" t="str">
            <v>Package type</v>
          </cell>
        </row>
        <row r="396">
          <cell r="E396">
            <v>1</v>
          </cell>
          <cell r="F396">
            <v>2</v>
          </cell>
          <cell r="G396">
            <v>3</v>
          </cell>
          <cell r="H396">
            <v>4</v>
          </cell>
          <cell r="I396">
            <v>5</v>
          </cell>
          <cell r="J396">
            <v>6</v>
          </cell>
          <cell r="K396">
            <v>7</v>
          </cell>
          <cell r="L396">
            <v>8</v>
          </cell>
          <cell r="O396">
            <v>2</v>
          </cell>
          <cell r="P396">
            <v>3</v>
          </cell>
          <cell r="Q396">
            <v>4</v>
          </cell>
          <cell r="S396">
            <v>6</v>
          </cell>
          <cell r="T396">
            <v>7</v>
          </cell>
          <cell r="U396">
            <v>8</v>
          </cell>
          <cell r="V396">
            <v>9</v>
          </cell>
          <cell r="W396">
            <v>10</v>
          </cell>
          <cell r="Y396">
            <v>12</v>
          </cell>
          <cell r="Z396">
            <v>13</v>
          </cell>
          <cell r="AA396">
            <v>14</v>
          </cell>
          <cell r="AB396">
            <v>15</v>
          </cell>
          <cell r="AC396">
            <v>16</v>
          </cell>
          <cell r="AD396">
            <v>17</v>
          </cell>
          <cell r="AE396">
            <v>18</v>
          </cell>
        </row>
      </sheetData>
      <sheetData sheetId="12"/>
      <sheetData sheetId="13">
        <row r="14">
          <cell r="N14" t="str">
            <v>9301</v>
          </cell>
          <cell r="O14">
            <v>1842562.989262</v>
          </cell>
          <cell r="P14">
            <v>0</v>
          </cell>
          <cell r="Q14">
            <v>0</v>
          </cell>
          <cell r="R14">
            <v>4038427.64867</v>
          </cell>
          <cell r="S14">
            <v>0</v>
          </cell>
          <cell r="T14">
            <v>42216.892833988299</v>
          </cell>
          <cell r="U14">
            <v>1098470.6400057999</v>
          </cell>
          <cell r="V14">
            <v>88863.727852800002</v>
          </cell>
          <cell r="W14">
            <v>0</v>
          </cell>
          <cell r="X14">
            <v>0</v>
          </cell>
          <cell r="Y14">
            <v>0</v>
          </cell>
          <cell r="Z14">
            <v>104074635.87536834</v>
          </cell>
          <cell r="AA14">
            <v>0</v>
          </cell>
          <cell r="AB14">
            <v>90054744.919364244</v>
          </cell>
          <cell r="AC14">
            <v>4241.4012155219998</v>
          </cell>
          <cell r="AD14">
            <v>20305.713940599999</v>
          </cell>
          <cell r="AE14">
            <v>0</v>
          </cell>
        </row>
        <row r="15">
          <cell r="N15" t="str">
            <v>9302</v>
          </cell>
          <cell r="O15">
            <v>968277.12441400008</v>
          </cell>
          <cell r="P15">
            <v>0</v>
          </cell>
          <cell r="Q15">
            <v>0</v>
          </cell>
          <cell r="R15">
            <v>1703667.7184541002</v>
          </cell>
          <cell r="S15">
            <v>0</v>
          </cell>
          <cell r="T15">
            <v>21287.291064893299</v>
          </cell>
          <cell r="U15">
            <v>452397.98843058891</v>
          </cell>
          <cell r="V15">
            <v>26481.058821568899</v>
          </cell>
          <cell r="W15">
            <v>0</v>
          </cell>
          <cell r="X15">
            <v>0</v>
          </cell>
          <cell r="Y15">
            <v>0</v>
          </cell>
          <cell r="Z15">
            <v>71820013.637696952</v>
          </cell>
          <cell r="AA15">
            <v>0</v>
          </cell>
          <cell r="AB15">
            <v>62198377.822661862</v>
          </cell>
          <cell r="AC15">
            <v>2923.2146008999998</v>
          </cell>
          <cell r="AD15">
            <v>13994.89377617</v>
          </cell>
          <cell r="AE15">
            <v>69678894.247787222</v>
          </cell>
        </row>
        <row r="16">
          <cell r="N16" t="str">
            <v>9303</v>
          </cell>
          <cell r="O16">
            <v>42163.8497804</v>
          </cell>
          <cell r="P16">
            <v>0</v>
          </cell>
          <cell r="Q16">
            <v>0</v>
          </cell>
          <cell r="R16">
            <v>23992.405121750002</v>
          </cell>
          <cell r="S16">
            <v>0</v>
          </cell>
          <cell r="T16">
            <v>838.85095446030004</v>
          </cell>
          <cell r="U16">
            <v>5998.1012802900004</v>
          </cell>
          <cell r="V16">
            <v>0</v>
          </cell>
          <cell r="W16">
            <v>0</v>
          </cell>
          <cell r="X16">
            <v>0</v>
          </cell>
          <cell r="Y16">
            <v>0</v>
          </cell>
          <cell r="Z16">
            <v>7294998.7868655343</v>
          </cell>
          <cell r="AA16">
            <v>0</v>
          </cell>
          <cell r="AB16">
            <v>2084504.5007705342</v>
          </cell>
          <cell r="AC16">
            <v>97.778786094000012</v>
          </cell>
          <cell r="AD16">
            <v>468.11606802099999</v>
          </cell>
          <cell r="AE16">
            <v>1457652</v>
          </cell>
        </row>
        <row r="17">
          <cell r="O17">
            <v>2853003.9634563997</v>
          </cell>
          <cell r="R17">
            <v>5766087.7722458504</v>
          </cell>
          <cell r="S17">
            <v>0</v>
          </cell>
          <cell r="T17">
            <v>64343.034853341902</v>
          </cell>
          <cell r="U17">
            <v>1556866.7297166788</v>
          </cell>
          <cell r="V17">
            <v>115344.78667436889</v>
          </cell>
          <cell r="Y17">
            <v>0</v>
          </cell>
          <cell r="Z17">
            <v>183189648.29993081</v>
          </cell>
          <cell r="AB17">
            <v>154337627.24279663</v>
          </cell>
          <cell r="AC17">
            <v>7262.3946025159994</v>
          </cell>
          <cell r="AD17">
            <v>34768.723784791</v>
          </cell>
          <cell r="AE17">
            <v>71136546.247787222</v>
          </cell>
        </row>
        <row r="22">
          <cell r="O22">
            <v>2</v>
          </cell>
          <cell r="R22">
            <v>5</v>
          </cell>
          <cell r="S22">
            <v>6</v>
          </cell>
          <cell r="T22">
            <v>7</v>
          </cell>
          <cell r="U22">
            <v>8</v>
          </cell>
          <cell r="V22">
            <v>9</v>
          </cell>
          <cell r="Y22">
            <v>12</v>
          </cell>
          <cell r="Z22">
            <v>13</v>
          </cell>
          <cell r="AB22">
            <v>15</v>
          </cell>
          <cell r="AC22">
            <v>16</v>
          </cell>
          <cell r="AD22">
            <v>17</v>
          </cell>
          <cell r="AE22">
            <v>18</v>
          </cell>
        </row>
      </sheetData>
      <sheetData sheetId="14">
        <row r="39">
          <cell r="I39">
            <v>2.1452E-4</v>
          </cell>
        </row>
        <row r="40">
          <cell r="I40">
            <v>2.8606460000000001E-3</v>
          </cell>
        </row>
        <row r="41">
          <cell r="I41">
            <v>1.6576499999999999E-3</v>
          </cell>
        </row>
        <row r="42">
          <cell r="I42">
            <v>2.4357240000000002E-3</v>
          </cell>
        </row>
        <row r="74">
          <cell r="B74" t="str">
            <v>Letter - small</v>
          </cell>
        </row>
        <row r="75">
          <cell r="B75" t="str">
            <v>Letter - small (window)</v>
          </cell>
        </row>
        <row r="76">
          <cell r="B76" t="str">
            <v>Letter - medium</v>
          </cell>
        </row>
        <row r="77">
          <cell r="B77" t="str">
            <v>Letter - large</v>
          </cell>
        </row>
        <row r="78">
          <cell r="B78" t="str">
            <v>Parcel - small</v>
          </cell>
        </row>
        <row r="79">
          <cell r="B79" t="str">
            <v>Parcel - medium</v>
          </cell>
        </row>
        <row r="80">
          <cell r="B80" t="str">
            <v>Parcel - large</v>
          </cell>
        </row>
        <row r="81">
          <cell r="B81" t="str">
            <v>Satchel - small</v>
          </cell>
        </row>
        <row r="82">
          <cell r="B82" t="str">
            <v>Satchel - medium</v>
          </cell>
        </row>
        <row r="83">
          <cell r="B83" t="str">
            <v>Satchel - large</v>
          </cell>
        </row>
        <row r="84">
          <cell r="B84" t="str">
            <v>Box - small</v>
          </cell>
        </row>
        <row r="85">
          <cell r="B85" t="str">
            <v>Box - medium</v>
          </cell>
        </row>
        <row r="86">
          <cell r="B86" t="str">
            <v>Box - large</v>
          </cell>
        </row>
        <row r="87">
          <cell r="B87" t="str">
            <v>Padded bag - small</v>
          </cell>
        </row>
        <row r="88">
          <cell r="B88" t="str">
            <v>Padded bag - medium</v>
          </cell>
        </row>
        <row r="89">
          <cell r="B89" t="str">
            <v>Padded bag - large</v>
          </cell>
        </row>
        <row r="90">
          <cell r="B90" t="str">
            <v>Undefined</v>
          </cell>
        </row>
      </sheetData>
      <sheetData sheetId="15"/>
      <sheetData sheetId="16">
        <row r="34">
          <cell r="L34">
            <v>0.5</v>
          </cell>
        </row>
        <row r="35">
          <cell r="L35">
            <v>0.5</v>
          </cell>
        </row>
        <row r="36">
          <cell r="L36">
            <v>0</v>
          </cell>
        </row>
        <row r="37">
          <cell r="L37">
            <v>0.5</v>
          </cell>
        </row>
        <row r="38">
          <cell r="L38">
            <v>0</v>
          </cell>
        </row>
      </sheetData>
      <sheetData sheetId="17"/>
      <sheetData sheetId="18"/>
      <sheetData sheetId="19"/>
      <sheetData sheetId="20">
        <row r="56">
          <cell r="D56">
            <v>3</v>
          </cell>
          <cell r="F56">
            <v>5</v>
          </cell>
          <cell r="G56">
            <v>6</v>
          </cell>
          <cell r="H56">
            <v>7</v>
          </cell>
          <cell r="I56">
            <v>8</v>
          </cell>
          <cell r="J56">
            <v>9</v>
          </cell>
          <cell r="K56">
            <v>10</v>
          </cell>
        </row>
      </sheetData>
      <sheetData sheetId="21"/>
      <sheetData sheetId="22"/>
      <sheetData sheetId="23"/>
      <sheetData sheetId="24"/>
      <sheetData sheetId="25">
        <row r="4">
          <cell r="A4" t="str">
            <v>Letters</v>
          </cell>
          <cell r="B4" t="str">
            <v>Imprint/Metered Mail</v>
          </cell>
          <cell r="C4" t="str">
            <v>Regular Parcels - Small</v>
          </cell>
          <cell r="D4" t="str">
            <v>Point to Point ULDs</v>
          </cell>
        </row>
        <row r="5">
          <cell r="A5" t="str">
            <v>Parcels</v>
          </cell>
          <cell r="B5" t="str">
            <v>Clean Mail</v>
          </cell>
          <cell r="C5" t="str">
            <v>Express Post Satchels</v>
          </cell>
          <cell r="D5" t="str">
            <v>Cash on Delivery</v>
          </cell>
        </row>
        <row r="6">
          <cell r="A6" t="str">
            <v>Other</v>
          </cell>
          <cell r="B6" t="str">
            <v>Regular Letters - Small</v>
          </cell>
          <cell r="C6" t="str">
            <v>Express Post Platinum Satchels</v>
          </cell>
          <cell r="D6" t="str">
            <v>Click &amp; Send Tracking</v>
          </cell>
        </row>
        <row r="7">
          <cell r="B7" t="str">
            <v>Letters Reply paid</v>
          </cell>
          <cell r="C7" t="str">
            <v>Express Post Platinum Parcels</v>
          </cell>
          <cell r="D7" t="str">
            <v>Specialised Distribution</v>
          </cell>
        </row>
        <row r="8">
          <cell r="B8" t="str">
            <v>Local Country Letters</v>
          </cell>
          <cell r="C8" t="str">
            <v>Express Post Parcels</v>
          </cell>
          <cell r="D8" t="str">
            <v>Click and Send Tracking</v>
          </cell>
        </row>
        <row r="9">
          <cell r="B9" t="str">
            <v>PreSort Letters</v>
          </cell>
          <cell r="C9" t="str">
            <v>eParcel Express Post Parcels Returns</v>
          </cell>
          <cell r="D9" t="str">
            <v>Promo Post</v>
          </cell>
        </row>
        <row r="10">
          <cell r="B10" t="str">
            <v>Charity Mail</v>
          </cell>
          <cell r="C10" t="str">
            <v>Parcels within 50km</v>
          </cell>
          <cell r="F10" t="str">
            <v>Number of Items</v>
          </cell>
        </row>
        <row r="11">
          <cell r="B11" t="str">
            <v>Regular Letters - Large</v>
          </cell>
          <cell r="C11" t="str">
            <v>Parcels Flat Rate</v>
          </cell>
          <cell r="F11" t="str">
            <v>Weight of Items (kg)</v>
          </cell>
        </row>
        <row r="12">
          <cell r="B12" t="str">
            <v>Express Post Envelopes</v>
          </cell>
          <cell r="C12" t="str">
            <v>Regular Parcels - Large</v>
          </cell>
        </row>
        <row r="13">
          <cell r="B13" t="str">
            <v>Unaddressed Mail Services</v>
          </cell>
          <cell r="C13" t="str">
            <v>Return Paid Parcel &gt; 500g</v>
          </cell>
        </row>
        <row r="14">
          <cell r="B14" t="str">
            <v>Print Post</v>
          </cell>
          <cell r="C14" t="str">
            <v>Parcel Post Satchels</v>
          </cell>
          <cell r="F14">
            <v>0</v>
          </cell>
        </row>
        <row r="15">
          <cell r="B15" t="str">
            <v>Registered Post</v>
          </cell>
          <cell r="C15" t="str">
            <v>eParcel</v>
          </cell>
          <cell r="F15">
            <v>0</v>
          </cell>
        </row>
        <row r="16">
          <cell r="B16" t="str">
            <v>Air Mail Letters</v>
          </cell>
          <cell r="C16" t="str">
            <v>eParcel Post Return</v>
          </cell>
        </row>
        <row r="17">
          <cell r="B17" t="str">
            <v>Prepaid Air Mail Envelopes</v>
          </cell>
          <cell r="C17" t="str">
            <v>Air Mail Parcels</v>
          </cell>
        </row>
        <row r="18">
          <cell r="B18" t="str">
            <v>Direct Access (Outwards) - Letters</v>
          </cell>
          <cell r="C18" t="str">
            <v>International Pack and Track</v>
          </cell>
        </row>
        <row r="19">
          <cell r="B19" t="str">
            <v>Print Post Direct Bag International - Letters</v>
          </cell>
          <cell r="C19" t="str">
            <v>Registered Post International Parcels</v>
          </cell>
        </row>
        <row r="20">
          <cell r="B20" t="str">
            <v>Direct Access (Inwards) - Letters</v>
          </cell>
          <cell r="C20" t="str">
            <v>Direct Access (Outwards) - Parcels</v>
          </cell>
        </row>
        <row r="21">
          <cell r="B21" t="str">
            <v>Direct Access (Inwards) - Parcels</v>
          </cell>
          <cell r="C21" t="str">
            <v>Express Courier International Parcels</v>
          </cell>
        </row>
        <row r="22">
          <cell r="C22" t="str">
            <v>Express Post International Parcel</v>
          </cell>
        </row>
        <row r="33">
          <cell r="F33">
            <v>0</v>
          </cell>
        </row>
        <row r="47">
          <cell r="F47">
            <v>0</v>
          </cell>
        </row>
        <row r="48">
          <cell r="F48">
            <v>0</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ferences"/>
    </sheetNames>
    <sheetDataSet>
      <sheetData sheetId="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arge Facility Review"/>
      <sheetName val="FY21 vs FY22"/>
      <sheetName val="Evaluation Actuals v Estimates"/>
      <sheetName val="Change History"/>
      <sheetName val="Memo Check"/>
      <sheetName val="NGER_Inventory"/>
      <sheetName val="Climate Active_Inventory"/>
      <sheetName val="Finance FTE"/>
      <sheetName val="2022 Sust Datasheet (Envirotab)"/>
      <sheetName val="AUS Memo Tables"/>
      <sheetName val="NZ Memo tables"/>
      <sheetName val="2021 Sust Datasheet REF"/>
      <sheetName val="Other International Emisions"/>
      <sheetName val="Climate Active PDS Tables"/>
      <sheetName val="Emission Factors"/>
      <sheetName val="GLOSSARY"/>
      <sheetName val="NZ Memo tables OLD"/>
      <sheetName val="CA_Electricity Calculator Input"/>
      <sheetName val="AUSTRALIA DATA--&gt;"/>
      <sheetName val="QER"/>
      <sheetName val="Piv QER"/>
      <sheetName val="MDS"/>
      <sheetName val="Piv MDS"/>
      <sheetName val="Refrigerant Register"/>
      <sheetName val="Base Building"/>
      <sheetName val="Prosegur ATM"/>
      <sheetName val="Employee Commute"/>
      <sheetName val="WBC OFFSITE ATM"/>
      <sheetName val="Energy Production Concord"/>
      <sheetName val="Energy Production Kogarah"/>
      <sheetName val="Work from Home_Market-Based"/>
      <sheetName val="Work from Home_Location-Base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4">
          <cell r="I14">
            <v>13.1</v>
          </cell>
        </row>
        <row r="16">
          <cell r="I16">
            <v>13.1</v>
          </cell>
        </row>
        <row r="18">
          <cell r="I18">
            <v>4</v>
          </cell>
        </row>
        <row r="19">
          <cell r="I19">
            <v>4</v>
          </cell>
        </row>
        <row r="20">
          <cell r="I20">
            <v>8.8000000000000007</v>
          </cell>
        </row>
        <row r="22">
          <cell r="I22">
            <v>10.7</v>
          </cell>
        </row>
        <row r="24">
          <cell r="I24">
            <v>4.0999999999999996</v>
          </cell>
        </row>
        <row r="26">
          <cell r="I26">
            <v>8.1</v>
          </cell>
        </row>
        <row r="28">
          <cell r="H28">
            <v>70.2</v>
          </cell>
          <cell r="I28">
            <v>3.6</v>
          </cell>
        </row>
        <row r="29">
          <cell r="H29">
            <v>60.600000000000009</v>
          </cell>
          <cell r="I29">
            <v>3.6</v>
          </cell>
        </row>
        <row r="35">
          <cell r="H35">
            <v>67.62</v>
          </cell>
          <cell r="I35">
            <v>3.6</v>
          </cell>
        </row>
        <row r="36">
          <cell r="H36">
            <v>70.410000000000011</v>
          </cell>
          <cell r="I36">
            <v>3.6</v>
          </cell>
        </row>
        <row r="37">
          <cell r="H37">
            <v>61</v>
          </cell>
          <cell r="I37">
            <v>3.6</v>
          </cell>
        </row>
        <row r="38">
          <cell r="H38">
            <v>0.4</v>
          </cell>
          <cell r="I38">
            <v>3.6</v>
          </cell>
        </row>
        <row r="44">
          <cell r="C44">
            <v>0.79</v>
          </cell>
          <cell r="E44">
            <v>7.0000000000000007E-2</v>
          </cell>
        </row>
        <row r="45">
          <cell r="C45">
            <v>0.79</v>
          </cell>
          <cell r="E45">
            <v>7.0000000000000007E-2</v>
          </cell>
        </row>
        <row r="46">
          <cell r="C46">
            <v>0.56999999999999995</v>
          </cell>
          <cell r="E46">
            <v>0.04</v>
          </cell>
        </row>
        <row r="47">
          <cell r="C47">
            <v>0.8</v>
          </cell>
          <cell r="E47">
            <v>0.12</v>
          </cell>
        </row>
        <row r="48">
          <cell r="C48">
            <v>0.35</v>
          </cell>
          <cell r="E48">
            <v>7.0000000000000007E-2</v>
          </cell>
        </row>
        <row r="49">
          <cell r="C49">
            <v>0.16</v>
          </cell>
          <cell r="E49">
            <v>0.02</v>
          </cell>
        </row>
        <row r="50">
          <cell r="C50">
            <v>0.96</v>
          </cell>
          <cell r="E50">
            <v>0.1</v>
          </cell>
        </row>
        <row r="51">
          <cell r="C51">
            <v>0.68</v>
          </cell>
          <cell r="E51">
            <v>0.01</v>
          </cell>
        </row>
        <row r="52">
          <cell r="C52">
            <v>0.18590000000000001</v>
          </cell>
        </row>
        <row r="54">
          <cell r="C54">
            <v>0.89669573762437038</v>
          </cell>
          <cell r="E54">
            <v>9.8268026041026899E-2</v>
          </cell>
        </row>
        <row r="91">
          <cell r="E91">
            <v>4.5439799999999995</v>
          </cell>
        </row>
        <row r="92">
          <cell r="E92">
            <v>3.4672299999999998</v>
          </cell>
        </row>
        <row r="93">
          <cell r="E93">
            <v>35.387989999999995</v>
          </cell>
        </row>
        <row r="97">
          <cell r="E97">
            <v>1300</v>
          </cell>
        </row>
        <row r="98">
          <cell r="E98">
            <v>0.21656</v>
          </cell>
        </row>
        <row r="99">
          <cell r="E99">
            <v>0.21656</v>
          </cell>
        </row>
        <row r="100">
          <cell r="E100">
            <v>0.25911000000000001</v>
          </cell>
        </row>
        <row r="107">
          <cell r="C107">
            <v>1.8481616000000001</v>
          </cell>
        </row>
        <row r="108">
          <cell r="C108">
            <v>2.0516896</v>
          </cell>
        </row>
        <row r="109">
          <cell r="C109">
            <v>1.3153151999999999</v>
          </cell>
        </row>
        <row r="110">
          <cell r="C110">
            <v>2.2480411999999999</v>
          </cell>
        </row>
        <row r="111">
          <cell r="C111">
            <v>1.7284013</v>
          </cell>
        </row>
        <row r="112">
          <cell r="C112">
            <v>2.4561120000000001</v>
          </cell>
        </row>
        <row r="113">
          <cell r="C113">
            <v>2.4561120000000001</v>
          </cell>
        </row>
        <row r="114">
          <cell r="C114">
            <v>1.7380899999999999</v>
          </cell>
        </row>
        <row r="120">
          <cell r="E120">
            <v>0.47578000000000004</v>
          </cell>
        </row>
        <row r="121">
          <cell r="E121">
            <v>0.16406000000000004</v>
          </cell>
        </row>
        <row r="122">
          <cell r="E122">
            <v>0.65624000000000005</v>
          </cell>
        </row>
        <row r="123">
          <cell r="E123">
            <v>0.26250000000000001</v>
          </cell>
        </row>
        <row r="124">
          <cell r="E124">
            <v>0.25132000000000004</v>
          </cell>
        </row>
        <row r="125">
          <cell r="E125">
            <v>0.25132000000000004</v>
          </cell>
        </row>
        <row r="126">
          <cell r="E126">
            <v>0.16756000000000001</v>
          </cell>
        </row>
        <row r="127">
          <cell r="E127">
            <v>0.16756000000000001</v>
          </cell>
        </row>
        <row r="128">
          <cell r="E128">
            <v>0.27277999999999997</v>
          </cell>
        </row>
        <row r="135">
          <cell r="D135">
            <v>59.080944536131263</v>
          </cell>
        </row>
        <row r="136">
          <cell r="D136">
            <v>47.8</v>
          </cell>
        </row>
        <row r="137">
          <cell r="D137">
            <v>60.6</v>
          </cell>
        </row>
        <row r="138">
          <cell r="D138">
            <v>20.9</v>
          </cell>
        </row>
        <row r="139">
          <cell r="D139">
            <v>10.4</v>
          </cell>
        </row>
        <row r="140">
          <cell r="D140">
            <v>37.799999999999997</v>
          </cell>
        </row>
        <row r="141">
          <cell r="D141">
            <v>18.7</v>
          </cell>
        </row>
        <row r="142">
          <cell r="D142">
            <v>11.8</v>
          </cell>
        </row>
        <row r="143">
          <cell r="D143">
            <v>7.4</v>
          </cell>
        </row>
        <row r="144">
          <cell r="D144">
            <v>114.4</v>
          </cell>
        </row>
        <row r="145">
          <cell r="D145">
            <v>13.9</v>
          </cell>
        </row>
        <row r="146">
          <cell r="D146">
            <v>19.7</v>
          </cell>
        </row>
        <row r="152">
          <cell r="E152">
            <v>0</v>
          </cell>
        </row>
        <row r="153">
          <cell r="E153">
            <v>0.12720999999999999</v>
          </cell>
        </row>
        <row r="154">
          <cell r="E154">
            <v>0.22161</v>
          </cell>
        </row>
        <row r="155">
          <cell r="E155">
            <v>0</v>
          </cell>
        </row>
        <row r="156">
          <cell r="E156">
            <v>2.2946000000000001E-2</v>
          </cell>
        </row>
        <row r="157">
          <cell r="E157">
            <v>0.14488999999999999</v>
          </cell>
        </row>
        <row r="159">
          <cell r="E159">
            <v>4.4410000000000005E-2</v>
          </cell>
        </row>
        <row r="160">
          <cell r="E160">
            <v>3.6060000000000002E-2</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arge Facility Review"/>
      <sheetName val="FY21 vs FY22"/>
      <sheetName val="Evaluation Actuals v Estimates"/>
      <sheetName val="Change History"/>
      <sheetName val="Memo Check"/>
      <sheetName val="NGER_Inventory"/>
      <sheetName val="Climate Active_Inventory"/>
      <sheetName val="2022 Sust Datasheet (Envirotab)"/>
      <sheetName val="Memo Tables"/>
      <sheetName val="2021 Sust Datasheet REF"/>
      <sheetName val="CA_Electricity Calculator Input"/>
      <sheetName val="Climate Active PDS Tables"/>
      <sheetName val="NZ Memo tables"/>
      <sheetName val="Other International Emisions"/>
      <sheetName val="Emission Factors"/>
      <sheetName val="GLOSSARY"/>
      <sheetName val="NZ Memo tables OLD"/>
      <sheetName val="QER"/>
      <sheetName val="Piv QER"/>
      <sheetName val="MDS"/>
      <sheetName val="Piv MDS"/>
      <sheetName val="Refrigerant Register"/>
      <sheetName val="Base Building"/>
      <sheetName val="Prosegur ATM"/>
      <sheetName val="Employee Commute"/>
      <sheetName val="WBC OFFSITE ATM"/>
      <sheetName val="Energy Production Concord"/>
      <sheetName val="Energy Production Kogarah"/>
      <sheetName val="Work from Home_Market-Based"/>
      <sheetName val="Work from Home_Location-Based"/>
      <sheetName val="Finance FTE"/>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 sheetId="8" refreshError="1"/>
      <sheetData sheetId="9"/>
      <sheetData sheetId="10" refreshError="1"/>
      <sheetData sheetId="11" refreshError="1"/>
      <sheetData sheetId="12"/>
      <sheetData sheetId="13" refreshError="1"/>
      <sheetData sheetId="14">
        <row r="14">
          <cell r="I14">
            <v>13.1</v>
          </cell>
        </row>
        <row r="16">
          <cell r="I16">
            <v>13.1</v>
          </cell>
        </row>
        <row r="18">
          <cell r="I18">
            <v>4</v>
          </cell>
        </row>
        <row r="19">
          <cell r="I19">
            <v>4</v>
          </cell>
        </row>
        <row r="20">
          <cell r="I20">
            <v>8.8000000000000007</v>
          </cell>
        </row>
        <row r="22">
          <cell r="I22">
            <v>10.7</v>
          </cell>
        </row>
        <row r="24">
          <cell r="I24">
            <v>4.0999999999999996</v>
          </cell>
        </row>
        <row r="26">
          <cell r="I26">
            <v>8.1</v>
          </cell>
        </row>
        <row r="28">
          <cell r="H28">
            <v>70.2</v>
          </cell>
          <cell r="I28">
            <v>3.6</v>
          </cell>
        </row>
        <row r="29">
          <cell r="H29">
            <v>60.600000000000009</v>
          </cell>
          <cell r="I29">
            <v>3.6</v>
          </cell>
        </row>
        <row r="35">
          <cell r="H35">
            <v>67.62</v>
          </cell>
          <cell r="I35">
            <v>3.6</v>
          </cell>
        </row>
        <row r="36">
          <cell r="H36">
            <v>70.410000000000011</v>
          </cell>
          <cell r="I36">
            <v>3.6</v>
          </cell>
        </row>
        <row r="37">
          <cell r="H37">
            <v>61</v>
          </cell>
          <cell r="I37">
            <v>3.6</v>
          </cell>
        </row>
        <row r="38">
          <cell r="H38">
            <v>0.4</v>
          </cell>
          <cell r="I38">
            <v>3.6</v>
          </cell>
        </row>
        <row r="44">
          <cell r="C44">
            <v>0.79</v>
          </cell>
          <cell r="E44">
            <v>7.0000000000000007E-2</v>
          </cell>
        </row>
        <row r="45">
          <cell r="C45">
            <v>0.79</v>
          </cell>
          <cell r="E45">
            <v>7.0000000000000007E-2</v>
          </cell>
        </row>
        <row r="46">
          <cell r="C46">
            <v>0.56999999999999995</v>
          </cell>
          <cell r="E46">
            <v>0.04</v>
          </cell>
        </row>
        <row r="47">
          <cell r="C47">
            <v>0.8</v>
          </cell>
          <cell r="E47">
            <v>0.12</v>
          </cell>
        </row>
        <row r="48">
          <cell r="C48">
            <v>0.35</v>
          </cell>
          <cell r="E48">
            <v>7.0000000000000007E-2</v>
          </cell>
        </row>
        <row r="49">
          <cell r="C49">
            <v>0.16</v>
          </cell>
          <cell r="E49">
            <v>0.02</v>
          </cell>
        </row>
        <row r="50">
          <cell r="C50">
            <v>0.96</v>
          </cell>
          <cell r="E50">
            <v>0.1</v>
          </cell>
        </row>
        <row r="51">
          <cell r="C51">
            <v>0.68</v>
          </cell>
          <cell r="E51">
            <v>0.01</v>
          </cell>
        </row>
        <row r="52">
          <cell r="C52">
            <v>0.18590000000000001</v>
          </cell>
        </row>
        <row r="54">
          <cell r="C54">
            <v>0.89669573762437038</v>
          </cell>
          <cell r="E54">
            <v>9.8268026041026899E-2</v>
          </cell>
        </row>
        <row r="91">
          <cell r="E91">
            <v>4.5439799999999995</v>
          </cell>
        </row>
        <row r="92">
          <cell r="E92">
            <v>3.4672299999999998</v>
          </cell>
        </row>
        <row r="93">
          <cell r="E93">
            <v>35.387989999999995</v>
          </cell>
        </row>
        <row r="97">
          <cell r="E97">
            <v>1300</v>
          </cell>
        </row>
        <row r="98">
          <cell r="E98">
            <v>0.21656</v>
          </cell>
        </row>
        <row r="99">
          <cell r="E99">
            <v>0.21656</v>
          </cell>
        </row>
        <row r="100">
          <cell r="E100">
            <v>0.25911000000000001</v>
          </cell>
        </row>
        <row r="107">
          <cell r="C107">
            <v>1.8481616000000001</v>
          </cell>
        </row>
        <row r="108">
          <cell r="C108">
            <v>2.0516896</v>
          </cell>
        </row>
        <row r="109">
          <cell r="C109">
            <v>1.3153151999999999</v>
          </cell>
        </row>
        <row r="110">
          <cell r="C110">
            <v>2.2480411999999999</v>
          </cell>
        </row>
        <row r="111">
          <cell r="C111">
            <v>1.7284013</v>
          </cell>
        </row>
        <row r="112">
          <cell r="C112">
            <v>2.4561120000000001</v>
          </cell>
        </row>
        <row r="113">
          <cell r="C113">
            <v>2.4561120000000001</v>
          </cell>
        </row>
        <row r="114">
          <cell r="C114">
            <v>1.7380899999999999</v>
          </cell>
        </row>
        <row r="120">
          <cell r="E120">
            <v>0.47578000000000004</v>
          </cell>
        </row>
        <row r="121">
          <cell r="E121">
            <v>0.16406000000000004</v>
          </cell>
        </row>
        <row r="122">
          <cell r="E122">
            <v>0.65624000000000005</v>
          </cell>
        </row>
        <row r="123">
          <cell r="E123">
            <v>0.26250000000000001</v>
          </cell>
        </row>
        <row r="124">
          <cell r="E124">
            <v>0.25132000000000004</v>
          </cell>
        </row>
        <row r="125">
          <cell r="E125">
            <v>0.25132000000000004</v>
          </cell>
        </row>
        <row r="126">
          <cell r="E126">
            <v>0.16756000000000001</v>
          </cell>
        </row>
        <row r="127">
          <cell r="E127">
            <v>0.16756000000000001</v>
          </cell>
        </row>
        <row r="128">
          <cell r="E128">
            <v>0.27277999999999997</v>
          </cell>
        </row>
        <row r="135">
          <cell r="D135">
            <v>59.080944536131263</v>
          </cell>
        </row>
        <row r="136">
          <cell r="D136">
            <v>47.8</v>
          </cell>
        </row>
        <row r="137">
          <cell r="D137">
            <v>60.6</v>
          </cell>
        </row>
        <row r="138">
          <cell r="D138">
            <v>20.9</v>
          </cell>
        </row>
        <row r="139">
          <cell r="D139">
            <v>10.4</v>
          </cell>
        </row>
        <row r="140">
          <cell r="D140">
            <v>37.799999999999997</v>
          </cell>
        </row>
        <row r="141">
          <cell r="D141">
            <v>18.7</v>
          </cell>
        </row>
        <row r="142">
          <cell r="D142">
            <v>11.8</v>
          </cell>
        </row>
        <row r="143">
          <cell r="D143">
            <v>7.4</v>
          </cell>
        </row>
        <row r="144">
          <cell r="D144">
            <v>114.4</v>
          </cell>
        </row>
        <row r="145">
          <cell r="D145">
            <v>13.9</v>
          </cell>
        </row>
        <row r="146">
          <cell r="D146">
            <v>19.7</v>
          </cell>
        </row>
        <row r="152">
          <cell r="E152">
            <v>0</v>
          </cell>
        </row>
        <row r="153">
          <cell r="E153">
            <v>0.12720999999999999</v>
          </cell>
        </row>
        <row r="154">
          <cell r="E154">
            <v>0.22161</v>
          </cell>
        </row>
        <row r="155">
          <cell r="E155">
            <v>0</v>
          </cell>
        </row>
        <row r="156">
          <cell r="E156">
            <v>2.2946000000000001E-2</v>
          </cell>
        </row>
        <row r="157">
          <cell r="E157">
            <v>0.14488999999999999</v>
          </cell>
        </row>
        <row r="159">
          <cell r="E159">
            <v>4.4410000000000005E-2</v>
          </cell>
        </row>
        <row r="160">
          <cell r="E160">
            <v>3.6060000000000002E-2</v>
          </cell>
        </row>
      </sheetData>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lectricity Pivot"/>
    </sheetNames>
    <sheetDataSet>
      <sheetData sheetId="0"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structions"/>
      <sheetName val="Change Log"/>
      <sheetName val="28.1 Refrigerant Impacts"/>
      <sheetName val="Properties"/>
      <sheetName val="NCOS Outputs"/>
      <sheetName val="Reference tables"/>
    </sheetNames>
    <sheetDataSet>
      <sheetData sheetId="0"/>
      <sheetData sheetId="1"/>
      <sheetData sheetId="2"/>
      <sheetData sheetId="3"/>
      <sheetData sheetId="4">
        <row r="7">
          <cell r="A7" t="str">
            <v>CFC-11</v>
          </cell>
          <cell r="M7" t="str">
            <v>Absorption chiller</v>
          </cell>
        </row>
        <row r="8">
          <cell r="A8" t="str">
            <v>CFC-113</v>
          </cell>
          <cell r="M8" t="str">
            <v>Centrifugal chiller</v>
          </cell>
        </row>
        <row r="9">
          <cell r="A9" t="str">
            <v>CFC-114</v>
          </cell>
          <cell r="M9" t="str">
            <v>Packaged AC or HP</v>
          </cell>
        </row>
        <row r="10">
          <cell r="A10" t="str">
            <v>CFC-115</v>
          </cell>
          <cell r="M10" t="str">
            <v>Reciprocating chiller</v>
          </cell>
        </row>
        <row r="11">
          <cell r="A11" t="str">
            <v>CFC-12</v>
          </cell>
          <cell r="M11" t="str">
            <v>Screw chiller</v>
          </cell>
        </row>
        <row r="12">
          <cell r="A12" t="str">
            <v>CFC-500</v>
          </cell>
          <cell r="M12" t="str">
            <v>Scroll chiller</v>
          </cell>
        </row>
        <row r="13">
          <cell r="A13" t="str">
            <v>CFC-502</v>
          </cell>
          <cell r="M13" t="str">
            <v>Split-system AC or HP, VRF</v>
          </cell>
        </row>
        <row r="14">
          <cell r="A14" t="str">
            <v>HC-290</v>
          </cell>
          <cell r="M14" t="str">
            <v>Unitary AC or HP</v>
          </cell>
        </row>
        <row r="15">
          <cell r="A15" t="str">
            <v>HC-600</v>
          </cell>
          <cell r="M15" t="str">
            <v>Window AC or HP</v>
          </cell>
        </row>
        <row r="16">
          <cell r="A16" t="str">
            <v>HC-600a</v>
          </cell>
        </row>
        <row r="17">
          <cell r="A17" t="str">
            <v>HCFC-123</v>
          </cell>
        </row>
        <row r="18">
          <cell r="A18" t="str">
            <v>HCFC-22</v>
          </cell>
        </row>
        <row r="19">
          <cell r="A19" t="str">
            <v>HFC-134a</v>
          </cell>
        </row>
        <row r="20">
          <cell r="A20" t="str">
            <v>HFC-32</v>
          </cell>
        </row>
        <row r="21">
          <cell r="A21" t="str">
            <v>HFC-404A</v>
          </cell>
        </row>
        <row r="22">
          <cell r="A22" t="str">
            <v>HFC-407C</v>
          </cell>
        </row>
        <row r="23">
          <cell r="A23" t="str">
            <v>HFC-410A</v>
          </cell>
        </row>
        <row r="24">
          <cell r="A24" t="str">
            <v>HFC-417A</v>
          </cell>
        </row>
        <row r="25">
          <cell r="A25" t="str">
            <v>HFC-424A</v>
          </cell>
        </row>
        <row r="26">
          <cell r="A26" t="str">
            <v>HFC-434A</v>
          </cell>
        </row>
        <row r="27">
          <cell r="A27" t="str">
            <v>HFC-438A</v>
          </cell>
        </row>
        <row r="28">
          <cell r="A28" t="str">
            <v>HFC-507A</v>
          </cell>
        </row>
        <row r="29">
          <cell r="A29" t="str">
            <v>R-717</v>
          </cell>
        </row>
        <row r="30">
          <cell r="A30" t="str">
            <v>R-718</v>
          </cell>
        </row>
        <row r="31">
          <cell r="A31" t="str">
            <v>R-729</v>
          </cell>
        </row>
        <row r="32">
          <cell r="A32" t="str">
            <v>R-744</v>
          </cell>
        </row>
      </sheetData>
      <sheetData sheetId="5"/>
      <sheetData sheetId="6"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rget Summary"/>
      <sheetName val="Actual &amp; Forcast Data"/>
      <sheetName val="FY19 NCOS Inventory"/>
      <sheetName val="FY20 (Q1)"/>
      <sheetName val="FY20 (Q2)"/>
      <sheetName val="Emission Factors FY20"/>
      <sheetName val="FY19 FactPac"/>
      <sheetName val="Emission Factors FY19"/>
      <sheetName val="FY19 (Q1)"/>
      <sheetName val="FY19 (Q2)"/>
      <sheetName val="FY19 (Q3)"/>
      <sheetName val="FY19 (Q4)"/>
    </sheetNames>
    <sheetDataSet>
      <sheetData sheetId="0"/>
      <sheetData sheetId="1"/>
      <sheetData sheetId="2"/>
      <sheetData sheetId="3"/>
      <sheetData sheetId="4"/>
      <sheetData sheetId="5"/>
      <sheetData sheetId="6">
        <row r="130">
          <cell r="H130"/>
        </row>
        <row r="131">
          <cell r="H131"/>
        </row>
      </sheetData>
      <sheetData sheetId="7"/>
      <sheetData sheetId="8"/>
      <sheetData sheetId="9"/>
      <sheetData sheetId="10"/>
      <sheetData sheetId="1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ferences"/>
    </sheetNames>
    <sheetDataSet>
      <sheetData sheetId="0"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put"/>
      <sheetName val="Business_Units"/>
      <sheetName val="Emission factors"/>
      <sheetName val="Date_Ranges"/>
      <sheetName val="Lookup"/>
    </sheetNames>
    <sheetDataSet>
      <sheetData sheetId="0"/>
      <sheetData sheetId="1"/>
      <sheetData sheetId="2">
        <row r="1">
          <cell r="H1" t="str">
            <v>BUIL</v>
          </cell>
        </row>
        <row r="2">
          <cell r="H2" t="str">
            <v>Accommodation - Australia : Category 3 - Emissions from Business travel</v>
          </cell>
        </row>
        <row r="3">
          <cell r="H3" t="str">
            <v>Accommodation - Australia : Category 3 - Emissions from Business travel</v>
          </cell>
        </row>
        <row r="4">
          <cell r="H4" t="str">
            <v>Accommodation - Canada : Category 3 - Emissions from Business travel</v>
          </cell>
        </row>
        <row r="5">
          <cell r="H5" t="str">
            <v>Accommodation - Canada : Category 3 - Emissions from Business travel</v>
          </cell>
        </row>
        <row r="6">
          <cell r="H6" t="str">
            <v>Accommodation - India : Category 3 - Emissions from Business travel</v>
          </cell>
        </row>
        <row r="7">
          <cell r="H7" t="str">
            <v>Accommodation - India : Category 3 - Emissions from Business travel</v>
          </cell>
        </row>
        <row r="8">
          <cell r="H8" t="str">
            <v>Accommodation - Netherlands : Category 3 - Emissions from Business travel</v>
          </cell>
        </row>
        <row r="9">
          <cell r="H9" t="str">
            <v>Accommodation - Netherlands : Category 3 - Emissions from Business travel</v>
          </cell>
        </row>
        <row r="10">
          <cell r="H10" t="str">
            <v>Accommodation - New Zealand : Category 3 - Emissions from Business travel</v>
          </cell>
        </row>
        <row r="11">
          <cell r="H11" t="str">
            <v>Accommodation - New Zealand : Category 3 - Emissions from Business travel</v>
          </cell>
        </row>
        <row r="12">
          <cell r="H12" t="str">
            <v>Accommodation - Singapore : Category 3 - Emissions from Business travel</v>
          </cell>
        </row>
        <row r="13">
          <cell r="H13" t="str">
            <v>Accommodation - Singapore : Category 3 - Emissions from Business travel</v>
          </cell>
        </row>
        <row r="14">
          <cell r="H14" t="str">
            <v>Accommodation - United Kingdom : Category 3 - Emissions from Business travel</v>
          </cell>
        </row>
        <row r="15">
          <cell r="H15" t="str">
            <v>Accommodation - United Kingdom : Category 3 - Emissions from Business travel</v>
          </cell>
        </row>
        <row r="16">
          <cell r="H16" t="str">
            <v>Accommodation - United States : Category 3 - Emissions from Business travel</v>
          </cell>
        </row>
        <row r="17">
          <cell r="H17" t="str">
            <v>Accommodation - United States : Category 3 - Emissions from Business travel</v>
          </cell>
        </row>
        <row r="18">
          <cell r="H18" t="str">
            <v>Air travel domestic (average) : Category 3 - Emissions from Business travel</v>
          </cell>
        </row>
        <row r="19">
          <cell r="H19" t="str">
            <v>Air travel long haul (business) : Category 3 - Emissions from Business travel</v>
          </cell>
        </row>
        <row r="20">
          <cell r="H20" t="str">
            <v>Air travel long haul (econ) : Category 3 - Emissions from Business travel</v>
          </cell>
        </row>
        <row r="21">
          <cell r="H21" t="str">
            <v>Air travel long haul (econ+) : Category 3 - Emissions from Business travel</v>
          </cell>
        </row>
        <row r="22">
          <cell r="H22" t="str">
            <v>Air travel short haul (econ) : Category 3 - Emissions from Business travel</v>
          </cell>
        </row>
        <row r="23">
          <cell r="H23" t="str">
            <v>Air travel short haul b/f class : Category 3 - Emissions from Business travel</v>
          </cell>
        </row>
        <row r="24">
          <cell r="H24" t="str">
            <v>Car Large (diesel 2000-2999cc) : Category 3 - Emissions from Business travel : Taxi</v>
          </cell>
        </row>
        <row r="25">
          <cell r="H25" t="str">
            <v>Car Large (diesel 2000-2999cc) : Category 3 - Emissions from Business travel : Taxi</v>
          </cell>
        </row>
        <row r="26">
          <cell r="H26" t="str">
            <v>Car Large (petrol 2000-2999cc) - post-2015 : Category 3 - Emissions from Business travel : Taxi</v>
          </cell>
        </row>
        <row r="27">
          <cell r="H27" t="str">
            <v>Car Large (petrol 2000-2999cc) - post-2015 : Category 3 - Emissions from Business travel : Taxi</v>
          </cell>
        </row>
        <row r="28">
          <cell r="H28" t="str">
            <v>Car XL (petrol over 3000cc) - post-2015 : Category 3 - Emissions from Business travel : Taxi</v>
          </cell>
        </row>
        <row r="29">
          <cell r="H29" t="str">
            <v>Car XL (petrol over 3000cc) - post-2015 : Category 3 - Emissions from Business travel : Taxi</v>
          </cell>
        </row>
        <row r="30">
          <cell r="H30" t="str">
            <v>Diesel : Category 1 - Direct emissions from mobile combustion</v>
          </cell>
        </row>
        <row r="31">
          <cell r="H31" t="str">
            <v>Diesel : Category 1 - Direct emissions from mobile combustion</v>
          </cell>
        </row>
        <row r="32">
          <cell r="H32" t="str">
            <v>Diesel : Category 1 - Direct emissions from mobile combustion</v>
          </cell>
        </row>
        <row r="33">
          <cell r="H33" t="str">
            <v>Diesel : Category 1 - Direct emissions from mobile combustion : Generator data</v>
          </cell>
        </row>
        <row r="34">
          <cell r="H34" t="str">
            <v>Diesel : Category 1 - Direct emissions from mobile combustion : Generator data</v>
          </cell>
        </row>
        <row r="35">
          <cell r="H35" t="str">
            <v>Diesel : Category 1 - Direct emissions from mobile combustion : Generator data</v>
          </cell>
        </row>
        <row r="36">
          <cell r="H36" t="str">
            <v>Electricity : Category 4 - Emissions from the use of services not included elsewhere : Electric vehicle charging offsite</v>
          </cell>
        </row>
        <row r="37">
          <cell r="H37" t="str">
            <v>Electricity : Category 4 - Emissions from the use of services not included elsewhere : Electric vehicle charging offsite</v>
          </cell>
        </row>
        <row r="38">
          <cell r="H38" t="str">
            <v>Electricity : Category 4 - Emissions from the use of services not included elsewhere : Electric vehicle charging offsite</v>
          </cell>
        </row>
        <row r="39">
          <cell r="H39" t="str">
            <v>Electricity : Category 4 - Emissions from the use of services not included elsewhere : Electric vehicle charging offsite</v>
          </cell>
        </row>
        <row r="40">
          <cell r="H40" t="str">
            <v>Electricity : Category 2 - Indirect emissions from imported electricity : General</v>
          </cell>
        </row>
        <row r="41">
          <cell r="H41" t="str">
            <v>Electricity : Category 2 - Indirect emissions from imported electricity : General</v>
          </cell>
        </row>
        <row r="42">
          <cell r="H42" t="str">
            <v>Electricity : Category 2 - Indirect emissions from imported electricity : General</v>
          </cell>
        </row>
        <row r="43">
          <cell r="H43" t="str">
            <v>Electricity : Category 2 - Indirect emissions from imported electricity : General</v>
          </cell>
        </row>
        <row r="44">
          <cell r="H44" t="str">
            <v>Electricity distributed T&amp;D losses : Category 4 - Emissions from the use of services not included elsewhere</v>
          </cell>
        </row>
        <row r="45">
          <cell r="H45" t="str">
            <v>Electricity distributed T&amp;D losses : Category 4 - Emissions from the use of services not included elsewhere</v>
          </cell>
        </row>
        <row r="46">
          <cell r="H46" t="str">
            <v>Electricity distributed T&amp;D losses : Category 4 - Emissions from the use of services not included elsewhere</v>
          </cell>
        </row>
        <row r="47">
          <cell r="H47" t="str">
            <v>Electricity distributed T&amp;D losses : Category 4 - Emissions from the use of services not included elsewhere</v>
          </cell>
        </row>
        <row r="48">
          <cell r="H48" t="str">
            <v>HCFC-22 (R-22, Genetron 22 or Freon 22) : Category 1 - Direct fugitive emissions arising from the release of GHGs in anthropogenic systems</v>
          </cell>
        </row>
        <row r="49">
          <cell r="H49" t="str">
            <v>HCFC-22 (R-22, Genetron 22 or Freon 22) : Category 1 - Direct fugitive emissions arising from the release of GHGs in anthropogenic systems</v>
          </cell>
        </row>
        <row r="50">
          <cell r="H50" t="str">
            <v>HCFC-22 (R-22, Genetron 22 or Freon 22) : Category 1 - Direct fugitive emissions arising from the release of GHGs in anthropogenic systems</v>
          </cell>
        </row>
        <row r="51">
          <cell r="H51" t="str">
            <v>HFC-32 : Category 1 - Direct fugitive emissions arising from the release of GHGs in anthropogenic systems</v>
          </cell>
        </row>
        <row r="52">
          <cell r="H52" t="str">
            <v>HFC-32 : Category 1 - Direct fugitive emissions arising from the release of GHGs in anthropogenic systems</v>
          </cell>
        </row>
        <row r="53">
          <cell r="H53" t="str">
            <v>HFC-32 : Category 1 - Direct fugitive emissions arising from the release of GHGs in anthropogenic systems</v>
          </cell>
        </row>
        <row r="54">
          <cell r="H54" t="str">
            <v>LPG stationary commercial : Category 1 - Direct emissions from stationary combustion</v>
          </cell>
        </row>
        <row r="55">
          <cell r="H55" t="str">
            <v>LPG stationary commercial : Category 1 - Direct emissions from stationary combustion</v>
          </cell>
        </row>
        <row r="56">
          <cell r="H56" t="str">
            <v>LPG stationary commercial : Category 1 - Direct emissions from stationary combustion</v>
          </cell>
        </row>
        <row r="57">
          <cell r="H57" t="str">
            <v>LPG stationary commercial : Category 1 - Direct emissions from stationary combustion</v>
          </cell>
        </row>
        <row r="58">
          <cell r="H58" t="str">
            <v>LPG stationary commercial : Category 1 - Direct emissions from stationary combustion</v>
          </cell>
        </row>
        <row r="59">
          <cell r="H59" t="str">
            <v>LPG stationary commercial : Category 1 - Direct emissions from stationary combustion</v>
          </cell>
        </row>
        <row r="60">
          <cell r="H60" t="str">
            <v>LPG stationary commercial : Category 1 - Direct emissions from stationary combustion</v>
          </cell>
        </row>
        <row r="61">
          <cell r="H61" t="str">
            <v>LPG stationary commercial : Category 1 - Direct emissions from stationary combustion</v>
          </cell>
        </row>
        <row r="62">
          <cell r="H62" t="str">
            <v>LPG stationary commercial : Category 1 - Direct emissions from stationary combustion</v>
          </cell>
        </row>
        <row r="63">
          <cell r="H63" t="str">
            <v>Natural Gas (Steam Generation) : Category 1 - Direct emissions from stationary combustion</v>
          </cell>
        </row>
        <row r="64">
          <cell r="H64" t="str">
            <v>Natural Gas (Steam Generation) : Category 1 - Direct emissions from stationary combustion</v>
          </cell>
        </row>
        <row r="65">
          <cell r="H65" t="str">
            <v>Natural Gas (Steam Generation) : Category 1 - Direct emissions from stationary combustion</v>
          </cell>
        </row>
        <row r="66">
          <cell r="H66" t="str">
            <v>Natural Gas (Steam Generation) : Category 1 - Direct emissions from stationary combustion</v>
          </cell>
        </row>
        <row r="67">
          <cell r="H67" t="str">
            <v>Natural Gas distributed commercial : Category 1 - Direct emissions from stationary combustion</v>
          </cell>
        </row>
        <row r="68">
          <cell r="H68" t="str">
            <v>Natural Gas distributed commercial : Category 1 - Direct emissions from stationary combustion</v>
          </cell>
        </row>
        <row r="69">
          <cell r="H69" t="str">
            <v>Natural Gas distributed commercial : Category 1 - Direct emissions from stationary combustion</v>
          </cell>
        </row>
        <row r="70">
          <cell r="H70" t="str">
            <v>Natural Gas distributed commercial : Category 1 - Direct emissions from stationary combustion</v>
          </cell>
        </row>
        <row r="71">
          <cell r="H71" t="str">
            <v>Natural Gas distributed T&amp;D losses : Category 4 - Emissions from purchased fuel and energy related activities</v>
          </cell>
        </row>
        <row r="72">
          <cell r="H72" t="str">
            <v>Natural Gas distributed T&amp;D losses : Category 4 - Emissions from purchased fuel and energy related activities</v>
          </cell>
        </row>
        <row r="73">
          <cell r="H73" t="str">
            <v>Natural Gas distributed T&amp;D losses : Category 4 - Emissions from purchased fuel and energy related activities</v>
          </cell>
        </row>
        <row r="74">
          <cell r="H74" t="str">
            <v>Natural Gas distributed T&amp;D losses : Category 4 - Emissions from purchased fuel and energy related activities</v>
          </cell>
        </row>
        <row r="75">
          <cell r="H75" t="str">
            <v>Paper use - default : Category 4 - Emissions from purchased goods</v>
          </cell>
        </row>
        <row r="76">
          <cell r="H76" t="str">
            <v>Paper use - default : Category 4 - Emissions from purchased goods</v>
          </cell>
        </row>
        <row r="77">
          <cell r="H77" t="str">
            <v>Paper use - default : Category 4 - Emissions from purchased goods</v>
          </cell>
        </row>
        <row r="78">
          <cell r="H78" t="str">
            <v>Paper use - specific supplier - Australian Paper : Category 4 - Emissions from purchased goods</v>
          </cell>
        </row>
        <row r="79">
          <cell r="H79" t="str">
            <v>Paper use - specific supplier - Australian Paper : Category 4 - Emissions from purchased goods</v>
          </cell>
        </row>
        <row r="80">
          <cell r="H80" t="str">
            <v>Paper use - specific supplier - Australian Paper : Category 4 - Emissions from purchased goods</v>
          </cell>
        </row>
        <row r="81">
          <cell r="H81" t="str">
            <v>Petrol premium : Category 1 - Direct emissions from mobile combustion</v>
          </cell>
        </row>
        <row r="82">
          <cell r="H82" t="str">
            <v>Petrol premium : Category 1 - Direct emissions from mobile combustion</v>
          </cell>
        </row>
        <row r="83">
          <cell r="H83" t="str">
            <v>Petrol premium : Category 1 - Direct emissions from mobile combustion</v>
          </cell>
        </row>
        <row r="84">
          <cell r="H84" t="str">
            <v>Petrol regular : Category 1 - Direct emissions from mobile combustion</v>
          </cell>
        </row>
        <row r="85">
          <cell r="H85" t="str">
            <v>Petrol regular : Category 1 - Direct emissions from mobile combustion</v>
          </cell>
        </row>
        <row r="86">
          <cell r="H86" t="str">
            <v>Petrol regular : Category 1 - Direct emissions from mobile combustion</v>
          </cell>
        </row>
        <row r="87">
          <cell r="H87" t="str">
            <v>Private Car default (petrol) : Category 3 - Emissions from Business travel</v>
          </cell>
        </row>
        <row r="88">
          <cell r="H88" t="str">
            <v>Private Car default (petrol) : Category 3 - Emissions from Business travel</v>
          </cell>
        </row>
        <row r="89">
          <cell r="H89" t="str">
            <v>R-407C : Category 1 - Direct fugitive emissions arising from the release of GHGs in anthropogenic systems</v>
          </cell>
        </row>
        <row r="90">
          <cell r="H90" t="str">
            <v>R-407C : Category 1 - Direct fugitive emissions arising from the release of GHGs in anthropogenic systems</v>
          </cell>
        </row>
        <row r="91">
          <cell r="H91" t="str">
            <v>R-407C : Category 1 - Direct fugitive emissions arising from the release of GHGs in anthropogenic systems</v>
          </cell>
        </row>
        <row r="92">
          <cell r="H92" t="str">
            <v>R-410A : Category 1 - Direct fugitive emissions arising from the release of GHGs in anthropogenic systems</v>
          </cell>
        </row>
        <row r="93">
          <cell r="H93" t="str">
            <v>R-410A : Category 1 - Direct fugitive emissions arising from the release of GHGs in anthropogenic systems</v>
          </cell>
        </row>
        <row r="94">
          <cell r="H94" t="str">
            <v>R-410A : Category 1 - Direct fugitive emissions arising from the release of GHGs in anthropogenic systems</v>
          </cell>
        </row>
        <row r="95">
          <cell r="H95" t="str">
            <v>Rental Car Large (petrol 2000-2999cc) - post-2015 : Category 3 - Emissions from Business travel</v>
          </cell>
        </row>
        <row r="96">
          <cell r="H96" t="str">
            <v>Rental Car Large (petrol 2000-2999cc) - post-2015 : Category 3 - Emissions from Business travel</v>
          </cell>
        </row>
        <row r="97">
          <cell r="H97" t="str">
            <v>Rental Car Medium (petrol 1600-2000cc) - post-2015 : Category 3 - Emissions from Business travel</v>
          </cell>
        </row>
        <row r="98">
          <cell r="H98" t="str">
            <v>Rental Car Medium (petrol 1600-2000cc) - post-2015 : Category 3 - Emissions from Business travel</v>
          </cell>
        </row>
        <row r="99">
          <cell r="H99" t="str">
            <v>Rental Car Micro (petrol under 1350cc) - post-2015 : Category 3 - Emissions from Business travel</v>
          </cell>
        </row>
        <row r="100">
          <cell r="H100" t="str">
            <v>Rental Car Micro (petrol under 1350cc) - post-2015 : Category 3 - Emissions from Business travel</v>
          </cell>
        </row>
        <row r="101">
          <cell r="H101" t="str">
            <v>Rental Car Small (petrol 1350-1600cc) - post-2015 : Category 3 - Emissions from Business travel</v>
          </cell>
        </row>
        <row r="102">
          <cell r="H102" t="str">
            <v>Rental Car Small (petrol 1350-1600cc) - post-2015 : Category 3 - Emissions from Business travel</v>
          </cell>
        </row>
        <row r="103">
          <cell r="H103" t="str">
            <v>Rental Car XL (petrol over 3000cc) - post-2015 : Category 3 - Emissions from Business travel</v>
          </cell>
        </row>
        <row r="104">
          <cell r="H104" t="str">
            <v>Rental Car XL (petrol over 3000cc) - post-2015 : Category 3 - Emissions from Business travel</v>
          </cell>
        </row>
        <row r="105">
          <cell r="H105" t="str">
            <v>Taxi (regular) : Category 3 - Emissions from Business travel</v>
          </cell>
        </row>
        <row r="106">
          <cell r="H106" t="str">
            <v>Taxi (regular) : Category 3 - Emissions from Business travel</v>
          </cell>
        </row>
        <row r="107">
          <cell r="H107" t="str">
            <v>Taxi (regular) : Category 3 - Emissions from Business travel</v>
          </cell>
        </row>
        <row r="108">
          <cell r="H108" t="str">
            <v>Waste landfilled LFGR Mixed waste : Category 4 - Emissions from the disposal of solid waste</v>
          </cell>
        </row>
        <row r="109">
          <cell r="H109" t="str">
            <v>Waste landfilled LFGR Mixed waste : Category 4 - Emissions from the disposal of solid waste</v>
          </cell>
        </row>
        <row r="110">
          <cell r="H110" t="str">
            <v>Waste landfilled LFGR Mixed waste : Category 4 - Emissions from the disposal of solid waste</v>
          </cell>
        </row>
        <row r="111">
          <cell r="H111" t="str">
            <v>Waste landfilled LFGR Office waste : Category 4 - Emissions from the disposal of solid waste</v>
          </cell>
        </row>
        <row r="112">
          <cell r="H112" t="str">
            <v>Waste landfilled LFGR Office waste : Category 4 - Emissions from the disposal of solid waste</v>
          </cell>
        </row>
        <row r="113">
          <cell r="H113" t="str">
            <v>Waste landfilled LFGR Office waste : Category 4 - Emissions from the disposal of solid waste</v>
          </cell>
        </row>
        <row r="114">
          <cell r="H114" t="str">
            <v>Waste landfilled No LFGR Mixed waste : Category 4 - Emissions from the disposal of solid waste</v>
          </cell>
        </row>
        <row r="115">
          <cell r="H115" t="str">
            <v>Waste landfilled No LFGR Mixed waste : Category 4 - Emissions from the disposal of solid waste</v>
          </cell>
        </row>
        <row r="116">
          <cell r="H116" t="str">
            <v>Waste landfilled No LFGR Mixed waste : Category 4 - Emissions from the disposal of solid waste</v>
          </cell>
        </row>
        <row r="117">
          <cell r="H117" t="str">
            <v>Waste landfilled No LFGR Office waste : Category 4 - Emissions from the disposal of solid waste</v>
          </cell>
        </row>
        <row r="118">
          <cell r="H118" t="str">
            <v>Waste landfilled No LFGR Office waste : Category 4 - Emissions from the disposal of solid waste</v>
          </cell>
        </row>
        <row r="119">
          <cell r="H119" t="str">
            <v>Waste landfilled No LFGR Office waste : Category 4 - Emissions from the disposal of solid waste</v>
          </cell>
        </row>
        <row r="120">
          <cell r="H120" t="str">
            <v>Working from home : Category 3 - Emissions from working at home</v>
          </cell>
        </row>
        <row r="121">
          <cell r="H121" t="str">
            <v>Air travel (pre-verified CO2e) : Category 3 - Emissions from Business travel : FCM totals Air travel &amp; Accommodation</v>
          </cell>
        </row>
        <row r="122">
          <cell r="H122" t="str">
            <v>Air travel (pre-verified CO2e) : Category 3 - Emissions from Business travel : FCM totals Air travel &amp; Accommodation</v>
          </cell>
        </row>
        <row r="123">
          <cell r="H123" t="str">
            <v>Air travel (pre-verified CO2e) : Category 3 - Emissions from Business travel : FCM totals Air travel &amp; Accommodation</v>
          </cell>
        </row>
        <row r="124">
          <cell r="H124" t="str">
            <v>Electricity : Category 2 - Indirect emissions from imported electricity</v>
          </cell>
        </row>
        <row r="125">
          <cell r="H125" t="str">
            <v>Electricity : Category 2 - Indirect emissions from imported electricity</v>
          </cell>
        </row>
        <row r="126">
          <cell r="H126" t="str">
            <v>Electricity : Category 2 - Indirect emissions from imported electricity</v>
          </cell>
        </row>
        <row r="127">
          <cell r="H127" t="str">
            <v>Electricity : Category 2 - Indirect emissions from imported electricity</v>
          </cell>
        </row>
        <row r="128">
          <cell r="H128" t="str">
            <v>Electricity : Category 5 - Emissions from the use stage of the product : Spark (Airedale Street)</v>
          </cell>
        </row>
        <row r="129">
          <cell r="H129" t="str">
            <v>Electricity : Category 5 - Emissions from the use stage of the product : Spark (Airedale Street)</v>
          </cell>
        </row>
        <row r="130">
          <cell r="H130" t="str">
            <v>Electricity : Category 5 - Emissions from the use stage of the product : Spark (Airedale Street)</v>
          </cell>
        </row>
        <row r="131">
          <cell r="H131" t="str">
            <v>Electricity : Category 5 - Emissions from the use stage of the product : Spark (Airedale Street)</v>
          </cell>
        </row>
        <row r="132">
          <cell r="H132" t="str">
            <v>Electricity : Category 5 - Emissions from the use stage of the product : IBM (East Tamaki)</v>
          </cell>
        </row>
        <row r="133">
          <cell r="H133" t="str">
            <v>Electricity : Category 5 - Emissions from the use stage of the product : IBM (East Tamaki)</v>
          </cell>
        </row>
        <row r="134">
          <cell r="H134" t="str">
            <v>Electricity : Category 5 - Emissions from the use stage of the product : IBM (East Tamaki)</v>
          </cell>
        </row>
        <row r="135">
          <cell r="H135" t="str">
            <v>Electricity : Category 5 - Emissions from the use stage of the product : IBM (East Tamaki)</v>
          </cell>
        </row>
        <row r="136">
          <cell r="H136" t="str">
            <v>Electricity distributed T&amp;D losses : Category 4 - Emissions from the use of services not included elsewhere : Data centres</v>
          </cell>
        </row>
        <row r="137">
          <cell r="H137" t="str">
            <v>Electricity distributed T&amp;D losses : Category 4 - Emissions from the use of services not included elsewhere : Data centres</v>
          </cell>
        </row>
        <row r="138">
          <cell r="H138" t="str">
            <v>Electricity distributed T&amp;D losses : Category 4 - Emissions from the use of services not included elsewhere : Data centres</v>
          </cell>
        </row>
        <row r="139">
          <cell r="H139" t="str">
            <v>Electricity distributed T&amp;D losses : Category 4 - Emissions from the use of services not included elsewhere : Data centres</v>
          </cell>
        </row>
      </sheetData>
      <sheetData sheetId="3"/>
      <sheetData sheetId="4"/>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V"/>
      <sheetName val="VOL"/>
      <sheetName val="Product or Service filter"/>
      <sheetName val="REV&amp;VOL DATA 201213 NB edit v2"/>
    </sheetNames>
    <sheetDataSet>
      <sheetData sheetId="0" refreshError="1"/>
      <sheetData sheetId="1" refreshError="1"/>
      <sheetData sheetId="2" refreshError="1">
        <row r="3">
          <cell r="A3" t="str">
            <v>Row Labels</v>
          </cell>
          <cell r="B3" t="str">
            <v>Product or Service/Admin/Admin</v>
          </cell>
        </row>
        <row r="4">
          <cell r="A4" t="str">
            <v>EC REP Australia Post Digital Mailbox</v>
          </cell>
          <cell r="B4" t="str">
            <v>Digital Product</v>
          </cell>
        </row>
        <row r="5">
          <cell r="A5" t="str">
            <v>EC REP AUX - AaE (AP Share)</v>
          </cell>
          <cell r="B5" t="str">
            <v>Service/Admin</v>
          </cell>
        </row>
        <row r="6">
          <cell r="A6" t="str">
            <v>EC REP AUX - Non Trading</v>
          </cell>
          <cell r="B6" t="str">
            <v>Service/Admin</v>
          </cell>
        </row>
        <row r="7">
          <cell r="A7" t="str">
            <v>EC REP AUX - STE (AP Share)</v>
          </cell>
          <cell r="B7" t="str">
            <v>Service/Admin</v>
          </cell>
        </row>
        <row r="8">
          <cell r="A8" t="str">
            <v>EC REP CMS - Inter SBU Transfer</v>
          </cell>
          <cell r="B8" t="str">
            <v>Service/Admin</v>
          </cell>
        </row>
        <row r="9">
          <cell r="A9" t="str">
            <v>EC REP Corporate Items - Inter SBU Transfer - Offset Expense</v>
          </cell>
          <cell r="B9" t="str">
            <v>Service/Admin</v>
          </cell>
        </row>
        <row r="10">
          <cell r="A10" t="str">
            <v>EC REP Corporate Items - Non Trading Items</v>
          </cell>
          <cell r="B10" t="str">
            <v>Service/Admin</v>
          </cell>
        </row>
        <row r="11">
          <cell r="A11" t="str">
            <v>EC REP Corporate Items - Notional</v>
          </cell>
          <cell r="B11" t="str">
            <v>Service/Admin</v>
          </cell>
        </row>
        <row r="12">
          <cell r="A12" t="str">
            <v>EC REP Corporate Items - Other - Non Product</v>
          </cell>
          <cell r="B12" t="str">
            <v>Service/Admin</v>
          </cell>
        </row>
        <row r="13">
          <cell r="A13" t="str">
            <v>EC REP Corporate Items Joint Ventures - Other</v>
          </cell>
          <cell r="B13" t="str">
            <v>Service/Admin</v>
          </cell>
        </row>
        <row r="14">
          <cell r="A14" t="str">
            <v>EC REP Decipha - In House</v>
          </cell>
          <cell r="B14" t="str">
            <v>Service/Admin</v>
          </cell>
        </row>
        <row r="15">
          <cell r="A15" t="str">
            <v>EC REP Decipha - Subsidiary</v>
          </cell>
          <cell r="B15" t="str">
            <v>Service/Admin</v>
          </cell>
        </row>
        <row r="16">
          <cell r="A16" t="str">
            <v>EC REP Digital Innovation</v>
          </cell>
          <cell r="B16" t="str">
            <v>Digital Service/Admin</v>
          </cell>
        </row>
        <row r="17">
          <cell r="A17" t="str">
            <v>EC REP Entities Held for Divestment</v>
          </cell>
          <cell r="B17" t="str">
            <v>Service/Admin</v>
          </cell>
        </row>
        <row r="18">
          <cell r="A18" t="str">
            <v>EC REP Fulfillment</v>
          </cell>
          <cell r="B18" t="str">
            <v>Service/Admin</v>
          </cell>
        </row>
        <row r="19">
          <cell r="A19" t="str">
            <v>EC REP Insight Services</v>
          </cell>
          <cell r="B19" t="str">
            <v>Service/Admin</v>
          </cell>
        </row>
        <row r="20">
          <cell r="A20" t="str">
            <v>EC REP MRS</v>
          </cell>
          <cell r="B20" t="str">
            <v>Service/Admin</v>
          </cell>
        </row>
        <row r="21">
          <cell r="A21" t="str">
            <v>EC REP Ordinary Letters</v>
          </cell>
          <cell r="B21" t="str">
            <v>Product</v>
          </cell>
        </row>
        <row r="22">
          <cell r="A22" t="str">
            <v>EC REP Other Mail Products</v>
          </cell>
          <cell r="B22" t="str">
            <v>Service/Admin</v>
          </cell>
        </row>
        <row r="23">
          <cell r="A23" t="str">
            <v>EC REP Parcel Services - Consolidation Expense</v>
          </cell>
          <cell r="B23" t="str">
            <v>Service/Admin</v>
          </cell>
        </row>
        <row r="24">
          <cell r="A24" t="str">
            <v>EC REP Parcel Services - Express Letters</v>
          </cell>
          <cell r="B24" t="str">
            <v>Product</v>
          </cell>
        </row>
        <row r="25">
          <cell r="A25" t="str">
            <v>EC REP Parcel Services - Express Parcels</v>
          </cell>
          <cell r="B25" t="str">
            <v>Product</v>
          </cell>
        </row>
        <row r="26">
          <cell r="A26" t="str">
            <v>EC REP Parcel Services - Inter SBU Transfer</v>
          </cell>
          <cell r="B26" t="str">
            <v>Service/Admin</v>
          </cell>
        </row>
        <row r="27">
          <cell r="A27" t="str">
            <v>EC REP Parcel Services - International Inward Letters</v>
          </cell>
          <cell r="B27" t="str">
            <v>Product</v>
          </cell>
        </row>
        <row r="28">
          <cell r="A28" t="str">
            <v>EC REP Parcel Services - International Inward Parcels - Other</v>
          </cell>
          <cell r="B28" t="str">
            <v>Service/Admin</v>
          </cell>
        </row>
        <row r="29">
          <cell r="A29" t="str">
            <v>EC REP Parcel Services - International Inward Parcels &lt; 2kg</v>
          </cell>
          <cell r="B29" t="str">
            <v>Product</v>
          </cell>
        </row>
        <row r="30">
          <cell r="A30" t="str">
            <v>EC REP Parcel Services - International Inward Parcels &gt; 2kg</v>
          </cell>
          <cell r="B30" t="str">
            <v>Product</v>
          </cell>
        </row>
        <row r="31">
          <cell r="A31" t="str">
            <v>EC REP Parcel Services - International Outward Letters</v>
          </cell>
          <cell r="B31" t="str">
            <v>Product</v>
          </cell>
        </row>
        <row r="32">
          <cell r="A32" t="str">
            <v>EC REP Parcel Services - International Outward Parcels - Other</v>
          </cell>
          <cell r="B32" t="str">
            <v>Service/Admin</v>
          </cell>
        </row>
        <row r="33">
          <cell r="A33" t="str">
            <v>EC REP Parcel Services - International Outward Parcels &lt; 2kg</v>
          </cell>
          <cell r="B33" t="str">
            <v>Product</v>
          </cell>
        </row>
        <row r="34">
          <cell r="A34" t="str">
            <v>EC REP Parcel Services - International Outward Parcels &gt; 2kg</v>
          </cell>
          <cell r="B34" t="str">
            <v>Product</v>
          </cell>
        </row>
        <row r="35">
          <cell r="A35" t="str">
            <v>EC REP Parcel Services - International Supply Chain</v>
          </cell>
          <cell r="B35" t="str">
            <v>Product</v>
          </cell>
        </row>
        <row r="36">
          <cell r="A36" t="str">
            <v>EC REP Parcel Services - Joint Ventures</v>
          </cell>
          <cell r="B36" t="str">
            <v>Service/Admin</v>
          </cell>
        </row>
        <row r="37">
          <cell r="A37" t="str">
            <v>EC REP Parcel Services - Messenger Post</v>
          </cell>
          <cell r="B37" t="str">
            <v>Product</v>
          </cell>
        </row>
        <row r="38">
          <cell r="A38" t="str">
            <v>EC REP Parcel Services - Parcels - Contract</v>
          </cell>
          <cell r="B38" t="str">
            <v>Product</v>
          </cell>
        </row>
        <row r="39">
          <cell r="A39" t="str">
            <v>EC REP Parcel Services - Parcels - Other</v>
          </cell>
          <cell r="B39" t="str">
            <v>Service/Admin</v>
          </cell>
        </row>
        <row r="40">
          <cell r="A40" t="str">
            <v>EC REP Parcel Services - Star Track Express</v>
          </cell>
          <cell r="B40" t="str">
            <v>Product</v>
          </cell>
        </row>
        <row r="41">
          <cell r="A41" t="str">
            <v>EC REP Parcels Services - Parcels - Card Rate</v>
          </cell>
          <cell r="B41" t="str">
            <v>Product</v>
          </cell>
        </row>
        <row r="42">
          <cell r="A42" t="str">
            <v>EC REP Presort Letters</v>
          </cell>
          <cell r="B42" t="str">
            <v>Product</v>
          </cell>
        </row>
        <row r="43">
          <cell r="A43" t="str">
            <v>EC REP Print Post</v>
          </cell>
          <cell r="B43" t="str">
            <v>Product</v>
          </cell>
        </row>
        <row r="44">
          <cell r="A44" t="str">
            <v>EC REP Registered Post</v>
          </cell>
          <cell r="B44" t="str">
            <v>Product</v>
          </cell>
        </row>
        <row r="45">
          <cell r="A45" t="str">
            <v>EC REP Retail - Banking Services</v>
          </cell>
          <cell r="B45" t="str">
            <v>Service/Admin</v>
          </cell>
        </row>
        <row r="46">
          <cell r="A46" t="str">
            <v>EC REP Retail - Bill Payments</v>
          </cell>
          <cell r="B46" t="str">
            <v>Service/Admin</v>
          </cell>
        </row>
        <row r="47">
          <cell r="A47" t="str">
            <v>EC REP Retail - Commercial Services</v>
          </cell>
          <cell r="B47" t="str">
            <v>Service/Admin</v>
          </cell>
        </row>
        <row r="48">
          <cell r="A48" t="str">
            <v>EC REP Retail - General Insurance</v>
          </cell>
          <cell r="B48" t="str">
            <v>Service/Admin</v>
          </cell>
        </row>
        <row r="49">
          <cell r="A49" t="str">
            <v>EC REP Retail - Identity Services</v>
          </cell>
          <cell r="B49" t="str">
            <v>Service/Admin</v>
          </cell>
        </row>
        <row r="50">
          <cell r="A50" t="str">
            <v>EC REP Retail - Inter SBU Transfer - Processing and Delivery</v>
          </cell>
          <cell r="B50" t="str">
            <v>Service/Admin</v>
          </cell>
        </row>
        <row r="51">
          <cell r="A51" t="str">
            <v>EC REP Retail - Inter SBU Transfer - Sales and Acceptance</v>
          </cell>
          <cell r="B51" t="str">
            <v>Service/Admin</v>
          </cell>
        </row>
        <row r="52">
          <cell r="A52" t="str">
            <v>EC REP Retail - Money Orders</v>
          </cell>
          <cell r="B52" t="str">
            <v>Service/Admin</v>
          </cell>
        </row>
        <row r="53">
          <cell r="A53" t="str">
            <v>EC REP Retail - Parcel Insurance Fees</v>
          </cell>
          <cell r="B53" t="str">
            <v>Service/Admin</v>
          </cell>
        </row>
        <row r="54">
          <cell r="A54" t="str">
            <v>EC REP Retail - Payments</v>
          </cell>
          <cell r="B54" t="str">
            <v>Service/Admin</v>
          </cell>
        </row>
        <row r="55">
          <cell r="A55" t="str">
            <v>EC REP Retail - Philatelic</v>
          </cell>
          <cell r="B55" t="str">
            <v>Service/Admin</v>
          </cell>
        </row>
        <row r="56">
          <cell r="A56" t="str">
            <v>EC REP Retail - Private Boxes and Bags</v>
          </cell>
          <cell r="B56" t="str">
            <v>Service/Admin</v>
          </cell>
        </row>
        <row r="57">
          <cell r="A57" t="str">
            <v>EC REP Retail - Retail Merchandise</v>
          </cell>
          <cell r="B57" t="str">
            <v>Service/Admin</v>
          </cell>
        </row>
        <row r="58">
          <cell r="A58" t="str">
            <v>EC REP Retail - Secure Pay</v>
          </cell>
          <cell r="B58" t="str">
            <v>Service/Admin</v>
          </cell>
        </row>
        <row r="59">
          <cell r="A59" t="str">
            <v>EC REP Retail - Strategic Projects</v>
          </cell>
          <cell r="B59" t="str">
            <v>Service/Admin</v>
          </cell>
        </row>
        <row r="60">
          <cell r="A60" t="str">
            <v>EC REP Retail - Telecommunication</v>
          </cell>
          <cell r="B60" t="str">
            <v>Service/Admin</v>
          </cell>
        </row>
        <row r="61">
          <cell r="A61" t="str">
            <v>EC REP Unadressed</v>
          </cell>
          <cell r="B61" t="str">
            <v>Product</v>
          </cell>
        </row>
        <row r="62">
          <cell r="A62" t="str">
            <v>(blank)</v>
          </cell>
          <cell r="B62" t="str">
            <v>Service/Admin</v>
          </cell>
        </row>
        <row r="63">
          <cell r="A63" t="str">
            <v>Grand Total</v>
          </cell>
        </row>
      </sheetData>
      <sheetData sheetId="3"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alculations &amp; Audit Trail"/>
      <sheetName val="Q1Total WBC"/>
      <sheetName val="Q2Total WBC"/>
      <sheetName val="Q3Total WBC"/>
      <sheetName val="Q4Total WBC"/>
    </sheetNames>
    <sheetDataSet>
      <sheetData sheetId="0" refreshError="1"/>
      <sheetData sheetId="1" refreshError="1"/>
      <sheetData sheetId="2" refreshError="1"/>
      <sheetData sheetId="3" refreshError="1"/>
      <sheetData sheetId="4"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QETR (Q1)"/>
      <sheetName val="NZ FY20Q1 Report"/>
      <sheetName val="EMC REPORT Q1"/>
      <sheetName val="Emission Factors"/>
      <sheetName val=" QETR (Q2)"/>
      <sheetName val="NZ FY20HY Report"/>
      <sheetName val="EMC REPORT Half Year"/>
      <sheetName val=" QETR (Q3)"/>
      <sheetName val="NZ FY20Q3 Report"/>
      <sheetName val="PROJECTS"/>
      <sheetName val="BRAND"/>
      <sheetName val="EMC REPORT Q3"/>
      <sheetName val=" QETR (Q4)"/>
      <sheetName val="NZ FY20Q4 Report"/>
      <sheetName val="EMC REPORT Q4"/>
    </sheetNames>
    <sheetDataSet>
      <sheetData sheetId="0" refreshError="1"/>
      <sheetData sheetId="1" refreshError="1"/>
      <sheetData sheetId="2" refreshError="1"/>
      <sheetData sheetId="3">
        <row r="16">
          <cell r="H16">
            <v>51.53</v>
          </cell>
        </row>
        <row r="70">
          <cell r="E70">
            <v>1.36</v>
          </cell>
        </row>
      </sheetData>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Z FY20Q1 Report"/>
      <sheetName val="EMC REPORT Q1"/>
      <sheetName val="NZ FY20HY Report"/>
      <sheetName val="PROJECTS"/>
      <sheetName val="BRAND"/>
      <sheetName val="EMC REPORT Half Year"/>
      <sheetName val="Emission Factors"/>
      <sheetName val="NZ FY20Q3 Report YTD"/>
      <sheetName val="EMC REPORT Q3"/>
      <sheetName val=" QETR (Q4)"/>
      <sheetName val="WNZL EY20 Q1-3 Act &amp; Q4 Forecas"/>
      <sheetName val="WNZL forecast data"/>
      <sheetName val=" QETR (Q2)"/>
      <sheetName val="QETR (Q1)"/>
      <sheetName val=" QETR (Q3)"/>
      <sheetName val="COVID Target Impact Assess"/>
      <sheetName val="NZ FY20Q4 Report"/>
      <sheetName val="EMC REPORT Q4"/>
    </sheetNames>
    <sheetDataSet>
      <sheetData sheetId="0" refreshError="1"/>
      <sheetData sheetId="1" refreshError="1"/>
      <sheetData sheetId="2" refreshError="1"/>
      <sheetData sheetId="3" refreshError="1"/>
      <sheetData sheetId="4" refreshError="1"/>
      <sheetData sheetId="5"/>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GT notes_Temp"/>
      <sheetName val="QA_Index"/>
      <sheetName val="Version&amp;Issue_Log"/>
      <sheetName val="Update_Checklist"/>
      <sheetName val="DataSources"/>
      <sheetName val="QC_Checklist"/>
      <sheetName val="RAW1_NAEI GHG"/>
      <sheetName val="RAW2_DUKES Table 5.6"/>
      <sheetName val="RAW3_DUKES Table 5.1.2"/>
      <sheetName val="RAW4_DUKES Table 5A"/>
      <sheetName val="RAW5_GWP Factors"/>
      <sheetName val="RAW6_Benchmark Data"/>
      <sheetName val="RAW7_DUKES Autogen"/>
      <sheetName val="OtherAssumptions"/>
      <sheetName val="Calc1_UK_Elec"/>
      <sheetName val="Calc1a_OtherT_EF"/>
      <sheetName val="Calc2_UK_WTT_Elec"/>
      <sheetName val="MethodPaper"/>
      <sheetName val="LinkedInOutput"/>
      <sheetName val="Benchmark"/>
      <sheetName val="UK electricity"/>
      <sheetName val="Transmission and distribution"/>
      <sheetName val="WTT- UK &amp; overseas elec"/>
      <sheetName val="Conversions"/>
      <sheetName val="Verification-Validation"/>
      <sheetName val="Lookups"/>
      <sheetName val="GHG CF_UK Electricity_2018_MAS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refreshError="1"/>
    </sheetDataSet>
  </externalBook>
</externalLink>
</file>

<file path=xl/theme/theme1.xml><?xml version="1.0" encoding="utf-8"?>
<a:theme xmlns:a="http://schemas.openxmlformats.org/drawingml/2006/main" name="Office Theme">
  <a:themeElements>
    <a:clrScheme name="Custom 1">
      <a:dk1>
        <a:srgbClr val="000000"/>
      </a:dk1>
      <a:lt1>
        <a:srgbClr val="FFFFFF"/>
      </a:lt1>
      <a:dk2>
        <a:srgbClr val="E7E5E8"/>
      </a:dk2>
      <a:lt2>
        <a:srgbClr val="686362"/>
      </a:lt2>
      <a:accent1>
        <a:srgbClr val="DA1710"/>
      </a:accent1>
      <a:accent2>
        <a:srgbClr val="002F6C"/>
      </a:accent2>
      <a:accent3>
        <a:srgbClr val="78BE20"/>
      </a:accent3>
      <a:accent4>
        <a:srgbClr val="009ED4"/>
      </a:accent4>
      <a:accent5>
        <a:srgbClr val="685AC0"/>
      </a:accent5>
      <a:accent6>
        <a:srgbClr val="D4DE25"/>
      </a:accent6>
      <a:hlink>
        <a:srgbClr val="686362"/>
      </a:hlink>
      <a:folHlink>
        <a:srgbClr val="686362"/>
      </a:folHlink>
    </a:clrScheme>
    <a:fontScheme name="BWD085">
      <a:majorFont>
        <a:latin typeface="Arial"/>
        <a:ea typeface=""/>
        <a:cs typeface=""/>
      </a:majorFont>
      <a:minorFont>
        <a:latin typeface="Arial"/>
        <a:ea typeface=""/>
        <a:cs typeface=""/>
      </a:minorFont>
    </a:fontScheme>
    <a:fmtScheme name="Subtle Solids">
      <a:fillStyleLst>
        <a:solidFill>
          <a:schemeClr val="phClr"/>
        </a:solidFill>
        <a:solidFill>
          <a:schemeClr val="phClr">
            <a:tint val="65000"/>
          </a:schemeClr>
        </a:solidFill>
        <a:solidFill>
          <a:schemeClr val="phClr">
            <a:shade val="80000"/>
            <a:satMod val="150000"/>
          </a:schemeClr>
        </a:solidFill>
      </a:fillStyleLst>
      <a:lnStyleLst>
        <a:ln w="9525" cap="flat" cmpd="sng" algn="ctr">
          <a:solidFill>
            <a:schemeClr val="phClr"/>
          </a:solidFill>
          <a:prstDash val="solid"/>
        </a:ln>
        <a:ln w="10795" cap="flat" cmpd="sng" algn="ctr">
          <a:solidFill>
            <a:schemeClr val="phClr"/>
          </a:solidFill>
          <a:prstDash val="solid"/>
        </a:ln>
        <a:ln w="17145" cap="flat" cmpd="sng" algn="ctr">
          <a:solidFill>
            <a:schemeClr val="phClr">
              <a:shade val="95000"/>
              <a:alpha val="50000"/>
              <a:satMod val="150000"/>
            </a:schemeClr>
          </a:solidFill>
          <a:prstDash val="solid"/>
        </a:ln>
      </a:lnStyleLst>
      <a:effectStyleLst>
        <a:effectStyle>
          <a:effectLst/>
        </a:effectStyle>
        <a:effectStyle>
          <a:effectLst/>
        </a:effectStyle>
        <a:effectStyle>
          <a:effectLst>
            <a:outerShdw blurRad="44450" dist="13970" dir="5400000" algn="ctr" rotWithShape="0">
              <a:srgbClr val="000000">
                <a:alpha val="45000"/>
              </a:srgbClr>
            </a:outerShdw>
          </a:effectLst>
          <a:scene3d>
            <a:camera prst="orthographicFront">
              <a:rot lat="0" lon="0" rev="0"/>
            </a:camera>
            <a:lightRig rig="twoPt" dir="tl"/>
          </a:scene3d>
          <a:sp3d prstMaterial="flat">
            <a:bevelT w="12700" h="25400" prst="coolSlant"/>
          </a:sp3d>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https://www.westpac.com.au/about-westpac/sustainability/our-positions-and-perspectives/safer-children-safer-communities/" TargetMode="External"/><Relationship Id="rId13" Type="http://schemas.openxmlformats.org/officeDocument/2006/relationships/hyperlink" Target="http://www.westpac.com.au/about-westpac/sustainability/our-positions-and-perspectives/" TargetMode="External"/><Relationship Id="rId18" Type="http://schemas.openxmlformats.org/officeDocument/2006/relationships/hyperlink" Target="http://www.westpac.com.au/about-westpac/sustainability/our-positions-and-perspectives/" TargetMode="External"/><Relationship Id="rId26" Type="http://schemas.openxmlformats.org/officeDocument/2006/relationships/hyperlink" Target="http://www.westpac.com.au/about-westpac/westpac-group/corporate-governance/principles-policies/" TargetMode="External"/><Relationship Id="rId3" Type="http://schemas.openxmlformats.org/officeDocument/2006/relationships/hyperlink" Target="http://www.westpac.com.au/about-westpac/sustainability/our-positions-and-perspectives/" TargetMode="External"/><Relationship Id="rId21" Type="http://schemas.openxmlformats.org/officeDocument/2006/relationships/hyperlink" Target="http://www.westpac.com.au/about-westpac/sustainability/governance-and-accountability/listening-to-stakeholders/" TargetMode="External"/><Relationship Id="rId7" Type="http://schemas.openxmlformats.org/officeDocument/2006/relationships/hyperlink" Target="https://www.westpac.com.au/about-westpac/sustainability/our-positions-and-perspectives/" TargetMode="External"/><Relationship Id="rId12" Type="http://schemas.openxmlformats.org/officeDocument/2006/relationships/hyperlink" Target="http://www.westpac.com.au/about-westpac/westpac-group/corporate-governance/principles-policies/" TargetMode="External"/><Relationship Id="rId17" Type="http://schemas.openxmlformats.org/officeDocument/2006/relationships/hyperlink" Target="http://www.westpac.com.au/about-westpac/sustainability/our-positions-and-perspectives/safer-children-safer-communities/" TargetMode="External"/><Relationship Id="rId25" Type="http://schemas.openxmlformats.org/officeDocument/2006/relationships/hyperlink" Target="http://www.westpac.com.au/content/dam/public/wbc/documents/pdf/aw/sustainability/Responsible-Sourcing-Code-of-Conduct.pdf" TargetMode="External"/><Relationship Id="rId33" Type="http://schemas.openxmlformats.org/officeDocument/2006/relationships/drawing" Target="../drawings/drawing3.xml"/><Relationship Id="rId2" Type="http://schemas.openxmlformats.org/officeDocument/2006/relationships/hyperlink" Target="http://www.westpac.com.au/about-westpac/sustainability/our-positions-and-perspectives/" TargetMode="External"/><Relationship Id="rId16" Type="http://schemas.openxmlformats.org/officeDocument/2006/relationships/hyperlink" Target="http://www.westpac.com.au/about-westpac/investor-centre/annual-report/" TargetMode="External"/><Relationship Id="rId20" Type="http://schemas.openxmlformats.org/officeDocument/2006/relationships/hyperlink" Target="http://www.westpac.com.au/about-westpac/westpac-group/corporate-governance/principles-policies/" TargetMode="External"/><Relationship Id="rId29" Type="http://schemas.openxmlformats.org/officeDocument/2006/relationships/hyperlink" Target="http://www.westpac.com.au/about-westpac/sustainability/our-positions-and-perspectives/" TargetMode="External"/><Relationship Id="rId1" Type="http://schemas.openxmlformats.org/officeDocument/2006/relationships/hyperlink" Target="http://www.westpac.com.au/about-westpac/investor-centre/annual-report/" TargetMode="External"/><Relationship Id="rId6" Type="http://schemas.openxmlformats.org/officeDocument/2006/relationships/hyperlink" Target="http://www.westpac.com.au/content/dam/public/wbc/documents/pdf/aw/sustainability/ReconciliationActionPlan.pdf" TargetMode="External"/><Relationship Id="rId11" Type="http://schemas.openxmlformats.org/officeDocument/2006/relationships/hyperlink" Target="http://www.westpac.com.au/content/dam/public/wbc/documents/pdf/aw/4255833/wg-anti-bribery-and-corruption-policy.pdf" TargetMode="External"/><Relationship Id="rId24" Type="http://schemas.openxmlformats.org/officeDocument/2006/relationships/hyperlink" Target="http://www.westpac.com.au/about-westpac/sustainability/our-positions-and-perspectives/" TargetMode="External"/><Relationship Id="rId32" Type="http://schemas.openxmlformats.org/officeDocument/2006/relationships/printerSettings" Target="../printerSettings/printerSettings3.bin"/><Relationship Id="rId5" Type="http://schemas.openxmlformats.org/officeDocument/2006/relationships/hyperlink" Target="http://www.westpac.com.au/about-westpac/investor-centre/annual-report/" TargetMode="External"/><Relationship Id="rId15" Type="http://schemas.openxmlformats.org/officeDocument/2006/relationships/hyperlink" Target="http://www.westpac.com.au/about-westpac/sustainability/our-positions-and-perspectives/" TargetMode="External"/><Relationship Id="rId23" Type="http://schemas.openxmlformats.org/officeDocument/2006/relationships/hyperlink" Target="http://www.westpac.com.au/about-westpac/sustainability/our-positions-and-perspectives/" TargetMode="External"/><Relationship Id="rId28" Type="http://schemas.openxmlformats.org/officeDocument/2006/relationships/hyperlink" Target="http://www.westpac.com.au/about-westpac/sustainability/initiatives-for-you/suppliers-inclusion-diversity/" TargetMode="External"/><Relationship Id="rId10" Type="http://schemas.openxmlformats.org/officeDocument/2006/relationships/hyperlink" Target="http://www.westpac.com.au/about-westpac/investor-centre/annual-report/" TargetMode="External"/><Relationship Id="rId19" Type="http://schemas.openxmlformats.org/officeDocument/2006/relationships/hyperlink" Target="http://www.westpac.com.au/about-westpac/sustainability/governance-and-accountability/industry-associations/" TargetMode="External"/><Relationship Id="rId31" Type="http://schemas.openxmlformats.org/officeDocument/2006/relationships/hyperlink" Target="http://www.westpac.com.au/about-westpac/sustainability/our-strategy/" TargetMode="External"/><Relationship Id="rId4" Type="http://schemas.openxmlformats.org/officeDocument/2006/relationships/hyperlink" Target="http://www.westpac.com.au/about-westpac/sustainability/our-positions-and-perspectives/" TargetMode="External"/><Relationship Id="rId9" Type="http://schemas.openxmlformats.org/officeDocument/2006/relationships/hyperlink" Target="http://www.westpac.com.au/about-westpac/investor-centre/annual-report/" TargetMode="External"/><Relationship Id="rId14" Type="http://schemas.openxmlformats.org/officeDocument/2006/relationships/hyperlink" Target="http://www.westpac.com.au/about-westpac/westpac-group/corporate-governance/principles-policies/" TargetMode="External"/><Relationship Id="rId22" Type="http://schemas.openxmlformats.org/officeDocument/2006/relationships/hyperlink" Target="http://www.westpac.com.au/about-westpac/westpac-group/corporate-governance/principles-policies/" TargetMode="External"/><Relationship Id="rId27" Type="http://schemas.openxmlformats.org/officeDocument/2006/relationships/hyperlink" Target="http://www.westpac.com.au/content/dam/public/wbc/documents/pdf/aw/WBC-speaking-up-policy.pdf" TargetMode="External"/><Relationship Id="rId30" Type="http://schemas.openxmlformats.org/officeDocument/2006/relationships/hyperlink" Target="http://www.westpac.com.au/about-westpac/sustainability/our-positions-and-perspectives/sustainable-lending/"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11E35-40EB-417F-B7BC-662C49C10313}">
  <sheetPr>
    <tabColor theme="1"/>
    <pageSetUpPr fitToPage="1"/>
  </sheetPr>
  <dimension ref="A1:M41"/>
  <sheetViews>
    <sheetView showGridLines="0" zoomScaleNormal="100" zoomScalePageLayoutView="60" workbookViewId="0">
      <selection activeCell="G26" sqref="G26"/>
    </sheetView>
  </sheetViews>
  <sheetFormatPr defaultColWidth="19.5" defaultRowHeight="13.5"/>
  <cols>
    <col min="1" max="1" width="6.625" customWidth="1"/>
    <col min="2" max="2" width="46" customWidth="1"/>
    <col min="4" max="4" width="39.625" customWidth="1"/>
    <col min="5" max="5" width="8.625" customWidth="1"/>
    <col min="6" max="6" width="10.5" customWidth="1"/>
  </cols>
  <sheetData>
    <row r="1" spans="1:2" s="22" customFormat="1" ht="14.25" customHeight="1">
      <c r="A1" s="443"/>
      <c r="B1" s="443"/>
    </row>
    <row r="14" spans="1:2" ht="21.75" customHeight="1"/>
    <row r="15" spans="1:2" ht="23.25" customHeight="1"/>
    <row r="16" spans="1:2" s="212" customFormat="1" ht="22.5" customHeight="1">
      <c r="B16" s="213" t="s">
        <v>0</v>
      </c>
    </row>
    <row r="17" spans="1:7" s="214" customFormat="1" ht="14.25" customHeight="1">
      <c r="B17" s="215"/>
    </row>
    <row r="18" spans="1:7" s="212" customFormat="1" ht="22.5" customHeight="1">
      <c r="B18" s="213" t="s">
        <v>1</v>
      </c>
      <c r="D18" s="256" t="s">
        <v>2</v>
      </c>
    </row>
    <row r="19" spans="1:7" s="214" customFormat="1" ht="14.25" customHeight="1">
      <c r="B19" s="215"/>
    </row>
    <row r="20" spans="1:7" s="214" customFormat="1" ht="21.75" customHeight="1">
      <c r="B20" s="213" t="s">
        <v>3</v>
      </c>
      <c r="D20" s="256" t="s">
        <v>4</v>
      </c>
      <c r="E20" s="216"/>
    </row>
    <row r="21" spans="1:7" s="214" customFormat="1" ht="14.25" customHeight="1">
      <c r="B21" s="215"/>
      <c r="D21" s="219"/>
      <c r="E21" s="217"/>
    </row>
    <row r="22" spans="1:7" s="214" customFormat="1" ht="24.75" customHeight="1">
      <c r="B22" s="213" t="s">
        <v>5</v>
      </c>
      <c r="D22" s="256" t="s">
        <v>6</v>
      </c>
      <c r="E22" s="217"/>
    </row>
    <row r="23" spans="1:7" s="214" customFormat="1" ht="14.25" customHeight="1">
      <c r="B23" s="215"/>
      <c r="D23" s="219"/>
      <c r="E23" s="217"/>
    </row>
    <row r="24" spans="1:7" s="166" customFormat="1" ht="22.5" customHeight="1">
      <c r="A24" s="216"/>
      <c r="B24" s="213" t="s">
        <v>7</v>
      </c>
      <c r="C24" s="214"/>
      <c r="D24" s="256" t="s">
        <v>8</v>
      </c>
      <c r="E24" s="216"/>
      <c r="G24"/>
    </row>
    <row r="25" spans="1:7" s="219" customFormat="1" ht="14.25" customHeight="1">
      <c r="A25" s="217"/>
      <c r="B25" s="218"/>
      <c r="C25" s="214"/>
      <c r="E25" s="217"/>
      <c r="F25" s="220"/>
    </row>
    <row r="26" spans="1:7" s="166" customFormat="1" ht="22.5" customHeight="1">
      <c r="A26" s="216"/>
      <c r="B26" s="213" t="s">
        <v>9</v>
      </c>
      <c r="C26" s="214"/>
      <c r="D26" s="256" t="s">
        <v>10</v>
      </c>
      <c r="E26" s="216"/>
      <c r="F26" s="221"/>
    </row>
    <row r="27" spans="1:7" s="219" customFormat="1" ht="14.25" customHeight="1">
      <c r="A27" s="217"/>
      <c r="B27" s="218"/>
      <c r="C27" s="214"/>
      <c r="E27" s="217"/>
      <c r="F27" s="220"/>
    </row>
    <row r="28" spans="1:7" s="166" customFormat="1" ht="22.5" customHeight="1">
      <c r="A28" s="216"/>
      <c r="B28" s="213" t="s">
        <v>11</v>
      </c>
      <c r="C28" s="214"/>
      <c r="D28" s="214"/>
      <c r="E28" s="216"/>
      <c r="F28" s="221"/>
    </row>
    <row r="29" spans="1:7" s="219" customFormat="1" ht="14.25" customHeight="1">
      <c r="A29" s="217"/>
      <c r="B29" s="218"/>
      <c r="C29" s="214"/>
      <c r="E29" s="217"/>
      <c r="F29" s="220"/>
    </row>
    <row r="30" spans="1:7" s="166" customFormat="1" ht="22.5" customHeight="1">
      <c r="A30" s="216"/>
      <c r="B30" s="213" t="s">
        <v>12</v>
      </c>
      <c r="C30" s="214"/>
      <c r="E30" s="216"/>
      <c r="F30" s="221"/>
    </row>
    <row r="31" spans="1:7" s="219" customFormat="1" ht="14.25" customHeight="1">
      <c r="A31" s="217"/>
      <c r="B31" s="218"/>
      <c r="C31" s="214"/>
      <c r="E31" s="217"/>
      <c r="F31" s="220"/>
    </row>
    <row r="32" spans="1:7" s="166" customFormat="1" ht="22.5" customHeight="1">
      <c r="A32" s="216"/>
      <c r="B32" s="213" t="s">
        <v>13</v>
      </c>
      <c r="C32" s="214"/>
      <c r="F32" s="221"/>
    </row>
    <row r="33" spans="1:13" s="219" customFormat="1" ht="14.25" customHeight="1">
      <c r="A33" s="217"/>
      <c r="B33" s="218"/>
      <c r="C33" s="214"/>
      <c r="F33" s="220"/>
    </row>
    <row r="34" spans="1:13" s="219" customFormat="1" ht="26.25" customHeight="1">
      <c r="A34" s="217"/>
      <c r="B34" s="213" t="s">
        <v>14</v>
      </c>
      <c r="C34" s="214"/>
      <c r="F34" s="220"/>
    </row>
    <row r="35" spans="1:13" s="219" customFormat="1" ht="14.25" customHeight="1">
      <c r="A35" s="217"/>
      <c r="B35" s="218"/>
      <c r="C35" s="214"/>
      <c r="F35" s="220"/>
    </row>
    <row r="36" spans="1:13" s="166" customFormat="1" ht="22.5" customHeight="1">
      <c r="A36" s="216"/>
      <c r="B36" s="213" t="s">
        <v>15</v>
      </c>
      <c r="C36" s="214"/>
      <c r="E36" s="216"/>
      <c r="F36" s="221"/>
      <c r="M36"/>
    </row>
    <row r="37" spans="1:13" s="219" customFormat="1" ht="14.25" customHeight="1">
      <c r="A37" s="217"/>
      <c r="B37" s="218"/>
      <c r="C37" s="217"/>
      <c r="E37" s="217"/>
      <c r="F37" s="220"/>
    </row>
    <row r="38" spans="1:13" s="166" customFormat="1" ht="22.5" customHeight="1">
      <c r="A38" s="216"/>
      <c r="B38" s="213" t="s">
        <v>16</v>
      </c>
      <c r="C38" s="216"/>
      <c r="E38" s="216"/>
      <c r="F38" s="221"/>
    </row>
    <row r="41" spans="1:13" ht="16.5" customHeight="1">
      <c r="B41" s="989"/>
      <c r="C41" s="989"/>
      <c r="D41" s="989"/>
      <c r="E41" s="989"/>
      <c r="F41" s="989"/>
    </row>
  </sheetData>
  <sheetProtection algorithmName="SHA-512" hashValue="23M1b6gAAhntysNdRm1H860xUWefVYWVmENyp4Y6m5xPLwS6+9izWUfkiC14gs4ix4ZROyAOVpPuqQSKnof13w==" saltValue="veTP8SUT5Bcrx7dGGWS5PQ==" spinCount="100000" sheet="1" objects="1" scenarios="1"/>
  <mergeCells count="1">
    <mergeCell ref="B41:F41"/>
  </mergeCells>
  <hyperlinks>
    <hyperlink ref="B24" location="CUSTOMERS!A1" display="CUSTOMERS" xr:uid="{5FE58DD2-5952-4CC7-80F9-5C35C6E5705E}"/>
    <hyperlink ref="B26" location="EMPLOYEES!A1" display="EMPLOYEES" xr:uid="{0C46551D-C253-48DA-95AA-1E39B794840C}"/>
    <hyperlink ref="B30" location="SUPPLIERS!A1" display="SUPPLIERS" xr:uid="{4AD4AB16-1C93-49BA-86E0-38A3B388917A}"/>
    <hyperlink ref="B32" location="LENDING!A1" display="LENDING " xr:uid="{A12E3D58-23FD-4F67-A18C-E2E4DDE4FF3D}"/>
    <hyperlink ref="B36" location="'ECONOMIC &amp; SOCIAL'!A1" display="ECONOMIC &amp; SOCIAL" xr:uid="{236C310D-7123-42D6-9A65-38F90110A57C}"/>
    <hyperlink ref="B38" location="GLOSSARY!A1" display="GLOSSARY" xr:uid="{AFDD46AC-40AA-41F6-A334-7AEC848D2A8E}"/>
    <hyperlink ref="B28" location="ENVIRONMENT!A1" display="ENVIRONMENT" xr:uid="{BB8E9382-DBD1-459E-9A1B-967A7368374E}"/>
    <hyperlink ref="B16" location="HOME!A1" display="HOME" xr:uid="{B44D2AC0-2E0B-4DB8-920F-DABA6428A787}"/>
    <hyperlink ref="B18" location="REFERENCES!A1" display="REFERENCES" xr:uid="{144DBCBF-857A-4DA4-B8A2-61790DDDE7DA}"/>
    <hyperlink ref="D18" location="GRI!A1" display="GRI" xr:uid="{5951010A-8938-449E-8F8E-1D87FA5003D6}"/>
    <hyperlink ref="D20" location="SASB!A1" display="SASB" xr:uid="{BC164062-FB5C-4A05-98FF-F5B619126409}"/>
    <hyperlink ref="D22" location="TCFD!A1" display="TCFD" xr:uid="{E52D8E00-0872-4A2D-871D-F497B585CAC9}"/>
    <hyperlink ref="B20" location="'SUSTAINABILITY STRATEGY'!A1" display="SUSTAINABILITY STRATEGY" xr:uid="{8B51A709-7476-45F6-894E-EEEB08C7773A}"/>
    <hyperlink ref="B22" location="RAP!A1" display="RAP" xr:uid="{8D7BE76C-D0AB-492F-97E4-8069E8200768}"/>
    <hyperlink ref="D24" location="PRB!A1" display="PRB" xr:uid="{7231AAA8-C820-4AB5-9F1B-E8D7211E68F9}"/>
    <hyperlink ref="D26" location="UNGP!A1" display="UNGP" xr:uid="{9097D871-0EEF-47CE-9CEC-0DA12F5B94B7}"/>
    <hyperlink ref="B34" location="'NATURAL CAPITAL'!A1" display="NATURAL CAPITAL" xr:uid="{E1BDE10B-FD10-474F-86A3-828F7F8EA79B}"/>
  </hyperlinks>
  <pageMargins left="0.7" right="0.7" top="0.75" bottom="0.75" header="0.3" footer="0.3"/>
  <pageSetup paperSize="9" scale="53"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1"/>
    <pageSetUpPr fitToPage="1"/>
  </sheetPr>
  <dimension ref="A1:V70"/>
  <sheetViews>
    <sheetView showGridLines="0" defaultGridColor="0" colorId="22" zoomScaleNormal="100" zoomScalePageLayoutView="70" workbookViewId="0">
      <selection activeCell="E74" sqref="E74"/>
    </sheetView>
  </sheetViews>
  <sheetFormatPr defaultColWidth="8.625" defaultRowHeight="12.75"/>
  <cols>
    <col min="1" max="1" width="6.4375" style="8" customWidth="1"/>
    <col min="2" max="2" width="46" style="8" customWidth="1"/>
    <col min="3" max="5" width="19.5" style="8" customWidth="1"/>
    <col min="6" max="6" width="8.875" style="8" customWidth="1"/>
    <col min="7" max="38" width="7" style="8" customWidth="1"/>
    <col min="39" max="16384" width="8.625" style="8"/>
  </cols>
  <sheetData>
    <row r="1" spans="1:22" ht="14.25" customHeight="1">
      <c r="A1" s="444" t="s">
        <v>17</v>
      </c>
      <c r="B1" s="444"/>
    </row>
    <row r="2" spans="1:22" s="9" customFormat="1" ht="14.25" customHeight="1">
      <c r="B2" s="445"/>
      <c r="C2" s="10"/>
      <c r="D2" s="10"/>
      <c r="E2" s="10"/>
    </row>
    <row r="4" spans="1:22">
      <c r="B4" s="11"/>
    </row>
    <row r="5" spans="1:22" s="12" customFormat="1" ht="20.65">
      <c r="B5" s="13" t="s">
        <v>0</v>
      </c>
      <c r="G5" s="223"/>
      <c r="H5" s="224"/>
      <c r="I5" s="224"/>
      <c r="J5" s="224"/>
      <c r="K5" s="224"/>
      <c r="L5" s="224"/>
      <c r="M5" s="224"/>
      <c r="N5" s="224"/>
      <c r="O5" s="224"/>
      <c r="P5" s="224"/>
      <c r="Q5" s="224"/>
      <c r="R5" s="224"/>
      <c r="S5" s="224"/>
      <c r="T5" s="224"/>
      <c r="U5" s="224"/>
      <c r="V5" s="224"/>
    </row>
    <row r="6" spans="1:22">
      <c r="B6" s="14"/>
      <c r="G6" s="223"/>
      <c r="H6" s="223"/>
      <c r="I6" s="223"/>
      <c r="J6" s="223"/>
      <c r="K6" s="223"/>
      <c r="L6" s="223"/>
      <c r="M6" s="223"/>
      <c r="N6" s="223"/>
      <c r="O6" s="223"/>
      <c r="P6" s="223"/>
      <c r="Q6" s="223"/>
      <c r="R6" s="223"/>
      <c r="S6" s="223"/>
      <c r="T6" s="223"/>
      <c r="U6" s="223"/>
      <c r="V6" s="223"/>
    </row>
    <row r="7" spans="1:22" ht="13.5" customHeight="1">
      <c r="G7" s="223"/>
      <c r="H7" s="223"/>
      <c r="I7" s="223"/>
      <c r="J7" s="223"/>
      <c r="K7" s="223"/>
      <c r="L7" s="223"/>
      <c r="M7" s="223"/>
      <c r="N7" s="223"/>
      <c r="O7" s="223"/>
      <c r="P7" s="223"/>
      <c r="Q7" s="223"/>
      <c r="R7" s="223"/>
      <c r="S7" s="223"/>
      <c r="T7" s="223"/>
      <c r="U7" s="223"/>
      <c r="V7" s="223"/>
    </row>
    <row r="8" spans="1:22" ht="13.5" customHeight="1">
      <c r="G8" s="225"/>
      <c r="H8" s="223"/>
      <c r="I8" s="223"/>
      <c r="J8" s="223"/>
      <c r="K8" s="223"/>
      <c r="L8" s="223"/>
      <c r="M8" s="223"/>
      <c r="N8" s="223"/>
      <c r="O8" s="223"/>
      <c r="P8" s="223"/>
      <c r="Q8" s="223"/>
      <c r="R8" s="223"/>
      <c r="S8" s="223"/>
      <c r="T8" s="223"/>
      <c r="U8" s="223"/>
      <c r="V8" s="223"/>
    </row>
    <row r="9" spans="1:22" ht="13.5" customHeight="1">
      <c r="G9" s="208"/>
      <c r="H9"/>
      <c r="I9" s="223"/>
      <c r="J9" s="223"/>
      <c r="K9" s="223"/>
      <c r="L9" s="223"/>
      <c r="M9" s="223"/>
      <c r="N9" s="223"/>
      <c r="O9" s="223"/>
      <c r="P9" s="223"/>
      <c r="Q9" s="223"/>
      <c r="R9" s="223"/>
      <c r="S9" s="223"/>
      <c r="T9" s="223"/>
      <c r="U9" s="223"/>
      <c r="V9" s="223"/>
    </row>
    <row r="10" spans="1:22" ht="27.75" customHeight="1">
      <c r="G10" s="208"/>
      <c r="H10" s="990"/>
      <c r="I10" s="990"/>
      <c r="J10" s="990"/>
      <c r="K10" s="990"/>
      <c r="L10" s="990"/>
      <c r="M10" s="990"/>
      <c r="N10" s="990"/>
      <c r="O10" s="990"/>
      <c r="P10" s="990"/>
      <c r="Q10" s="990"/>
      <c r="R10" s="990"/>
      <c r="S10" s="990"/>
      <c r="T10" s="990"/>
      <c r="U10" s="990"/>
      <c r="V10" s="990"/>
    </row>
    <row r="11" spans="1:22" ht="13.5" customHeight="1">
      <c r="G11" s="223"/>
      <c r="H11"/>
      <c r="I11" s="223"/>
      <c r="J11" s="223"/>
      <c r="K11" s="223"/>
      <c r="L11" s="223"/>
      <c r="M11" s="223"/>
      <c r="N11" s="223"/>
      <c r="O11" s="223"/>
      <c r="P11" s="223"/>
      <c r="Q11" s="223"/>
      <c r="R11" s="223"/>
      <c r="S11" s="223"/>
      <c r="T11" s="223"/>
      <c r="U11" s="223"/>
      <c r="V11" s="223"/>
    </row>
    <row r="12" spans="1:22" ht="13.5">
      <c r="F12"/>
      <c r="G12" s="223"/>
      <c r="H12"/>
      <c r="I12" s="223"/>
      <c r="J12" s="223"/>
      <c r="K12" s="223"/>
      <c r="L12" s="223"/>
      <c r="M12" s="223"/>
      <c r="N12" s="223"/>
      <c r="O12" s="223"/>
      <c r="P12" s="223"/>
      <c r="Q12" s="223"/>
      <c r="R12" s="223"/>
      <c r="S12" s="223"/>
      <c r="T12" s="223"/>
      <c r="U12" s="223"/>
      <c r="V12" s="223"/>
    </row>
    <row r="13" spans="1:22" ht="13.5" customHeight="1">
      <c r="G13" s="223"/>
      <c r="H13" s="223"/>
      <c r="I13" s="223"/>
      <c r="J13" s="223"/>
      <c r="K13" s="223"/>
      <c r="L13" s="223"/>
      <c r="M13" s="223"/>
      <c r="N13" s="223"/>
      <c r="O13" s="223"/>
      <c r="P13" s="223"/>
      <c r="Q13" s="223"/>
      <c r="R13" s="223"/>
      <c r="S13" s="223"/>
      <c r="T13" s="223"/>
      <c r="U13" s="223"/>
      <c r="V13" s="223"/>
    </row>
    <row r="14" spans="1:22" ht="13.5" customHeight="1">
      <c r="G14" s="223"/>
      <c r="H14" s="223"/>
      <c r="I14" s="223"/>
      <c r="J14" s="223"/>
      <c r="K14" s="223"/>
      <c r="L14" s="223"/>
      <c r="M14" s="223"/>
      <c r="N14" s="223"/>
      <c r="O14" s="223"/>
      <c r="P14" s="223"/>
      <c r="Q14" s="223"/>
      <c r="R14" s="223"/>
      <c r="S14" s="223"/>
      <c r="T14" s="223"/>
      <c r="U14" s="223"/>
      <c r="V14" s="223"/>
    </row>
    <row r="15" spans="1:22" ht="13.5" customHeight="1">
      <c r="G15" s="223"/>
      <c r="H15" s="223"/>
      <c r="I15" s="223"/>
      <c r="J15" s="223"/>
      <c r="K15" s="223"/>
      <c r="L15" s="223"/>
      <c r="M15" s="223"/>
      <c r="N15" s="223"/>
      <c r="O15" s="223"/>
      <c r="P15" s="223"/>
      <c r="Q15" s="223"/>
      <c r="R15" s="223"/>
      <c r="S15" s="223"/>
      <c r="T15" s="223"/>
      <c r="U15" s="223"/>
      <c r="V15" s="223"/>
    </row>
    <row r="16" spans="1:22" ht="13.5" customHeight="1">
      <c r="G16" s="223"/>
      <c r="H16" s="223"/>
      <c r="I16" s="223"/>
      <c r="J16" s="223"/>
      <c r="K16" s="223"/>
      <c r="L16" s="223"/>
      <c r="M16" s="223"/>
      <c r="N16" s="223"/>
      <c r="O16" s="223"/>
      <c r="P16" s="223"/>
      <c r="Q16" s="223"/>
      <c r="R16" s="223"/>
      <c r="S16" s="223"/>
      <c r="T16" s="223"/>
      <c r="U16" s="223"/>
      <c r="V16" s="223"/>
    </row>
    <row r="17" spans="7:22" ht="13.5" customHeight="1">
      <c r="G17" s="223"/>
      <c r="H17" s="223"/>
      <c r="I17" s="223"/>
      <c r="J17" s="223"/>
      <c r="K17" s="223"/>
      <c r="L17" s="223"/>
      <c r="M17" s="223"/>
      <c r="N17" s="223"/>
      <c r="O17" s="223"/>
      <c r="P17" s="223"/>
      <c r="Q17" s="223"/>
      <c r="R17" s="223"/>
      <c r="S17" s="223"/>
      <c r="T17" s="223"/>
      <c r="U17" s="223"/>
      <c r="V17" s="223"/>
    </row>
    <row r="18" spans="7:22" ht="13.5" customHeight="1">
      <c r="G18" s="223"/>
      <c r="H18" s="223"/>
      <c r="I18" s="223"/>
      <c r="J18" s="223"/>
      <c r="K18" s="223"/>
      <c r="L18" s="223"/>
      <c r="M18" s="223"/>
      <c r="N18" s="223"/>
      <c r="O18" s="223"/>
      <c r="P18" s="223"/>
      <c r="Q18" s="223"/>
      <c r="R18" s="223"/>
      <c r="S18" s="223"/>
      <c r="T18" s="223"/>
      <c r="U18" s="223"/>
      <c r="V18" s="223"/>
    </row>
    <row r="19" spans="7:22" ht="13.5" customHeight="1">
      <c r="G19" s="223"/>
      <c r="H19" s="223"/>
      <c r="I19" s="223"/>
      <c r="J19" s="223"/>
      <c r="K19" s="223"/>
      <c r="L19" s="223"/>
      <c r="M19" s="223"/>
      <c r="N19" s="223"/>
      <c r="O19" s="223"/>
      <c r="P19" s="223"/>
      <c r="Q19" s="223"/>
      <c r="R19" s="223"/>
      <c r="S19" s="223"/>
      <c r="T19" s="223"/>
      <c r="U19" s="223"/>
      <c r="V19" s="223"/>
    </row>
    <row r="20" spans="7:22" ht="13.5" customHeight="1">
      <c r="G20" s="223"/>
      <c r="H20" s="223"/>
      <c r="I20" s="223"/>
      <c r="J20" s="223"/>
      <c r="K20" s="223"/>
      <c r="L20" s="223"/>
      <c r="M20" s="223"/>
      <c r="N20" s="223"/>
      <c r="O20" s="223"/>
      <c r="P20" s="223"/>
      <c r="Q20" s="223"/>
      <c r="R20" s="223"/>
      <c r="S20" s="223"/>
      <c r="T20" s="223"/>
      <c r="U20" s="223"/>
      <c r="V20" s="223"/>
    </row>
    <row r="21" spans="7:22" ht="13.5" customHeight="1">
      <c r="G21" s="223"/>
      <c r="H21" s="223"/>
      <c r="I21" s="223"/>
      <c r="J21" s="223"/>
      <c r="K21" s="223"/>
      <c r="L21" s="223"/>
      <c r="M21" s="223"/>
      <c r="N21" s="223"/>
      <c r="O21" s="223"/>
      <c r="P21" s="223"/>
      <c r="Q21" s="223"/>
      <c r="R21" s="223"/>
      <c r="S21" s="223"/>
      <c r="T21" s="223"/>
      <c r="U21" s="223"/>
      <c r="V21" s="223"/>
    </row>
    <row r="22" spans="7:22" ht="13.5" customHeight="1">
      <c r="G22" s="223"/>
      <c r="H22" s="223"/>
      <c r="I22" s="223"/>
      <c r="J22" s="223"/>
      <c r="K22" s="223"/>
      <c r="L22" s="223"/>
      <c r="M22" s="223"/>
      <c r="N22" s="223"/>
      <c r="O22" s="223"/>
      <c r="P22" s="223"/>
      <c r="Q22" s="223"/>
      <c r="R22" s="223"/>
      <c r="S22" s="223"/>
      <c r="T22" s="223"/>
      <c r="U22" s="223"/>
      <c r="V22" s="223"/>
    </row>
    <row r="23" spans="7:22" ht="13.5" customHeight="1">
      <c r="G23" s="223"/>
      <c r="H23" s="223"/>
      <c r="I23" s="223"/>
      <c r="J23" s="223"/>
      <c r="K23" s="223"/>
      <c r="L23" s="223"/>
      <c r="M23" s="223"/>
      <c r="N23" s="223"/>
      <c r="O23" s="223"/>
      <c r="P23" s="223"/>
      <c r="Q23" s="223"/>
      <c r="R23" s="223"/>
      <c r="S23" s="223"/>
      <c r="T23" s="223"/>
      <c r="U23" s="223"/>
      <c r="V23" s="223"/>
    </row>
    <row r="24" spans="7:22" ht="13.5" customHeight="1"/>
    <row r="25" spans="7:22" ht="13.5" customHeight="1"/>
    <row r="26" spans="7:22" ht="13.5" customHeight="1"/>
    <row r="27" spans="7:22" ht="13.5" customHeight="1"/>
    <row r="28" spans="7:22" ht="13.5" customHeight="1"/>
    <row r="29" spans="7:22" ht="13.5" customHeight="1"/>
    <row r="30" spans="7:22" ht="13.5" customHeight="1"/>
    <row r="31" spans="7:22" ht="13.5" customHeight="1"/>
    <row r="32" spans="7:22" ht="13.5" customHeight="1"/>
    <row r="33" ht="13.5" customHeight="1"/>
    <row r="34" ht="13.5" customHeight="1"/>
    <row r="35" ht="13.5" customHeight="1"/>
    <row r="36" ht="13.5" customHeight="1"/>
    <row r="37" ht="13.5" customHeight="1"/>
    <row r="38" ht="13.5" customHeight="1"/>
    <row r="39" ht="13.5" customHeight="1"/>
    <row r="40" ht="13.5" customHeight="1"/>
    <row r="41" ht="13.5" customHeight="1"/>
    <row r="42" ht="13.5" customHeight="1"/>
    <row r="43" ht="13.5" customHeight="1"/>
    <row r="44" ht="13.5" customHeight="1"/>
    <row r="45" ht="13.5" customHeight="1"/>
    <row r="46" ht="13.5" customHeight="1"/>
    <row r="47" ht="13.5" customHeight="1"/>
    <row r="48" ht="13.5" customHeight="1"/>
    <row r="49" spans="2:3" ht="13.5" customHeight="1"/>
    <row r="50" spans="2:3" ht="13.5" customHeight="1"/>
    <row r="51" spans="2:3" ht="13.5" customHeight="1"/>
    <row r="52" spans="2:3" ht="13.5" customHeight="1"/>
    <row r="53" spans="2:3" ht="13.5" customHeight="1"/>
    <row r="54" spans="2:3" ht="13.5" customHeight="1">
      <c r="B54" s="15"/>
    </row>
    <row r="55" spans="2:3" ht="13.5" customHeight="1">
      <c r="B55" s="16"/>
      <c r="C55" s="17"/>
    </row>
    <row r="56" spans="2:3" ht="15" customHeight="1">
      <c r="B56" s="16"/>
      <c r="C56" s="18"/>
    </row>
    <row r="57" spans="2:3" ht="13.5">
      <c r="B57" s="16"/>
      <c r="C57"/>
    </row>
    <row r="58" spans="2:3" ht="13.5" customHeight="1"/>
    <row r="59" spans="2:3" ht="13.5" customHeight="1"/>
    <row r="60" spans="2:3" ht="13.5" customHeight="1"/>
    <row r="61" spans="2:3" ht="13.5" customHeight="1"/>
    <row r="62" spans="2:3" ht="13.5" customHeight="1"/>
    <row r="63" spans="2:3" ht="13.5" customHeight="1"/>
    <row r="64" spans="2:3" ht="13.5" customHeight="1"/>
    <row r="65" ht="13.5" customHeight="1"/>
    <row r="66" ht="13.5" customHeight="1"/>
    <row r="67" ht="13.5" customHeight="1"/>
    <row r="68" ht="13.5" customHeight="1"/>
    <row r="69" ht="13.5" customHeight="1"/>
    <row r="70" ht="13.5" customHeight="1"/>
  </sheetData>
  <sheetProtection algorithmName="SHA-512" hashValue="gz1jyNh66itybSNsS5GGVi/E5+EV4nr5fHc/7Z1FktlPzauqiacnZ75gPisz+FToiosyld9sNvKxV73yVzFJag==" saltValue="ejDXAVFD2IUMtW8FW9NgFw==" spinCount="100000" sheet="1" objects="1" scenarios="1"/>
  <mergeCells count="1">
    <mergeCell ref="H10:V10"/>
  </mergeCells>
  <pageMargins left="0.7" right="0.7" top="0.75" bottom="0.75" header="0.3" footer="0.3"/>
  <pageSetup paperSize="9" scale="67" fitToHeight="0" orientation="portrait" r:id="rId1"/>
  <drawing r:id="rId2"/>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1"/>
    <outlinePr showOutlineSymbols="0"/>
    <pageSetUpPr fitToPage="1"/>
  </sheetPr>
  <dimension ref="A1:C44"/>
  <sheetViews>
    <sheetView showGridLines="0" showOutlineSymbols="0" topLeftCell="A4" zoomScaleNormal="100" zoomScalePageLayoutView="80" workbookViewId="0">
      <selection activeCell="C19" sqref="C19"/>
    </sheetView>
  </sheetViews>
  <sheetFormatPr defaultColWidth="8.625" defaultRowHeight="14.25" customHeight="1"/>
  <cols>
    <col min="1" max="1" width="6.625" customWidth="1"/>
    <col min="2" max="2" width="61.6875" customWidth="1"/>
    <col min="3" max="3" width="110.625" customWidth="1"/>
  </cols>
  <sheetData>
    <row r="1" spans="1:3" ht="14.25" customHeight="1">
      <c r="A1" s="446"/>
      <c r="B1" s="446"/>
    </row>
    <row r="3" spans="1:3" ht="14.25" customHeight="1">
      <c r="B3" s="446"/>
    </row>
    <row r="5" spans="1:3" s="4" customFormat="1" ht="20.25" customHeight="1">
      <c r="B5" s="5" t="s">
        <v>1</v>
      </c>
    </row>
    <row r="11" spans="1:3" ht="14.25" customHeight="1">
      <c r="B11" s="1"/>
      <c r="C11" s="2"/>
    </row>
    <row r="12" spans="1:3" ht="14.25" customHeight="1">
      <c r="B12" s="1"/>
      <c r="C12" s="2"/>
    </row>
    <row r="13" spans="1:3" s="3" customFormat="1" ht="18" customHeight="1">
      <c r="B13" s="6" t="s">
        <v>18</v>
      </c>
      <c r="C13" s="6" t="s">
        <v>19</v>
      </c>
    </row>
    <row r="14" spans="1:3" s="7" customFormat="1" ht="16.5" customHeight="1">
      <c r="B14" s="480" t="s">
        <v>20</v>
      </c>
      <c r="C14" s="481" t="s">
        <v>21</v>
      </c>
    </row>
    <row r="15" spans="1:3" s="7" customFormat="1" ht="16.5" customHeight="1">
      <c r="B15" s="480" t="s">
        <v>22</v>
      </c>
      <c r="C15" s="481" t="s">
        <v>23</v>
      </c>
    </row>
    <row r="16" spans="1:3" s="7" customFormat="1" ht="16.5" customHeight="1">
      <c r="B16" s="480" t="s">
        <v>24</v>
      </c>
      <c r="C16" s="481" t="s">
        <v>25</v>
      </c>
    </row>
    <row r="17" spans="2:3" s="7" customFormat="1" ht="16.5" customHeight="1">
      <c r="B17" s="480" t="s">
        <v>26</v>
      </c>
      <c r="C17" s="481" t="s">
        <v>27</v>
      </c>
    </row>
    <row r="18" spans="2:3" s="7" customFormat="1" ht="16.5" customHeight="1">
      <c r="B18" s="480" t="s">
        <v>28</v>
      </c>
      <c r="C18" s="481" t="s">
        <v>27</v>
      </c>
    </row>
    <row r="19" spans="2:3" s="7" customFormat="1" ht="16.5" customHeight="1">
      <c r="B19" s="480" t="s">
        <v>29</v>
      </c>
      <c r="C19" s="481" t="s">
        <v>27</v>
      </c>
    </row>
    <row r="20" spans="2:3" s="7" customFormat="1" ht="16.5" customHeight="1">
      <c r="B20" s="480" t="s">
        <v>30</v>
      </c>
      <c r="C20" s="481" t="s">
        <v>27</v>
      </c>
    </row>
    <row r="21" spans="2:3" s="7" customFormat="1" ht="16.5" customHeight="1">
      <c r="B21" s="480" t="s">
        <v>31</v>
      </c>
      <c r="C21" s="481" t="s">
        <v>27</v>
      </c>
    </row>
    <row r="22" spans="2:3" s="7" customFormat="1" ht="16.5" customHeight="1">
      <c r="B22" s="480" t="s">
        <v>32</v>
      </c>
      <c r="C22" s="481" t="s">
        <v>21</v>
      </c>
    </row>
    <row r="23" spans="2:3" s="7" customFormat="1" ht="16.5" customHeight="1">
      <c r="B23" s="480" t="s">
        <v>33</v>
      </c>
      <c r="C23" s="481" t="s">
        <v>34</v>
      </c>
    </row>
    <row r="24" spans="2:3" s="7" customFormat="1" ht="16.5" customHeight="1">
      <c r="B24" s="480" t="s">
        <v>35</v>
      </c>
      <c r="C24" s="481" t="s">
        <v>23</v>
      </c>
    </row>
    <row r="25" spans="2:3" s="7" customFormat="1" ht="16.5" customHeight="1">
      <c r="B25" s="480" t="s">
        <v>36</v>
      </c>
      <c r="C25" s="481" t="s">
        <v>37</v>
      </c>
    </row>
    <row r="26" spans="2:3" s="7" customFormat="1" ht="16.5" customHeight="1">
      <c r="B26" s="480" t="s">
        <v>38</v>
      </c>
      <c r="C26" s="481" t="s">
        <v>21</v>
      </c>
    </row>
    <row r="27" spans="2:3" s="7" customFormat="1" ht="16.5" customHeight="1">
      <c r="B27" s="480" t="s">
        <v>39</v>
      </c>
      <c r="C27" s="481" t="s">
        <v>21</v>
      </c>
    </row>
    <row r="28" spans="2:3" s="7" customFormat="1" ht="16.5" customHeight="1">
      <c r="B28" s="480" t="s">
        <v>40</v>
      </c>
      <c r="C28" s="481" t="s">
        <v>37</v>
      </c>
    </row>
    <row r="29" spans="2:3" s="7" customFormat="1" ht="16.5" customHeight="1">
      <c r="B29" s="480" t="s">
        <v>41</v>
      </c>
      <c r="C29" s="481" t="s">
        <v>21</v>
      </c>
    </row>
    <row r="30" spans="2:3" s="7" customFormat="1" ht="16.5" customHeight="1">
      <c r="B30" s="480" t="s">
        <v>42</v>
      </c>
      <c r="C30" s="481" t="s">
        <v>21</v>
      </c>
    </row>
    <row r="31" spans="2:3" s="7" customFormat="1" ht="16.5" customHeight="1">
      <c r="B31" s="480" t="s">
        <v>43</v>
      </c>
      <c r="C31" s="481" t="s">
        <v>21</v>
      </c>
    </row>
    <row r="32" spans="2:3" s="7" customFormat="1" ht="16.5" customHeight="1">
      <c r="B32" s="480" t="s">
        <v>44</v>
      </c>
      <c r="C32" s="481" t="s">
        <v>45</v>
      </c>
    </row>
    <row r="33" spans="2:3" s="7" customFormat="1" ht="16.5" customHeight="1">
      <c r="B33" s="480" t="s">
        <v>46</v>
      </c>
      <c r="C33" s="481" t="s">
        <v>37</v>
      </c>
    </row>
    <row r="34" spans="2:3" s="7" customFormat="1" ht="16.5" customHeight="1">
      <c r="B34" s="480" t="s">
        <v>47</v>
      </c>
      <c r="C34" s="481" t="s">
        <v>48</v>
      </c>
    </row>
    <row r="35" spans="2:3" s="7" customFormat="1" ht="16.5" customHeight="1">
      <c r="B35" s="480" t="s">
        <v>49</v>
      </c>
      <c r="C35" s="481" t="s">
        <v>37</v>
      </c>
    </row>
    <row r="36" spans="2:3" s="7" customFormat="1" ht="16.5" customHeight="1">
      <c r="B36" s="480" t="s">
        <v>50</v>
      </c>
      <c r="C36" s="481" t="s">
        <v>21</v>
      </c>
    </row>
    <row r="37" spans="2:3" s="7" customFormat="1" ht="16.5" customHeight="1">
      <c r="B37" s="480" t="s">
        <v>51</v>
      </c>
      <c r="C37" s="481" t="s">
        <v>21</v>
      </c>
    </row>
    <row r="38" spans="2:3" s="7" customFormat="1" ht="16.5" customHeight="1">
      <c r="B38" s="480" t="s">
        <v>52</v>
      </c>
      <c r="C38" s="481" t="s">
        <v>53</v>
      </c>
    </row>
    <row r="39" spans="2:3" s="7" customFormat="1" ht="16.5" customHeight="1">
      <c r="B39" s="480" t="s">
        <v>54</v>
      </c>
      <c r="C39" s="481" t="s">
        <v>37</v>
      </c>
    </row>
    <row r="40" spans="2:3" s="7" customFormat="1" ht="16.5" customHeight="1">
      <c r="B40" s="480" t="s">
        <v>55</v>
      </c>
      <c r="C40" s="481" t="s">
        <v>56</v>
      </c>
    </row>
    <row r="41" spans="2:3" s="7" customFormat="1" ht="16.5" customHeight="1">
      <c r="B41" s="480" t="s">
        <v>57</v>
      </c>
      <c r="C41" s="481" t="s">
        <v>58</v>
      </c>
    </row>
    <row r="42" spans="2:3" ht="14.25" customHeight="1">
      <c r="B42" s="480" t="s">
        <v>59</v>
      </c>
      <c r="C42" s="481" t="s">
        <v>21</v>
      </c>
    </row>
    <row r="43" spans="2:3" ht="14.25" customHeight="1">
      <c r="B43" s="480" t="s">
        <v>60</v>
      </c>
      <c r="C43" s="481" t="s">
        <v>61</v>
      </c>
    </row>
    <row r="44" spans="2:3" ht="14.25" customHeight="1">
      <c r="B44" s="480" t="s">
        <v>62</v>
      </c>
      <c r="C44" s="481" t="s">
        <v>63</v>
      </c>
    </row>
  </sheetData>
  <sheetProtection algorithmName="SHA-512" hashValue="Sy5fuKB6sYxvriRMO9sLE2AB5p+oZfd/EvEEwNvc1sJ4hHUkRgcpKeFKm+DMMWQU+rNxaFSckU0vw+83Olc0EA==" saltValue="nNNsPF/AXAhtwQEJgn6oZw==" spinCount="100000" sheet="1" objects="1" scenarios="1"/>
  <sortState xmlns:xlrd2="http://schemas.microsoft.com/office/spreadsheetml/2017/richdata2" ref="B14:C42">
    <sortCondition ref="B42"/>
  </sortState>
  <hyperlinks>
    <hyperlink ref="C17" r:id="rId1" display="www.westpac.com.au/about-westpac/investor-centre/annual-report/" xr:uid="{00000000-0004-0000-0200-000000000000}"/>
    <hyperlink ref="C26" r:id="rId2" display="www.westpac.com.au/about-westpac/sustainability/our-positions-and-perspectives/" xr:uid="{00000000-0004-0000-0200-000003000000}"/>
    <hyperlink ref="C22" r:id="rId3" display="www.westpac.com.au/about-westpac/sustainability/our-positions-and-perspectives/" xr:uid="{00000000-0004-0000-0200-000004000000}"/>
    <hyperlink ref="C31" r:id="rId4" display="www.westpac.com.au/about-westpac/sustainability/our-positions-and-perspectives/" xr:uid="{00000000-0004-0000-0200-000005000000}"/>
    <hyperlink ref="C20" r:id="rId5" display="www.westpac.com.au/about-westpac/investor-centre/annual-report/" xr:uid="{00000000-0004-0000-0200-000006000000}"/>
    <hyperlink ref="C16" r:id="rId6" display="www.westpac.com.au/content/dam/public/wbc/documents/pdf/aw/sustainability/ReconciliationActionPlan.pdf" xr:uid="{C8F7E766-5470-434F-AFB5-8994F30D1607}"/>
    <hyperlink ref="C14" r:id="rId7" display="https://www.westpac.com.au/about-westpac/sustainability/our-positions-and-perspectives/" xr:uid="{17EC38C2-0D06-4100-A5E1-33889A8AF87E}"/>
    <hyperlink ref="C15" r:id="rId8" display="https://www.westpac.com.au/about-westpac/sustainability/our-positions-and-perspectives/safer-children-safer-communities/" xr:uid="{35D24AAA-5B6B-4C02-A983-9BC6EBCB6BC1}"/>
    <hyperlink ref="C18" r:id="rId9" display="www.westpac.com.au/about-westpac/investor-centre/annual-report/" xr:uid="{9127E744-46D5-4635-9407-688BA0469CB7}"/>
    <hyperlink ref="C19" r:id="rId10" display="www.westpac.com.au/about-westpac/investor-centre/annual-report/" xr:uid="{BDA939AC-743D-4572-8577-FC0150E42274}"/>
    <hyperlink ref="C23" r:id="rId11" display="www.westpac.com.au/content/dam/public/wbc/documents/pdf/aw/4255833/wg-anti-bribery-and-corruption-policy.pdf" xr:uid="{6D2A9E96-9D5A-4378-B12B-078EE6A676ED}"/>
    <hyperlink ref="C25" r:id="rId12" display="www.westpac.com.au/about-westpac/westpac-group/corporate-governance/principles-policies/" xr:uid="{277F1AFC-2CC2-43D1-965C-2A95D05FF695}"/>
    <hyperlink ref="C27" r:id="rId13" display="www.westpac.com.au/about-westpac/sustainability/our-positions-and-perspectives/" xr:uid="{31A15417-17AA-4442-9A33-BF1469A6B8E1}"/>
    <hyperlink ref="C28" r:id="rId14" display="www.westpac.com.au/about-westpac/westpac-group/corporate-governance/principles-policies/" xr:uid="{BC96401D-DCF0-4739-B3BE-EEC35C21ABD7}"/>
    <hyperlink ref="C29" r:id="rId15" display="www.westpac.com.au/about-westpac/sustainability/our-positions-and-perspectives/" xr:uid="{CE117CAF-CBF8-459C-8583-4170618B5941}"/>
    <hyperlink ref="C21" r:id="rId16" display="www.westpac.com.au/about-westpac/investor-centre/annual-report/" xr:uid="{DD283AAC-C9FB-4E28-B8FD-19FBD81C0B94}"/>
    <hyperlink ref="C24" r:id="rId17" display="www.westpac.com.au/about-westpac/sustainability/our-positions-and-perspectives/safer-children-safer-communities/" xr:uid="{37620A57-9451-4388-B731-8284D67BCCD2}"/>
    <hyperlink ref="C30" r:id="rId18" display="www.westpac.com.au/about-westpac/sustainability/our-positions-and-perspectives/" xr:uid="{79EE7DAB-1E59-4907-A190-00FA18B53CF0}"/>
    <hyperlink ref="C32" r:id="rId19" display="www.westpac.com.au/about-westpac/sustainability/governance-and-accountability/industry-associations/ " xr:uid="{DADA921A-BC22-441C-A868-DC1BE46F3832}"/>
    <hyperlink ref="C33" r:id="rId20" display="www.westpac.com.au/about-westpac/westpac-group/corporate-governance/principles-policies/" xr:uid="{7720329A-4016-46F0-8AA1-AEDDC66D1EB6}"/>
    <hyperlink ref="C34" r:id="rId21" display="www.westpac.com.au/about-westpac/sustainability/governance-and-accountability/listening-to-stakeholders/ " xr:uid="{7A0A9EEE-95DD-4280-9D5F-E4277A52A01D}"/>
    <hyperlink ref="C35" r:id="rId22" display="www.westpac.com.au/about-westpac/westpac-group/corporate-governance/principles-policies/" xr:uid="{8DC317A6-EC26-43D9-82D1-F7DFFE937775}"/>
    <hyperlink ref="C36" r:id="rId23" display="www.westpac.com.au/about-westpac/sustainability/our-positions-and-perspectives/" xr:uid="{4872C351-0FE5-4621-B8F3-7D25648CC99E}"/>
    <hyperlink ref="C37" r:id="rId24" display="www.westpac.com.au/about-westpac/sustainability/our-positions-and-perspectives/" xr:uid="{66793091-08ED-4D24-A2DB-87A7A12CBA0B}"/>
    <hyperlink ref="C38" r:id="rId25" display="www.westpac.com.au/content/dam/public/wbc/documents/pdf/aw/sustainability/Responsible-Sourcing-Code-of-Conduct.pdf" xr:uid="{6F094FB9-627C-48A3-B851-2F48C2CAE73F}"/>
    <hyperlink ref="C39" r:id="rId26" display="www.westpac.com.au/about-westpac/westpac-group/corporate-governance/principles-policies/" xr:uid="{CF36DD4D-A8C4-4406-BCBA-ADD7AF93A4F4}"/>
    <hyperlink ref="C40" r:id="rId27" display="www.westpac.com.au/content/dam/public/wbc/documents/pdf/aw/WBC-speaking-up-policy.pdf" xr:uid="{7BBA4693-479A-4DCB-8449-B2DB6BBEFBE7}"/>
    <hyperlink ref="C41" r:id="rId28" display="www.westpac.com.au/about-westpac/sustainability/initiatives-for-you/suppliers-inclusion-diversity/" xr:uid="{1C8AF32B-0DF2-445E-8CDB-4528737E31D1}"/>
    <hyperlink ref="C42" r:id="rId29" display="www.westpac.com.au/about-westpac/sustainability/our-positions-and-perspectives/" xr:uid="{57FE9614-A980-4720-9595-0B4077A16F5B}"/>
    <hyperlink ref="C43" r:id="rId30" display="www.westpac.com.au/about-westpac/sustainability/our-positions-and-perspectives/sustainable-lending/" xr:uid="{C8E64ADE-5949-4398-940E-BAA28FCCAABA}"/>
    <hyperlink ref="C44" r:id="rId31" display="www.westpac.com.au/about-westpac/sustainability/our-strategy/" xr:uid="{77361DE9-6648-45BB-82E3-13B61C0169A8}"/>
  </hyperlinks>
  <pageMargins left="0.7" right="0.7" top="0.75" bottom="0.75" header="0.3" footer="0.3"/>
  <pageSetup paperSize="9" scale="53" fitToHeight="0" orientation="portrait" r:id="rId32"/>
  <drawing r:id="rId33"/>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3E5EA4-AE97-4B3E-B1F3-91928A49087F}">
  <sheetPr>
    <tabColor theme="4"/>
    <pageSetUpPr fitToPage="1"/>
  </sheetPr>
  <dimension ref="B1:J78"/>
  <sheetViews>
    <sheetView zoomScaleNormal="100" workbookViewId="0">
      <selection activeCell="F12" sqref="F12"/>
    </sheetView>
  </sheetViews>
  <sheetFormatPr defaultColWidth="9" defaultRowHeight="13.5"/>
  <cols>
    <col min="1" max="1" width="6.625" style="46" customWidth="1"/>
    <col min="2" max="2" width="14.625" style="46" customWidth="1"/>
    <col min="3" max="3" width="18.875" style="46" customWidth="1"/>
    <col min="4" max="4" width="24.625" style="46" customWidth="1"/>
    <col min="5" max="6" width="41.125" style="46" customWidth="1"/>
    <col min="7" max="7" width="67.625" style="46" customWidth="1"/>
    <col min="8" max="8" width="17.6875" style="46" customWidth="1"/>
    <col min="9" max="16384" width="9" style="46"/>
  </cols>
  <sheetData>
    <row r="1" spans="2:8" ht="14.25" customHeight="1"/>
    <row r="2" spans="2:8" ht="14.25" customHeight="1"/>
    <row r="3" spans="2:8" ht="14.25" customHeight="1"/>
    <row r="4" spans="2:8" ht="14.25" customHeight="1"/>
    <row r="5" spans="2:8" s="47" customFormat="1" ht="21" customHeight="1">
      <c r="B5" s="48" t="s">
        <v>64</v>
      </c>
      <c r="C5" s="48"/>
      <c r="D5" s="48"/>
    </row>
    <row r="6" spans="2:8" ht="14.25" customHeight="1"/>
    <row r="7" spans="2:8" ht="14.25" customHeight="1"/>
    <row r="8" spans="2:8" ht="14.25" customHeight="1">
      <c r="G8" s="48"/>
      <c r="H8" s="48"/>
    </row>
    <row r="9" spans="2:8" ht="14.25" customHeight="1">
      <c r="G9" s="48"/>
      <c r="H9" s="48"/>
    </row>
    <row r="10" spans="2:8" ht="14.25" customHeight="1">
      <c r="G10" s="257"/>
      <c r="H10" s="258"/>
    </row>
    <row r="11" spans="2:8" ht="14.25" customHeight="1"/>
    <row r="12" spans="2:8" ht="14.25" customHeight="1"/>
    <row r="13" spans="2:8" ht="14.25" customHeight="1"/>
    <row r="14" spans="2:8" ht="14.25" customHeight="1"/>
    <row r="15" spans="2:8" ht="14.25" customHeight="1"/>
    <row r="16" spans="2:8" ht="14.25" customHeight="1"/>
    <row r="17" spans="2:8" ht="13.25" customHeight="1"/>
    <row r="18" spans="2:8" s="47" customFormat="1" ht="21.75" customHeight="1">
      <c r="B18" s="53" t="s">
        <v>65</v>
      </c>
      <c r="C18" s="53" t="s">
        <v>66</v>
      </c>
      <c r="D18" s="53" t="s">
        <v>67</v>
      </c>
      <c r="E18" s="53" t="s">
        <v>68</v>
      </c>
      <c r="F18" s="53" t="s">
        <v>69</v>
      </c>
      <c r="G18" s="53" t="s">
        <v>70</v>
      </c>
      <c r="H18" s="53" t="s">
        <v>71</v>
      </c>
    </row>
    <row r="19" spans="2:8" ht="71.650000000000006" customHeight="1">
      <c r="B19" s="997" t="s">
        <v>72</v>
      </c>
      <c r="C19" s="994" t="s">
        <v>73</v>
      </c>
      <c r="D19" s="994" t="s">
        <v>74</v>
      </c>
      <c r="E19" s="484" t="s">
        <v>75</v>
      </c>
      <c r="F19" s="998"/>
      <c r="G19" s="485" t="s">
        <v>76</v>
      </c>
      <c r="H19" s="486" t="s">
        <v>77</v>
      </c>
    </row>
    <row r="20" spans="2:8" ht="45.75" customHeight="1">
      <c r="B20" s="997"/>
      <c r="C20" s="994"/>
      <c r="D20" s="994"/>
      <c r="E20" s="484" t="s">
        <v>78</v>
      </c>
      <c r="F20" s="998"/>
      <c r="G20" s="485" t="s">
        <v>79</v>
      </c>
      <c r="H20" s="486" t="s">
        <v>77</v>
      </c>
    </row>
    <row r="21" spans="2:8" ht="40.5" customHeight="1">
      <c r="B21" s="997"/>
      <c r="C21" s="994"/>
      <c r="D21" s="994"/>
      <c r="E21" s="484" t="s">
        <v>80</v>
      </c>
      <c r="F21" s="998"/>
      <c r="G21" s="485" t="s">
        <v>1779</v>
      </c>
      <c r="H21" s="486" t="s">
        <v>81</v>
      </c>
    </row>
    <row r="22" spans="2:8" ht="40.5" customHeight="1">
      <c r="B22" s="997"/>
      <c r="C22" s="994"/>
      <c r="D22" s="994" t="s">
        <v>82</v>
      </c>
      <c r="E22" s="487" t="s">
        <v>83</v>
      </c>
      <c r="F22" s="998"/>
      <c r="G22" s="488" t="s">
        <v>84</v>
      </c>
      <c r="H22" s="489" t="s">
        <v>81</v>
      </c>
    </row>
    <row r="23" spans="2:8" ht="48" customHeight="1">
      <c r="B23" s="997"/>
      <c r="C23" s="994"/>
      <c r="D23" s="994"/>
      <c r="E23" s="490" t="s">
        <v>85</v>
      </c>
      <c r="F23" s="998"/>
      <c r="G23" s="485" t="s">
        <v>86</v>
      </c>
      <c r="H23" s="486" t="s">
        <v>87</v>
      </c>
    </row>
    <row r="24" spans="2:8" ht="86" customHeight="1">
      <c r="B24" s="997"/>
      <c r="C24" s="994"/>
      <c r="D24" s="994"/>
      <c r="E24" s="484" t="s">
        <v>88</v>
      </c>
      <c r="F24" s="998"/>
      <c r="G24" s="487" t="s">
        <v>1659</v>
      </c>
      <c r="H24" s="486" t="s">
        <v>81</v>
      </c>
    </row>
    <row r="25" spans="2:8" ht="72" customHeight="1">
      <c r="B25" s="996" t="s">
        <v>89</v>
      </c>
      <c r="C25" s="995" t="s">
        <v>90</v>
      </c>
      <c r="D25" s="995" t="s">
        <v>91</v>
      </c>
      <c r="E25" s="487" t="s">
        <v>1857</v>
      </c>
      <c r="F25" s="998"/>
      <c r="G25" s="492" t="s">
        <v>92</v>
      </c>
      <c r="H25" s="489" t="s">
        <v>93</v>
      </c>
    </row>
    <row r="26" spans="2:8" ht="50.25" customHeight="1">
      <c r="B26" s="996"/>
      <c r="C26" s="995"/>
      <c r="D26" s="995"/>
      <c r="E26" s="487" t="s">
        <v>1860</v>
      </c>
      <c r="F26" s="998"/>
      <c r="G26" s="493" t="s">
        <v>94</v>
      </c>
      <c r="H26" s="489" t="s">
        <v>81</v>
      </c>
    </row>
    <row r="27" spans="2:8" ht="53.25" customHeight="1">
      <c r="B27" s="996"/>
      <c r="C27" s="995"/>
      <c r="D27" s="995"/>
      <c r="E27" s="487" t="s">
        <v>1858</v>
      </c>
      <c r="F27" s="998"/>
      <c r="G27" s="494" t="s">
        <v>95</v>
      </c>
      <c r="H27" s="489" t="s">
        <v>81</v>
      </c>
    </row>
    <row r="28" spans="2:8" ht="41.25" customHeight="1">
      <c r="B28" s="996"/>
      <c r="C28" s="995"/>
      <c r="D28" s="995"/>
      <c r="E28" s="490" t="s">
        <v>96</v>
      </c>
      <c r="F28" s="998"/>
      <c r="G28" s="485" t="s">
        <v>1780</v>
      </c>
      <c r="H28" s="486" t="s">
        <v>81</v>
      </c>
    </row>
    <row r="29" spans="2:8" ht="52.5" customHeight="1">
      <c r="B29" s="996"/>
      <c r="C29" s="995"/>
      <c r="D29" s="995" t="s">
        <v>97</v>
      </c>
      <c r="E29" s="490" t="s">
        <v>98</v>
      </c>
      <c r="F29" s="998"/>
      <c r="G29" s="485" t="s">
        <v>99</v>
      </c>
      <c r="H29" s="486" t="s">
        <v>100</v>
      </c>
    </row>
    <row r="30" spans="2:8" ht="38.65" customHeight="1">
      <c r="B30" s="996"/>
      <c r="C30" s="995"/>
      <c r="D30" s="995"/>
      <c r="E30" s="490" t="s">
        <v>101</v>
      </c>
      <c r="F30" s="998"/>
      <c r="G30" s="485" t="s">
        <v>1780</v>
      </c>
      <c r="H30" s="486" t="s">
        <v>81</v>
      </c>
    </row>
    <row r="31" spans="2:8" ht="39" customHeight="1">
      <c r="B31" s="996"/>
      <c r="C31" s="995"/>
      <c r="D31" s="995"/>
      <c r="E31" s="490" t="s">
        <v>102</v>
      </c>
      <c r="F31" s="998"/>
      <c r="G31" s="485" t="s">
        <v>1781</v>
      </c>
      <c r="H31" s="486" t="s">
        <v>81</v>
      </c>
    </row>
    <row r="32" spans="2:8" ht="50.25" customHeight="1">
      <c r="B32" s="996"/>
      <c r="C32" s="995"/>
      <c r="D32" s="995"/>
      <c r="E32" s="495" t="s">
        <v>103</v>
      </c>
      <c r="F32" s="998"/>
      <c r="G32" s="485" t="s">
        <v>1721</v>
      </c>
      <c r="H32" s="486" t="s">
        <v>104</v>
      </c>
    </row>
    <row r="33" spans="2:10" ht="39.75" customHeight="1">
      <c r="B33" s="991" t="s">
        <v>105</v>
      </c>
      <c r="C33" s="992" t="s">
        <v>106</v>
      </c>
      <c r="D33" s="992" t="s">
        <v>107</v>
      </c>
      <c r="E33" s="490" t="s">
        <v>108</v>
      </c>
      <c r="F33" s="998"/>
      <c r="G33" s="486" t="s">
        <v>1782</v>
      </c>
      <c r="H33" s="486" t="s">
        <v>81</v>
      </c>
    </row>
    <row r="34" spans="2:10" ht="42.75" customHeight="1">
      <c r="B34" s="991"/>
      <c r="C34" s="992"/>
      <c r="D34" s="992"/>
      <c r="E34" s="490" t="s">
        <v>109</v>
      </c>
      <c r="F34" s="998"/>
      <c r="G34" s="486" t="s">
        <v>1782</v>
      </c>
      <c r="H34" s="486" t="s">
        <v>81</v>
      </c>
    </row>
    <row r="35" spans="2:10" ht="73.150000000000006" customHeight="1">
      <c r="B35" s="991"/>
      <c r="C35" s="992"/>
      <c r="D35" s="992"/>
      <c r="E35" s="490" t="s">
        <v>1859</v>
      </c>
      <c r="F35" s="998"/>
      <c r="G35" s="485" t="s">
        <v>110</v>
      </c>
      <c r="H35" s="486" t="s">
        <v>81</v>
      </c>
    </row>
    <row r="36" spans="2:10" ht="48" customHeight="1">
      <c r="B36" s="991"/>
      <c r="C36" s="992"/>
      <c r="D36" s="992"/>
      <c r="E36" s="490" t="s">
        <v>111</v>
      </c>
      <c r="F36" s="998"/>
      <c r="G36" s="485" t="s">
        <v>112</v>
      </c>
      <c r="H36" s="486" t="s">
        <v>87</v>
      </c>
    </row>
    <row r="37" spans="2:10" ht="39.75" customHeight="1">
      <c r="B37" s="991"/>
      <c r="C37" s="992"/>
      <c r="D37" s="992" t="s">
        <v>113</v>
      </c>
      <c r="E37" s="490" t="s">
        <v>108</v>
      </c>
      <c r="F37" s="998"/>
      <c r="G37" s="485" t="s">
        <v>1780</v>
      </c>
      <c r="H37" s="486" t="s">
        <v>81</v>
      </c>
    </row>
    <row r="38" spans="2:10" ht="43.5" customHeight="1">
      <c r="B38" s="991"/>
      <c r="C38" s="992"/>
      <c r="D38" s="992"/>
      <c r="E38" s="490" t="s">
        <v>114</v>
      </c>
      <c r="F38" s="998"/>
      <c r="G38" s="485" t="s">
        <v>1780</v>
      </c>
      <c r="H38" s="486" t="s">
        <v>81</v>
      </c>
    </row>
    <row r="39" spans="2:10" ht="60" customHeight="1">
      <c r="B39" s="991"/>
      <c r="C39" s="992"/>
      <c r="D39" s="992"/>
      <c r="E39" s="490" t="s">
        <v>115</v>
      </c>
      <c r="F39" s="998"/>
      <c r="G39" s="485" t="s">
        <v>1780</v>
      </c>
      <c r="H39" s="486" t="s">
        <v>81</v>
      </c>
      <c r="I39" s="259"/>
      <c r="J39" s="259"/>
    </row>
    <row r="40" spans="2:10" ht="39" customHeight="1">
      <c r="B40" s="991"/>
      <c r="C40" s="992"/>
      <c r="D40" s="992"/>
      <c r="E40" s="490" t="s">
        <v>116</v>
      </c>
      <c r="F40" s="998"/>
      <c r="G40" s="485" t="s">
        <v>1780</v>
      </c>
      <c r="H40" s="486" t="s">
        <v>81</v>
      </c>
    </row>
    <row r="41" spans="2:10" ht="19.5" customHeight="1">
      <c r="B41" s="260" t="s">
        <v>117</v>
      </c>
      <c r="C41" s="984"/>
      <c r="D41" s="984"/>
      <c r="E41" s="984"/>
      <c r="F41" s="984"/>
      <c r="G41" s="984"/>
      <c r="H41" s="984"/>
    </row>
    <row r="42" spans="2:10" ht="19.5" customHeight="1">
      <c r="B42" s="260" t="s">
        <v>118</v>
      </c>
      <c r="C42" s="260"/>
      <c r="D42" s="482"/>
      <c r="E42" s="482"/>
      <c r="F42" s="260"/>
      <c r="G42" s="260"/>
      <c r="H42" s="260"/>
    </row>
    <row r="43" spans="2:10" ht="19.5" customHeight="1">
      <c r="B43" s="260" t="s">
        <v>119</v>
      </c>
      <c r="C43" s="260"/>
      <c r="D43" s="260"/>
      <c r="E43" s="260"/>
      <c r="F43" s="260"/>
      <c r="G43" s="260"/>
      <c r="H43" s="260"/>
    </row>
    <row r="44" spans="2:10" ht="19.5" customHeight="1">
      <c r="B44" s="260" t="s">
        <v>1861</v>
      </c>
    </row>
    <row r="45" spans="2:10" ht="19.5" customHeight="1">
      <c r="B45" s="260" t="s">
        <v>120</v>
      </c>
      <c r="F45" s="260"/>
      <c r="G45" s="260"/>
      <c r="H45" s="260"/>
    </row>
    <row r="46" spans="2:10" ht="19.5" customHeight="1">
      <c r="B46" s="260" t="s">
        <v>121</v>
      </c>
      <c r="E46" s="260"/>
      <c r="F46" s="260"/>
      <c r="G46" s="260"/>
      <c r="H46" s="260"/>
    </row>
    <row r="47" spans="2:10" ht="19.5" customHeight="1">
      <c r="B47" s="260" t="s">
        <v>122</v>
      </c>
      <c r="C47" s="260"/>
      <c r="D47" s="260"/>
      <c r="E47" s="260"/>
      <c r="F47" s="260"/>
      <c r="G47" s="260"/>
      <c r="H47" s="260"/>
    </row>
    <row r="48" spans="2:10" ht="19.5" customHeight="1">
      <c r="B48" s="260" t="s">
        <v>123</v>
      </c>
      <c r="C48" s="260"/>
      <c r="D48" s="260"/>
      <c r="E48" s="260"/>
      <c r="F48" s="260"/>
      <c r="G48" s="260"/>
      <c r="H48" s="260"/>
    </row>
    <row r="49" spans="2:8" ht="27" customHeight="1">
      <c r="B49" s="993" t="s">
        <v>124</v>
      </c>
      <c r="C49" s="993"/>
      <c r="D49" s="993"/>
      <c r="E49" s="993"/>
      <c r="F49" s="993"/>
      <c r="G49" s="993"/>
      <c r="H49" s="993"/>
    </row>
    <row r="50" spans="2:8" ht="19.5" customHeight="1">
      <c r="B50" s="260" t="s">
        <v>125</v>
      </c>
      <c r="E50" s="260"/>
      <c r="F50" s="260"/>
      <c r="G50" s="260"/>
      <c r="H50" s="260"/>
    </row>
    <row r="51" spans="2:8" ht="19.5" customHeight="1">
      <c r="B51" s="260" t="s">
        <v>126</v>
      </c>
      <c r="E51" s="260"/>
      <c r="F51" s="260"/>
      <c r="G51" s="260"/>
      <c r="H51" s="260"/>
    </row>
    <row r="52" spans="2:8" ht="19.5" customHeight="1">
      <c r="B52" s="260" t="s">
        <v>1811</v>
      </c>
      <c r="C52" s="260"/>
      <c r="E52" s="260"/>
      <c r="F52" s="260"/>
      <c r="G52" s="260"/>
      <c r="H52" s="260"/>
    </row>
    <row r="53" spans="2:8" ht="19.5" customHeight="1">
      <c r="B53" s="260" t="s">
        <v>1720</v>
      </c>
      <c r="C53" s="260"/>
      <c r="D53" s="260"/>
      <c r="E53" s="260"/>
      <c r="F53" s="260"/>
      <c r="G53" s="260"/>
      <c r="H53" s="260"/>
    </row>
    <row r="54" spans="2:8" ht="19.5" customHeight="1">
      <c r="B54" s="389" t="s">
        <v>127</v>
      </c>
      <c r="C54" s="389"/>
      <c r="D54" s="389"/>
    </row>
    <row r="56" spans="2:8" ht="19.5" customHeight="1"/>
    <row r="57" spans="2:8" ht="19.5" customHeight="1"/>
    <row r="58" spans="2:8" ht="19.5" customHeight="1"/>
    <row r="59" spans="2:8" ht="19.5" customHeight="1"/>
    <row r="60" spans="2:8" ht="19.5" customHeight="1"/>
    <row r="61" spans="2:8" ht="19.5" customHeight="1"/>
    <row r="62" spans="2:8" ht="19.5" customHeight="1"/>
    <row r="63" spans="2:8" ht="19.5" customHeight="1"/>
    <row r="64" spans="2:8" ht="19.5" customHeight="1"/>
    <row r="65" ht="19.5" customHeight="1"/>
    <row r="66" ht="19.5" customHeight="1"/>
    <row r="67" ht="19.5" customHeight="1"/>
    <row r="68" ht="19.5" customHeight="1"/>
    <row r="69" ht="19.5" customHeight="1"/>
    <row r="70" ht="19.5" customHeight="1"/>
    <row r="71" ht="19.5" customHeight="1"/>
    <row r="72" ht="19.5" customHeight="1"/>
    <row r="73" ht="19.5" customHeight="1"/>
    <row r="74" ht="19.5" customHeight="1"/>
    <row r="75" ht="19.5" customHeight="1"/>
    <row r="76" ht="19.5" customHeight="1"/>
    <row r="77" ht="19.5" customHeight="1"/>
    <row r="78" ht="19.5" customHeight="1"/>
  </sheetData>
  <sheetProtection algorithmName="SHA-512" hashValue="LRk2yOPV+Tdng5q8sHELNr/YRDcN04swNBSdf0Ayln6+qtnj8e2F+WHuOWXgaQb5qhNrxIW1SqWluiAS8qEg1Q==" saltValue="83ZFQXjWafWbuQtu9lxa9A==" spinCount="100000" sheet="1" objects="1" scenarios="1"/>
  <mergeCells count="16">
    <mergeCell ref="B33:B40"/>
    <mergeCell ref="C33:C40"/>
    <mergeCell ref="D33:D36"/>
    <mergeCell ref="B49:H49"/>
    <mergeCell ref="C19:C24"/>
    <mergeCell ref="C25:C32"/>
    <mergeCell ref="B25:B32"/>
    <mergeCell ref="D19:D21"/>
    <mergeCell ref="B19:B24"/>
    <mergeCell ref="D29:D32"/>
    <mergeCell ref="F19:F24"/>
    <mergeCell ref="F25:F32"/>
    <mergeCell ref="F33:F40"/>
    <mergeCell ref="D22:D24"/>
    <mergeCell ref="D25:D28"/>
    <mergeCell ref="D37:D40"/>
  </mergeCells>
  <hyperlinks>
    <hyperlink ref="B41:D41" location="GLOSSARY!B33" display="1. Refer to this link in the 'Glossary' for the definition of customers provided with natural disaster relief packages." xr:uid="{6E70BC92-7586-4A53-91C7-BED8626A5196}"/>
    <hyperlink ref="B41" location="GLOSSARY!B27" display="1. Refer to this link in the 'Glossary' for the definition of customers provided with natural disaster relief packages." xr:uid="{E491B3E9-8254-4DCE-9CBD-BD4D146FF38A}"/>
    <hyperlink ref="B45" location="GLOSSARY!B78" display="4. Refer to this link in the 'Glossary' for the definition of spend with diverse suppliers. " xr:uid="{7F3C4CA6-7B2E-4A9C-865F-541BC7813567}"/>
    <hyperlink ref="B46" location="GLOSSARY!B79" display="5. Refer to this link in the 'Glossary' for the definition of spend with Indigenous Australian suppliers. " xr:uid="{32551BB5-8696-4EA0-980D-9AEB7D61B04E}"/>
    <hyperlink ref="B50" location="GLOSSARY!B17" display="9. Refer to this link in the 'Glossary' for the definition of climate change solutions." xr:uid="{9351F3E0-82AE-4FCF-98B7-7E2DBC9F3376}"/>
    <hyperlink ref="B51" location="GLOSSARY!B88" display="10. Refer to this link in the 'Glossary' for the definition of total Scope 1 greenhouse gas emissions." xr:uid="{7F549D47-B316-4C69-A1B6-2E4A646E648F}"/>
    <hyperlink ref="B52" location="GLOSSARY!B90" display="11. Refer to this link in the 'Glossary' for the definition of total Scope 2 greenhouse gas emissions (market-based)." xr:uid="{9D64CEC7-2F8B-486A-A14E-CAB418BF72AC}"/>
    <hyperlink ref="B53" location="GLOSSARY!B92" display="12. Refer to this link in the 'Glossary' for the definition of total Scope 3 greenhouse gas emissions (market-based)." xr:uid="{F6C8E1BC-6442-43F2-ABA7-A067BF8FDB92}"/>
    <hyperlink ref="B42:E42" location="'GLOSSARY'!B28" display="2. Refer to this link in the 'Glossary' for the definition of customers who received assistance through specialist customer care teams." xr:uid="{71B864A8-B70D-4D47-BEA0-71A742D5EF1E}"/>
    <hyperlink ref="B41:H41" location="GLOSSARY!B27" display="1. Refer to this link in the 'Glossary' for the definition of customers provided with natural disaster relief packages." xr:uid="{1BF4F1CC-8974-444E-94D2-584D83051D88}"/>
  </hyperlinks>
  <pageMargins left="0.7" right="0.7" top="0.75" bottom="0.75" header="0.3" footer="0.3"/>
  <pageSetup paperSize="9" scale="50" fitToHeight="0"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84C116-94F4-4D9E-9AD7-A934CEA4BCD1}">
  <sheetPr>
    <tabColor theme="4"/>
    <pageSetUpPr fitToPage="1"/>
  </sheetPr>
  <dimension ref="A1:H24"/>
  <sheetViews>
    <sheetView zoomScaleNormal="100" zoomScaleSheetLayoutView="80" zoomScalePageLayoutView="70" workbookViewId="0">
      <selection activeCell="E17" sqref="E17"/>
    </sheetView>
  </sheetViews>
  <sheetFormatPr defaultColWidth="9" defaultRowHeight="13.5"/>
  <cols>
    <col min="1" max="1" width="6.5625" style="46" customWidth="1"/>
    <col min="2" max="2" width="14.625" style="46" customWidth="1"/>
    <col min="3" max="3" width="30.6875" style="46" customWidth="1"/>
    <col min="4" max="4" width="8.1875" style="46" customWidth="1"/>
    <col min="5" max="5" width="59.875" style="46" customWidth="1"/>
    <col min="6" max="6" width="27.1875" style="46" customWidth="1"/>
    <col min="7" max="7" width="58.6875" style="46" customWidth="1"/>
    <col min="8" max="8" width="17.6875" style="46" customWidth="1"/>
    <col min="9" max="16384" width="9" style="46"/>
  </cols>
  <sheetData>
    <row r="1" spans="1:8" ht="14.25" customHeight="1">
      <c r="A1" s="446"/>
    </row>
    <row r="2" spans="1:8" ht="14.25" customHeight="1">
      <c r="A2" s="446"/>
    </row>
    <row r="3" spans="1:8" ht="13.5" customHeight="1">
      <c r="A3" s="446"/>
    </row>
    <row r="4" spans="1:8" ht="14.25" customHeight="1">
      <c r="A4" s="446"/>
    </row>
    <row r="5" spans="1:8" s="47" customFormat="1" ht="21" customHeight="1">
      <c r="A5" s="447"/>
      <c r="B5" s="48" t="s">
        <v>128</v>
      </c>
      <c r="C5" s="48"/>
      <c r="D5" s="48"/>
    </row>
    <row r="6" spans="1:8" s="47" customFormat="1" ht="21" customHeight="1">
      <c r="A6" s="447"/>
      <c r="B6" s="48"/>
      <c r="C6" s="48"/>
      <c r="D6" s="48"/>
    </row>
    <row r="7" spans="1:8" s="47" customFormat="1" ht="21" customHeight="1">
      <c r="A7" s="447"/>
      <c r="B7" s="48"/>
      <c r="C7" s="48"/>
      <c r="D7" s="48"/>
    </row>
    <row r="8" spans="1:8" s="47" customFormat="1" ht="21" customHeight="1">
      <c r="A8" s="447"/>
      <c r="B8" s="48"/>
      <c r="C8" s="48"/>
      <c r="D8" s="48"/>
      <c r="G8" s="48"/>
      <c r="H8" s="48"/>
    </row>
    <row r="9" spans="1:8" s="47" customFormat="1" ht="21" customHeight="1">
      <c r="A9" s="447"/>
      <c r="B9" s="48"/>
      <c r="C9" s="48"/>
      <c r="D9" s="48"/>
      <c r="G9" s="48"/>
      <c r="H9" s="48"/>
    </row>
    <row r="10" spans="1:8" s="47" customFormat="1" ht="21" customHeight="1">
      <c r="A10" s="447"/>
      <c r="B10" s="48"/>
      <c r="C10" s="48"/>
      <c r="D10" s="48"/>
    </row>
    <row r="11" spans="1:8" ht="14.25" customHeight="1">
      <c r="A11" s="446"/>
    </row>
    <row r="12" spans="1:8" s="47" customFormat="1" ht="21.75" customHeight="1">
      <c r="A12" s="447"/>
      <c r="B12" s="53" t="s">
        <v>66</v>
      </c>
      <c r="C12" s="53" t="s">
        <v>129</v>
      </c>
      <c r="D12" s="53" t="s">
        <v>130</v>
      </c>
      <c r="E12" s="53" t="s">
        <v>131</v>
      </c>
      <c r="F12" s="53" t="s">
        <v>69</v>
      </c>
      <c r="G12" s="53" t="s">
        <v>70</v>
      </c>
      <c r="H12" s="53" t="s">
        <v>71</v>
      </c>
    </row>
    <row r="13" spans="1:8" ht="63" customHeight="1">
      <c r="A13" s="447"/>
      <c r="B13" s="999" t="s">
        <v>132</v>
      </c>
      <c r="C13" s="994" t="s">
        <v>133</v>
      </c>
      <c r="D13" s="483" t="s">
        <v>134</v>
      </c>
      <c r="E13" s="497" t="s">
        <v>135</v>
      </c>
      <c r="F13" s="998"/>
      <c r="G13" s="498" t="s">
        <v>136</v>
      </c>
      <c r="H13" s="486" t="s">
        <v>81</v>
      </c>
    </row>
    <row r="14" spans="1:8" ht="87.75" customHeight="1">
      <c r="A14" s="447"/>
      <c r="B14" s="999"/>
      <c r="C14" s="994"/>
      <c r="D14" s="483" t="s">
        <v>137</v>
      </c>
      <c r="E14" s="497" t="s">
        <v>138</v>
      </c>
      <c r="F14" s="998"/>
      <c r="G14" s="498" t="s">
        <v>139</v>
      </c>
      <c r="H14" s="486" t="s">
        <v>140</v>
      </c>
    </row>
    <row r="15" spans="1:8" ht="87.75" customHeight="1">
      <c r="A15" s="447"/>
      <c r="B15" s="1001" t="s">
        <v>141</v>
      </c>
      <c r="C15" s="995" t="s">
        <v>142</v>
      </c>
      <c r="D15" s="491" t="s">
        <v>143</v>
      </c>
      <c r="E15" s="485" t="s">
        <v>144</v>
      </c>
      <c r="F15" s="998"/>
      <c r="G15" s="485" t="s">
        <v>145</v>
      </c>
      <c r="H15" s="486" t="s">
        <v>81</v>
      </c>
    </row>
    <row r="16" spans="1:8" ht="72" customHeight="1">
      <c r="A16" s="447"/>
      <c r="B16" s="1001"/>
      <c r="C16" s="995"/>
      <c r="D16" s="491" t="s">
        <v>146</v>
      </c>
      <c r="E16" s="485" t="s">
        <v>147</v>
      </c>
      <c r="F16" s="998"/>
      <c r="G16" s="485" t="s">
        <v>148</v>
      </c>
      <c r="H16" s="486" t="s">
        <v>81</v>
      </c>
    </row>
    <row r="17" spans="1:8" ht="51" customHeight="1">
      <c r="A17" s="447"/>
      <c r="B17" s="1000" t="s">
        <v>149</v>
      </c>
      <c r="C17" s="992" t="s">
        <v>150</v>
      </c>
      <c r="D17" s="496" t="s">
        <v>151</v>
      </c>
      <c r="E17" s="485" t="s">
        <v>152</v>
      </c>
      <c r="F17" s="998"/>
      <c r="G17" s="485" t="s">
        <v>153</v>
      </c>
      <c r="H17" s="486" t="s">
        <v>81</v>
      </c>
    </row>
    <row r="18" spans="1:8" ht="38.25" customHeight="1">
      <c r="A18" s="447"/>
      <c r="B18" s="1000"/>
      <c r="C18" s="992"/>
      <c r="D18" s="496" t="s">
        <v>154</v>
      </c>
      <c r="E18" s="485" t="s">
        <v>155</v>
      </c>
      <c r="F18" s="998"/>
      <c r="G18" s="485" t="s">
        <v>156</v>
      </c>
      <c r="H18" s="485" t="s">
        <v>157</v>
      </c>
    </row>
    <row r="19" spans="1:8" ht="49.5" customHeight="1">
      <c r="A19" s="447"/>
      <c r="B19" s="991"/>
      <c r="C19" s="992"/>
      <c r="D19" s="496" t="s">
        <v>158</v>
      </c>
      <c r="E19" s="485" t="s">
        <v>159</v>
      </c>
      <c r="F19" s="998"/>
      <c r="G19" s="485" t="s">
        <v>160</v>
      </c>
      <c r="H19" s="486" t="s">
        <v>81</v>
      </c>
    </row>
    <row r="20" spans="1:8" ht="79.5" customHeight="1">
      <c r="A20" s="447"/>
      <c r="B20" s="499" t="s">
        <v>161</v>
      </c>
      <c r="C20" s="500" t="s">
        <v>162</v>
      </c>
      <c r="D20" s="500" t="s">
        <v>163</v>
      </c>
      <c r="E20" s="497" t="s">
        <v>164</v>
      </c>
      <c r="F20" s="501"/>
      <c r="G20" s="485" t="s">
        <v>165</v>
      </c>
      <c r="H20" s="486" t="s">
        <v>93</v>
      </c>
    </row>
    <row r="21" spans="1:8">
      <c r="A21" s="446"/>
      <c r="B21" s="260" t="s">
        <v>166</v>
      </c>
    </row>
    <row r="22" spans="1:8" ht="16.5" customHeight="1">
      <c r="A22" s="446"/>
      <c r="B22" s="260" t="s">
        <v>1862</v>
      </c>
    </row>
    <row r="23" spans="1:8">
      <c r="A23" s="446"/>
      <c r="B23" s="260" t="s">
        <v>167</v>
      </c>
    </row>
    <row r="24" spans="1:8" ht="16.5" customHeight="1">
      <c r="A24" s="446"/>
      <c r="B24" s="260" t="s">
        <v>168</v>
      </c>
      <c r="C24" s="260"/>
      <c r="D24" s="260"/>
      <c r="E24" s="260"/>
    </row>
  </sheetData>
  <sheetProtection algorithmName="SHA-512" hashValue="50HdXVpez5WfzoJbza9hVQI80rnL+1ak/SAH0Vb8UYzvvhti3z2GBt/+q97hEFALZrnnzjmBX9PmPlVp7IK9Sw==" saltValue="4BoFPofADQh7b0vOcVlFjQ==" spinCount="100000" sheet="1"/>
  <mergeCells count="9">
    <mergeCell ref="F17:F19"/>
    <mergeCell ref="F15:F16"/>
    <mergeCell ref="F13:F14"/>
    <mergeCell ref="B13:B14"/>
    <mergeCell ref="C13:C14"/>
    <mergeCell ref="B17:B19"/>
    <mergeCell ref="C17:C19"/>
    <mergeCell ref="B15:B16"/>
    <mergeCell ref="C15:C16"/>
  </mergeCells>
  <hyperlinks>
    <hyperlink ref="B24:E24" location="GLOSSARY!B79" display="1. Refer to this link in the 'Glossary' for the definition of spend with Indigenous Australian suppliers. " xr:uid="{158DA398-0AE0-40C9-811A-E8595354C609}"/>
    <hyperlink ref="B23" location="GLOSSARY!B114" display="3. Refer to this link in the 'Glossary' for the definition of Westpac Remote Services delivers in-community banking services and in-the-moment financial education" xr:uid="{6A80779E-9684-43ED-B353-50426D008460}"/>
    <hyperlink ref="B21" location="GLOSSARY!B66" display="4. Refer to this link in the 'Glossary' for the definition of SBS cultural learning - compliance rate." xr:uid="{1738AF98-1B1C-4ECE-AA2E-294FF0C92CA7}"/>
  </hyperlinks>
  <pageMargins left="0.7" right="0.7" top="0.75" bottom="0.75" header="0.3" footer="0.3"/>
  <pageSetup paperSize="9" scale="52" fitToHeight="0"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4"/>
    <pageSetUpPr fitToPage="1"/>
  </sheetPr>
  <dimension ref="A1:L120"/>
  <sheetViews>
    <sheetView showGridLines="0" zoomScaleNormal="100" workbookViewId="0">
      <selection activeCell="A10" sqref="A10:XFD10"/>
    </sheetView>
  </sheetViews>
  <sheetFormatPr defaultColWidth="8.625" defaultRowHeight="13.5"/>
  <cols>
    <col min="1" max="1" width="6.6875" style="46" customWidth="1"/>
    <col min="2" max="2" width="69.1875" customWidth="1"/>
    <col min="3" max="3" width="12.125" customWidth="1"/>
    <col min="4" max="4" width="11.875" customWidth="1"/>
    <col min="5" max="5" width="11.625" customWidth="1"/>
    <col min="6" max="6" width="12.6875" customWidth="1"/>
    <col min="7" max="7" width="19.5" customWidth="1"/>
    <col min="8" max="8" width="17.875" customWidth="1"/>
    <col min="9" max="9" width="18.5" customWidth="1"/>
    <col min="10" max="10" width="18.1875" customWidth="1"/>
    <col min="11" max="11" width="14.1875" customWidth="1"/>
    <col min="17" max="17" width="8.5" customWidth="1"/>
  </cols>
  <sheetData>
    <row r="1" spans="1:12" ht="14.25" customHeight="1">
      <c r="A1" s="446"/>
    </row>
    <row r="2" spans="1:12" ht="14.25" customHeight="1">
      <c r="A2" s="446"/>
    </row>
    <row r="3" spans="1:12" ht="14.25" customHeight="1">
      <c r="A3" s="446"/>
    </row>
    <row r="4" spans="1:12" ht="14.25" customHeight="1">
      <c r="A4" s="446"/>
    </row>
    <row r="5" spans="1:12" s="4" customFormat="1" ht="21" customHeight="1">
      <c r="A5" s="446"/>
      <c r="B5" s="5" t="s">
        <v>7</v>
      </c>
      <c r="C5" s="5"/>
      <c r="D5" s="5"/>
      <c r="J5" s="5"/>
      <c r="K5" s="5"/>
    </row>
    <row r="6" spans="1:12" ht="14.25" customHeight="1">
      <c r="A6" s="446"/>
    </row>
    <row r="7" spans="1:12" ht="14.25" customHeight="1">
      <c r="A7" s="446"/>
    </row>
    <row r="8" spans="1:12" ht="14.25" customHeight="1">
      <c r="A8" s="446"/>
    </row>
    <row r="9" spans="1:12" ht="14.25" customHeight="1">
      <c r="A9" s="446"/>
    </row>
    <row r="10" spans="1:12">
      <c r="A10" s="446"/>
      <c r="B10" s="205"/>
      <c r="C10" s="205"/>
      <c r="D10" s="205"/>
      <c r="E10" s="206"/>
    </row>
    <row r="11" spans="1:12">
      <c r="A11" s="446"/>
      <c r="B11" s="205"/>
      <c r="C11" s="205"/>
      <c r="D11" s="205"/>
      <c r="E11" s="206"/>
    </row>
    <row r="12" spans="1:12" ht="14.25" customHeight="1">
      <c r="A12" s="446"/>
      <c r="B12" s="181"/>
      <c r="C12" s="181"/>
      <c r="D12" s="181"/>
      <c r="E12" s="154"/>
      <c r="F12" s="154"/>
      <c r="G12" s="154"/>
      <c r="H12" s="154"/>
    </row>
    <row r="13" spans="1:12" s="207" customFormat="1" ht="18" customHeight="1">
      <c r="A13" s="446"/>
      <c r="B13" s="182" t="s">
        <v>169</v>
      </c>
      <c r="C13" s="182"/>
      <c r="D13" s="174">
        <v>2023</v>
      </c>
      <c r="E13" s="54">
        <v>2022</v>
      </c>
      <c r="F13" s="54">
        <v>2021</v>
      </c>
      <c r="G13" s="154"/>
      <c r="H13" s="154"/>
      <c r="I13"/>
      <c r="J13"/>
      <c r="K13"/>
      <c r="L13"/>
    </row>
    <row r="14" spans="1:12" ht="15" customHeight="1">
      <c r="A14" s="446"/>
      <c r="B14" s="531" t="s">
        <v>170</v>
      </c>
      <c r="C14" s="531"/>
      <c r="D14" s="736">
        <v>12.99</v>
      </c>
      <c r="E14" s="737">
        <v>12.7</v>
      </c>
      <c r="F14" s="512">
        <v>13.9</v>
      </c>
      <c r="G14" s="154"/>
      <c r="H14" s="154"/>
    </row>
    <row r="15" spans="1:12" ht="15" customHeight="1">
      <c r="A15" s="446"/>
      <c r="B15" s="536" t="s">
        <v>171</v>
      </c>
      <c r="C15" s="536"/>
      <c r="D15" s="540">
        <v>5.8</v>
      </c>
      <c r="E15" s="541">
        <v>5.48</v>
      </c>
      <c r="F15" s="512">
        <v>5.24</v>
      </c>
      <c r="G15" s="154"/>
      <c r="H15" s="154"/>
    </row>
    <row r="16" spans="1:12" ht="15" customHeight="1">
      <c r="A16" s="446"/>
      <c r="B16" s="542" t="s">
        <v>172</v>
      </c>
      <c r="C16" s="542"/>
      <c r="D16" s="543">
        <v>6273</v>
      </c>
      <c r="E16" s="544">
        <v>5678</v>
      </c>
      <c r="F16" s="544">
        <v>5398</v>
      </c>
      <c r="G16" s="154"/>
      <c r="H16" s="154"/>
    </row>
    <row r="17" spans="1:8" ht="15" customHeight="1">
      <c r="A17" s="446"/>
      <c r="B17" s="542" t="s">
        <v>173</v>
      </c>
      <c r="C17" s="542"/>
      <c r="D17" s="543">
        <v>1812</v>
      </c>
      <c r="E17" s="544">
        <f>1835712/1000</f>
        <v>1835.712</v>
      </c>
      <c r="F17" s="544">
        <f>1929292/1000</f>
        <v>1929.2919999999999</v>
      </c>
      <c r="G17" s="154"/>
      <c r="H17" s="154"/>
    </row>
    <row r="18" spans="1:8" ht="15" customHeight="1">
      <c r="A18" s="446"/>
      <c r="B18" s="536" t="s">
        <v>174</v>
      </c>
      <c r="C18" s="536"/>
      <c r="D18" s="543">
        <f>SUM(D19:D21)</f>
        <v>1412</v>
      </c>
      <c r="E18" s="544">
        <v>1637</v>
      </c>
      <c r="F18" s="512">
        <v>1868</v>
      </c>
      <c r="G18" s="154"/>
      <c r="H18" s="154"/>
    </row>
    <row r="19" spans="1:8" ht="15" customHeight="1">
      <c r="A19" s="446"/>
      <c r="B19" s="548" t="s">
        <v>175</v>
      </c>
      <c r="C19" s="548"/>
      <c r="D19" s="543">
        <v>879</v>
      </c>
      <c r="E19" s="544">
        <v>1071</v>
      </c>
      <c r="F19" s="544">
        <v>1270</v>
      </c>
      <c r="G19" s="154"/>
      <c r="H19" s="154"/>
    </row>
    <row r="20" spans="1:8" ht="15" customHeight="1">
      <c r="A20" s="446"/>
      <c r="B20" s="548" t="s">
        <v>176</v>
      </c>
      <c r="C20" s="548"/>
      <c r="D20" s="543">
        <v>413</v>
      </c>
      <c r="E20" s="544">
        <v>439</v>
      </c>
      <c r="F20" s="512">
        <v>464</v>
      </c>
      <c r="G20" s="154"/>
      <c r="H20" s="154"/>
    </row>
    <row r="21" spans="1:8" ht="15" customHeight="1">
      <c r="A21" s="446"/>
      <c r="B21" s="548" t="s">
        <v>177</v>
      </c>
      <c r="C21" s="548"/>
      <c r="D21" s="543">
        <v>120</v>
      </c>
      <c r="E21" s="544">
        <v>127</v>
      </c>
      <c r="F21" s="544">
        <v>134</v>
      </c>
      <c r="G21" s="154"/>
      <c r="H21" s="154"/>
    </row>
    <row r="22" spans="1:8" ht="15" customHeight="1">
      <c r="A22" s="446"/>
      <c r="B22" s="479" t="s">
        <v>178</v>
      </c>
      <c r="C22" s="479"/>
      <c r="D22" s="546">
        <f>SUM(D23:D25)</f>
        <v>786</v>
      </c>
      <c r="E22" s="547">
        <v>877</v>
      </c>
      <c r="F22" s="547">
        <v>997</v>
      </c>
      <c r="G22" s="154"/>
      <c r="H22" s="154"/>
    </row>
    <row r="23" spans="1:8" ht="15" customHeight="1">
      <c r="A23" s="446"/>
      <c r="B23" s="548" t="s">
        <v>179</v>
      </c>
      <c r="C23" s="548"/>
      <c r="D23" s="543">
        <v>644</v>
      </c>
      <c r="E23" s="544">
        <v>732</v>
      </c>
      <c r="F23" s="544">
        <v>851</v>
      </c>
      <c r="G23" s="549"/>
      <c r="H23" s="398"/>
    </row>
    <row r="24" spans="1:8" ht="15" customHeight="1">
      <c r="A24" s="446"/>
      <c r="B24" s="545" t="s">
        <v>176</v>
      </c>
      <c r="C24" s="545"/>
      <c r="D24" s="546">
        <v>112</v>
      </c>
      <c r="E24" s="547">
        <v>115</v>
      </c>
      <c r="F24" s="547">
        <v>116</v>
      </c>
      <c r="G24" s="154"/>
      <c r="H24" s="154"/>
    </row>
    <row r="25" spans="1:8" ht="15" customHeight="1">
      <c r="A25" s="446"/>
      <c r="B25" s="548" t="s">
        <v>177</v>
      </c>
      <c r="C25" s="548"/>
      <c r="D25" s="543">
        <v>30</v>
      </c>
      <c r="E25" s="544">
        <v>30</v>
      </c>
      <c r="F25" s="544">
        <v>30</v>
      </c>
      <c r="G25" s="154"/>
      <c r="H25" s="154"/>
    </row>
    <row r="26" spans="1:8" s="65" customFormat="1" ht="17.25" customHeight="1">
      <c r="A26" s="446"/>
      <c r="B26" s="1004" t="s">
        <v>1812</v>
      </c>
      <c r="C26" s="1004"/>
      <c r="D26" s="1004"/>
      <c r="E26" s="1004"/>
      <c r="F26" s="1005"/>
      <c r="G26" s="1005"/>
      <c r="H26" s="74"/>
    </row>
    <row r="27" spans="1:8" s="65" customFormat="1" ht="15" customHeight="1">
      <c r="A27" s="446"/>
      <c r="B27" s="1004" t="s">
        <v>180</v>
      </c>
      <c r="C27" s="1004"/>
      <c r="D27" s="1004"/>
      <c r="E27" s="1004"/>
      <c r="F27" s="222"/>
      <c r="G27" s="74"/>
      <c r="H27" s="74"/>
    </row>
    <row r="28" spans="1:8" s="65" customFormat="1" ht="21.75" customHeight="1">
      <c r="A28" s="446"/>
      <c r="B28" s="1004" t="s">
        <v>181</v>
      </c>
      <c r="C28" s="1004"/>
      <c r="D28" s="1004"/>
      <c r="E28" s="1004"/>
      <c r="F28" s="222"/>
      <c r="G28" s="74"/>
      <c r="H28" s="74"/>
    </row>
    <row r="29" spans="1:8" s="65" customFormat="1" ht="15" customHeight="1">
      <c r="A29" s="446"/>
      <c r="B29" s="1004" t="s">
        <v>182</v>
      </c>
      <c r="C29" s="1004"/>
      <c r="D29" s="1004"/>
      <c r="E29" s="1004"/>
      <c r="F29" s="222"/>
      <c r="G29" s="74"/>
      <c r="H29" s="74"/>
    </row>
    <row r="30" spans="1:8" s="65" customFormat="1" ht="17.25" customHeight="1">
      <c r="A30" s="446"/>
      <c r="B30" s="1004" t="s">
        <v>183</v>
      </c>
      <c r="C30" s="1004"/>
      <c r="D30" s="1004"/>
      <c r="E30" s="1004"/>
      <c r="F30" s="222"/>
      <c r="G30" s="74"/>
      <c r="H30" s="74"/>
    </row>
    <row r="31" spans="1:8" s="65" customFormat="1" ht="23.25" customHeight="1">
      <c r="A31" s="446"/>
      <c r="B31" s="1004" t="s">
        <v>184</v>
      </c>
      <c r="C31" s="1004"/>
      <c r="D31" s="1004"/>
      <c r="E31" s="1004"/>
      <c r="F31" s="222"/>
      <c r="G31" s="74"/>
      <c r="H31" s="74"/>
    </row>
    <row r="32" spans="1:8">
      <c r="A32" s="446"/>
    </row>
    <row r="33" spans="1:11">
      <c r="A33" s="446"/>
      <c r="G33" s="65"/>
      <c r="H33" s="65"/>
      <c r="I33" s="65"/>
      <c r="J33" s="65"/>
      <c r="K33" s="65"/>
    </row>
    <row r="34" spans="1:11" s="3" customFormat="1" ht="18" customHeight="1">
      <c r="A34" s="446"/>
      <c r="B34" s="53" t="s">
        <v>185</v>
      </c>
      <c r="C34" s="53"/>
      <c r="D34" s="174">
        <v>2023</v>
      </c>
      <c r="E34" s="54">
        <v>2022</v>
      </c>
      <c r="F34" s="54">
        <v>2021</v>
      </c>
      <c r="G34" s="65"/>
      <c r="H34" s="65"/>
      <c r="I34" s="65"/>
      <c r="J34" s="65"/>
      <c r="K34" s="65"/>
    </row>
    <row r="35" spans="1:11" ht="16.5" customHeight="1">
      <c r="A35" s="446"/>
      <c r="B35" s="538" t="s">
        <v>186</v>
      </c>
      <c r="C35" s="538"/>
      <c r="D35" s="511">
        <v>0</v>
      </c>
      <c r="E35" s="530">
        <v>1633</v>
      </c>
      <c r="F35" s="530">
        <v>709</v>
      </c>
      <c r="G35" s="65"/>
      <c r="H35" s="65"/>
      <c r="I35" s="65"/>
      <c r="J35" s="65"/>
      <c r="K35" s="65"/>
    </row>
    <row r="36" spans="1:11" ht="14.25">
      <c r="A36" s="446"/>
      <c r="B36" s="537" t="s">
        <v>187</v>
      </c>
      <c r="C36" s="538"/>
      <c r="D36" s="539">
        <v>71182</v>
      </c>
      <c r="E36" s="530">
        <v>42346</v>
      </c>
      <c r="F36" s="530">
        <v>33429</v>
      </c>
      <c r="G36" s="65"/>
      <c r="H36" s="65"/>
      <c r="I36" s="65"/>
      <c r="J36" s="65"/>
      <c r="K36" s="65"/>
    </row>
    <row r="37" spans="1:11" ht="27">
      <c r="A37" s="446"/>
      <c r="B37" s="537" t="s">
        <v>188</v>
      </c>
      <c r="C37" s="538"/>
      <c r="D37" s="539">
        <v>32097</v>
      </c>
      <c r="E37" s="530">
        <v>36139</v>
      </c>
      <c r="F37" s="530">
        <v>81062</v>
      </c>
      <c r="G37" s="65"/>
      <c r="H37" s="65"/>
      <c r="I37" s="65"/>
      <c r="J37" s="65"/>
      <c r="K37" s="65"/>
    </row>
    <row r="38" spans="1:11" ht="13.5" customHeight="1">
      <c r="A38" s="446"/>
      <c r="B38" s="1004" t="s">
        <v>189</v>
      </c>
      <c r="C38" s="1004"/>
      <c r="D38" s="1004"/>
      <c r="E38" s="1004"/>
    </row>
    <row r="39" spans="1:11" ht="26.25" customHeight="1">
      <c r="A39" s="446"/>
      <c r="B39" s="1004" t="s">
        <v>190</v>
      </c>
      <c r="C39" s="1004"/>
      <c r="D39" s="1004"/>
      <c r="E39" s="1004"/>
    </row>
    <row r="40" spans="1:11" ht="13.5" customHeight="1">
      <c r="A40" s="446"/>
      <c r="B40" s="1004" t="s">
        <v>191</v>
      </c>
      <c r="C40" s="1004"/>
      <c r="D40" s="1004"/>
      <c r="E40" s="1004"/>
    </row>
    <row r="41" spans="1:11" ht="13.5" customHeight="1">
      <c r="A41" s="446"/>
      <c r="B41" s="1004"/>
      <c r="C41" s="1004"/>
      <c r="D41" s="1004"/>
      <c r="E41" s="1004"/>
    </row>
    <row r="42" spans="1:11">
      <c r="A42" s="446"/>
    </row>
    <row r="43" spans="1:11" s="3" customFormat="1" ht="18" customHeight="1">
      <c r="A43" s="446"/>
      <c r="B43" s="53" t="s">
        <v>192</v>
      </c>
      <c r="C43" s="53"/>
      <c r="D43" s="53">
        <v>2023</v>
      </c>
      <c r="E43" s="54">
        <v>2022</v>
      </c>
      <c r="F43" s="54">
        <v>2021</v>
      </c>
      <c r="G43"/>
      <c r="H43"/>
      <c r="I43"/>
      <c r="J43"/>
      <c r="K43"/>
    </row>
    <row r="44" spans="1:11" ht="15" customHeight="1">
      <c r="A44" s="446"/>
      <c r="B44" s="738" t="s">
        <v>193</v>
      </c>
      <c r="C44" s="738"/>
      <c r="D44" s="738"/>
      <c r="E44" s="739"/>
      <c r="F44" s="739"/>
    </row>
    <row r="45" spans="1:11" ht="15" customHeight="1">
      <c r="A45" s="446"/>
      <c r="B45" s="518" t="s">
        <v>1660</v>
      </c>
      <c r="C45" s="518"/>
      <c r="D45" s="519">
        <v>438633</v>
      </c>
      <c r="E45" s="520">
        <v>252256</v>
      </c>
      <c r="F45" s="521">
        <v>215931</v>
      </c>
      <c r="G45" s="410"/>
    </row>
    <row r="46" spans="1:11" ht="15" customHeight="1">
      <c r="A46" s="446"/>
      <c r="B46" s="522" t="s">
        <v>194</v>
      </c>
      <c r="C46" s="522"/>
      <c r="D46" s="511">
        <v>73.900000000000006</v>
      </c>
      <c r="E46" s="523">
        <v>16.8</v>
      </c>
      <c r="F46" s="523">
        <v>31.8</v>
      </c>
      <c r="G46" s="422"/>
    </row>
    <row r="47" spans="1:11" ht="15" customHeight="1">
      <c r="A47" s="446"/>
      <c r="B47" s="522" t="s">
        <v>1661</v>
      </c>
      <c r="C47" s="522"/>
      <c r="D47" s="511">
        <v>79</v>
      </c>
      <c r="E47" s="523">
        <v>73</v>
      </c>
      <c r="F47" s="523">
        <v>73</v>
      </c>
    </row>
    <row r="48" spans="1:11" ht="15" customHeight="1">
      <c r="A48" s="446"/>
      <c r="B48" s="524" t="s">
        <v>1662</v>
      </c>
      <c r="C48" s="525"/>
      <c r="D48" s="526">
        <v>8107</v>
      </c>
      <c r="E48" s="527">
        <v>6732</v>
      </c>
      <c r="F48" s="528">
        <v>6715</v>
      </c>
    </row>
    <row r="49" spans="1:7" ht="15" customHeight="1">
      <c r="A49" s="446"/>
      <c r="B49" s="529" t="s">
        <v>1663</v>
      </c>
      <c r="C49" s="529"/>
      <c r="D49" s="511">
        <v>12</v>
      </c>
      <c r="E49" s="530">
        <v>18</v>
      </c>
      <c r="F49" s="530">
        <v>13</v>
      </c>
    </row>
    <row r="50" spans="1:7" ht="15" customHeight="1">
      <c r="A50" s="446"/>
      <c r="B50" s="531" t="s">
        <v>1664</v>
      </c>
      <c r="C50" s="529"/>
      <c r="D50" s="511">
        <v>562</v>
      </c>
      <c r="E50" s="530">
        <v>425</v>
      </c>
      <c r="F50" s="530" t="s">
        <v>195</v>
      </c>
    </row>
    <row r="51" spans="1:7" ht="15" customHeight="1">
      <c r="A51" s="446"/>
      <c r="B51" s="529" t="s">
        <v>196</v>
      </c>
      <c r="C51" s="529"/>
      <c r="D51" s="511">
        <v>550</v>
      </c>
      <c r="E51" s="530">
        <v>420</v>
      </c>
      <c r="F51" s="530" t="s">
        <v>195</v>
      </c>
    </row>
    <row r="52" spans="1:7" ht="14.25">
      <c r="A52" s="446"/>
      <c r="B52" s="529" t="s">
        <v>197</v>
      </c>
      <c r="C52" s="529"/>
      <c r="D52" s="511">
        <v>12</v>
      </c>
      <c r="E52" s="530">
        <v>5</v>
      </c>
      <c r="F52" s="530" t="s">
        <v>195</v>
      </c>
    </row>
    <row r="53" spans="1:7" ht="13.9">
      <c r="A53" s="446"/>
      <c r="B53" s="532" t="s">
        <v>176</v>
      </c>
      <c r="C53" s="532"/>
      <c r="D53" s="209"/>
      <c r="E53" s="1007"/>
      <c r="F53" s="1007"/>
    </row>
    <row r="54" spans="1:7" ht="14.25">
      <c r="A54" s="446"/>
      <c r="B54" s="533" t="s">
        <v>1665</v>
      </c>
      <c r="C54" s="533"/>
      <c r="D54" s="534">
        <v>21583</v>
      </c>
      <c r="E54" s="527">
        <v>13615</v>
      </c>
      <c r="F54" s="535">
        <v>17349</v>
      </c>
    </row>
    <row r="55" spans="1:7">
      <c r="A55" s="446"/>
      <c r="B55" s="522" t="s">
        <v>198</v>
      </c>
      <c r="C55" s="522"/>
      <c r="D55" s="511">
        <v>58</v>
      </c>
      <c r="E55" s="530">
        <v>-21.5</v>
      </c>
      <c r="F55" s="512">
        <v>-8.6999999999999993</v>
      </c>
    </row>
    <row r="56" spans="1:7" ht="14.25">
      <c r="A56" s="446"/>
      <c r="B56" s="529" t="s">
        <v>1661</v>
      </c>
      <c r="C56" s="522"/>
      <c r="D56" s="511">
        <v>79</v>
      </c>
      <c r="E56" s="530">
        <v>78</v>
      </c>
      <c r="F56" s="530">
        <v>81</v>
      </c>
    </row>
    <row r="57" spans="1:7" ht="14.25">
      <c r="A57" s="446"/>
      <c r="B57" s="536" t="s">
        <v>1666</v>
      </c>
      <c r="C57" s="522"/>
      <c r="D57" s="511">
        <v>627</v>
      </c>
      <c r="E57" s="530">
        <v>454</v>
      </c>
      <c r="F57" s="530">
        <v>540</v>
      </c>
    </row>
    <row r="58" spans="1:7">
      <c r="A58" s="446"/>
      <c r="B58" s="529" t="s">
        <v>199</v>
      </c>
      <c r="C58" s="522"/>
      <c r="D58" s="511">
        <v>36</v>
      </c>
      <c r="E58" s="530">
        <v>18</v>
      </c>
      <c r="F58" s="530">
        <v>20</v>
      </c>
    </row>
    <row r="59" spans="1:7" ht="14.25">
      <c r="A59" s="446"/>
      <c r="B59" s="529" t="s">
        <v>1667</v>
      </c>
      <c r="C59" s="522"/>
      <c r="D59" s="511">
        <v>3</v>
      </c>
      <c r="E59" s="530">
        <v>3</v>
      </c>
      <c r="F59" s="530">
        <v>4</v>
      </c>
    </row>
    <row r="60" spans="1:7" s="65" customFormat="1" ht="27" customHeight="1">
      <c r="A60" s="446"/>
      <c r="B60" s="1006" t="s">
        <v>200</v>
      </c>
      <c r="C60" s="1006"/>
      <c r="D60" s="1006"/>
      <c r="E60" s="1006"/>
      <c r="F60" s="1006"/>
    </row>
    <row r="61" spans="1:7" s="65" customFormat="1" ht="15.75" customHeight="1">
      <c r="A61" s="446"/>
      <c r="B61" s="1006" t="s">
        <v>1643</v>
      </c>
      <c r="C61" s="1006"/>
      <c r="D61" s="1006"/>
      <c r="E61" s="1006"/>
      <c r="F61" s="1006"/>
    </row>
    <row r="62" spans="1:7" s="65" customFormat="1" ht="15.75" customHeight="1">
      <c r="A62" s="446"/>
      <c r="B62" s="1006" t="s">
        <v>1668</v>
      </c>
      <c r="C62" s="1006"/>
      <c r="D62" s="1006"/>
      <c r="E62" s="1006"/>
      <c r="F62" s="1006"/>
    </row>
    <row r="63" spans="1:7" ht="13.5" customHeight="1">
      <c r="A63" s="446"/>
      <c r="B63" s="1006" t="s">
        <v>1669</v>
      </c>
      <c r="C63" s="1006"/>
      <c r="D63" s="1006"/>
      <c r="E63" s="1006"/>
      <c r="F63" s="1006"/>
      <c r="G63" s="65"/>
    </row>
    <row r="64" spans="1:7">
      <c r="A64" s="446"/>
      <c r="B64" s="1006" t="s">
        <v>1670</v>
      </c>
      <c r="C64" s="1006"/>
      <c r="D64" s="1006"/>
      <c r="E64" s="1006"/>
      <c r="F64" s="1006"/>
    </row>
    <row r="65" spans="1:6">
      <c r="A65" s="446"/>
      <c r="B65" s="238" t="s">
        <v>1671</v>
      </c>
      <c r="C65" s="238"/>
      <c r="D65" s="238"/>
      <c r="E65" s="238"/>
      <c r="F65" s="238"/>
    </row>
    <row r="66" spans="1:6">
      <c r="A66" s="446"/>
      <c r="B66" s="1006" t="s">
        <v>1672</v>
      </c>
      <c r="C66" s="1006"/>
      <c r="D66" s="1006"/>
      <c r="E66" s="1006"/>
      <c r="F66" s="1006"/>
    </row>
    <row r="67" spans="1:6">
      <c r="A67" s="446"/>
      <c r="B67" s="238"/>
      <c r="C67" s="238"/>
      <c r="D67" s="238"/>
      <c r="E67" s="238"/>
      <c r="F67" s="238"/>
    </row>
    <row r="68" spans="1:6">
      <c r="A68" s="446"/>
    </row>
    <row r="69" spans="1:6" ht="18" customHeight="1">
      <c r="A69" s="446"/>
      <c r="B69" s="53" t="s">
        <v>201</v>
      </c>
      <c r="C69" s="53"/>
      <c r="D69" s="53">
        <v>2023</v>
      </c>
      <c r="E69" s="54">
        <v>2022</v>
      </c>
      <c r="F69" s="54">
        <v>2021</v>
      </c>
    </row>
    <row r="70" spans="1:6" ht="15" customHeight="1">
      <c r="A70" s="446"/>
      <c r="B70" s="681" t="s">
        <v>202</v>
      </c>
      <c r="C70" s="681"/>
      <c r="D70" s="681"/>
      <c r="E70" s="739"/>
      <c r="F70" s="740"/>
    </row>
    <row r="71" spans="1:6" ht="15" customHeight="1">
      <c r="A71" s="446"/>
      <c r="B71" s="513" t="s">
        <v>203</v>
      </c>
      <c r="C71" s="513"/>
      <c r="D71" s="511">
        <v>2</v>
      </c>
      <c r="E71" s="514">
        <v>-1</v>
      </c>
      <c r="F71" s="514">
        <v>-4</v>
      </c>
    </row>
    <row r="72" spans="1:6" ht="15" customHeight="1">
      <c r="A72" s="446"/>
      <c r="B72" s="513" t="s">
        <v>204</v>
      </c>
      <c r="C72" s="513"/>
      <c r="D72" s="511">
        <v>9</v>
      </c>
      <c r="E72" s="514">
        <v>1</v>
      </c>
      <c r="F72" s="514">
        <v>7</v>
      </c>
    </row>
    <row r="73" spans="1:6" ht="15" customHeight="1">
      <c r="A73" s="446"/>
      <c r="B73" s="513" t="s">
        <v>205</v>
      </c>
      <c r="C73" s="513"/>
      <c r="D73" s="511">
        <v>4</v>
      </c>
      <c r="E73" s="514">
        <v>0</v>
      </c>
      <c r="F73" s="514">
        <v>0</v>
      </c>
    </row>
    <row r="74" spans="1:6" ht="15" customHeight="1">
      <c r="A74" s="446"/>
      <c r="B74" s="513" t="s">
        <v>206</v>
      </c>
      <c r="C74" s="513"/>
      <c r="D74" s="511">
        <v>-6</v>
      </c>
      <c r="E74" s="514">
        <v>-9</v>
      </c>
      <c r="F74" s="514">
        <v>-8</v>
      </c>
    </row>
    <row r="75" spans="1:6" ht="15" customHeight="1">
      <c r="A75" s="446"/>
      <c r="B75" s="513" t="s">
        <v>207</v>
      </c>
      <c r="C75" s="513"/>
      <c r="D75" s="511">
        <v>-7</v>
      </c>
      <c r="E75" s="514">
        <v>8</v>
      </c>
      <c r="F75" s="514">
        <v>6</v>
      </c>
    </row>
    <row r="76" spans="1:6" ht="15" customHeight="1">
      <c r="A76" s="446"/>
      <c r="B76" s="513" t="s">
        <v>208</v>
      </c>
      <c r="C76" s="513"/>
      <c r="D76" s="511">
        <v>-7</v>
      </c>
      <c r="E76" s="514">
        <v>-5</v>
      </c>
      <c r="F76" s="514">
        <v>-4</v>
      </c>
    </row>
    <row r="77" spans="1:6" ht="15" customHeight="1">
      <c r="A77" s="446"/>
      <c r="B77" s="513" t="s">
        <v>209</v>
      </c>
      <c r="C77" s="513"/>
      <c r="D77" s="511">
        <v>7.6</v>
      </c>
      <c r="E77" s="514">
        <v>7.5</v>
      </c>
      <c r="F77" s="514">
        <v>7.4</v>
      </c>
    </row>
    <row r="78" spans="1:6" ht="15" customHeight="1">
      <c r="A78" s="446"/>
      <c r="B78" s="513" t="s">
        <v>210</v>
      </c>
      <c r="C78" s="513"/>
      <c r="D78" s="511">
        <v>7.8</v>
      </c>
      <c r="E78" s="514">
        <v>7.5</v>
      </c>
      <c r="F78" s="514">
        <v>7.7</v>
      </c>
    </row>
    <row r="79" spans="1:6" ht="15" customHeight="1">
      <c r="A79" s="446"/>
      <c r="B79" s="513" t="s">
        <v>211</v>
      </c>
      <c r="C79" s="513"/>
      <c r="D79" s="511">
        <v>7.7</v>
      </c>
      <c r="E79" s="514">
        <v>7.5</v>
      </c>
      <c r="F79" s="514">
        <v>7.5</v>
      </c>
    </row>
    <row r="80" spans="1:6" ht="15" customHeight="1">
      <c r="A80" s="446"/>
      <c r="B80" s="513" t="s">
        <v>212</v>
      </c>
      <c r="C80" s="513"/>
      <c r="D80" s="511">
        <v>7.2</v>
      </c>
      <c r="E80" s="514">
        <v>7.4</v>
      </c>
      <c r="F80" s="514">
        <v>7.4</v>
      </c>
    </row>
    <row r="81" spans="1:7" ht="15" customHeight="1">
      <c r="A81" s="446"/>
      <c r="B81" s="513" t="s">
        <v>213</v>
      </c>
      <c r="C81" s="513"/>
      <c r="D81" s="511">
        <v>7.4</v>
      </c>
      <c r="E81" s="514">
        <v>7.7</v>
      </c>
      <c r="F81" s="514">
        <v>7.6</v>
      </c>
    </row>
    <row r="82" spans="1:7" ht="15" customHeight="1">
      <c r="A82" s="446"/>
      <c r="B82" s="513" t="s">
        <v>214</v>
      </c>
      <c r="C82" s="513"/>
      <c r="D82" s="511">
        <v>7.2</v>
      </c>
      <c r="E82" s="514">
        <v>7.5</v>
      </c>
      <c r="F82" s="514">
        <v>7.4</v>
      </c>
    </row>
    <row r="83" spans="1:7" ht="15" customHeight="1">
      <c r="A83" s="446"/>
      <c r="B83" s="515" t="s">
        <v>215</v>
      </c>
      <c r="C83" s="515"/>
      <c r="D83" s="516"/>
      <c r="E83" s="517"/>
      <c r="F83" s="517"/>
    </row>
    <row r="84" spans="1:7" ht="15" customHeight="1">
      <c r="A84" s="446"/>
      <c r="B84" s="513" t="s">
        <v>216</v>
      </c>
      <c r="C84" s="513"/>
      <c r="D84" s="511">
        <v>8</v>
      </c>
      <c r="E84" s="512">
        <v>7</v>
      </c>
      <c r="F84" s="512">
        <v>14</v>
      </c>
    </row>
    <row r="85" spans="1:7" ht="15" customHeight="1">
      <c r="A85" s="446"/>
      <c r="B85" s="513" t="s">
        <v>217</v>
      </c>
      <c r="C85" s="513"/>
      <c r="D85" s="511">
        <v>6</v>
      </c>
      <c r="E85" s="512">
        <v>1</v>
      </c>
      <c r="F85" s="512">
        <v>-14</v>
      </c>
    </row>
    <row r="86" spans="1:7" ht="15" customHeight="1" thickBot="1">
      <c r="A86" s="446"/>
      <c r="B86" s="513" t="s">
        <v>218</v>
      </c>
      <c r="C86" s="513"/>
      <c r="D86" s="511">
        <v>59</v>
      </c>
      <c r="E86" s="512">
        <v>62</v>
      </c>
      <c r="F86" s="512">
        <v>65</v>
      </c>
    </row>
    <row r="87" spans="1:7" s="65" customFormat="1" ht="22.5" customHeight="1">
      <c r="A87" s="446"/>
      <c r="B87" s="1002" t="s">
        <v>219</v>
      </c>
      <c r="C87" s="1002"/>
      <c r="D87" s="1002"/>
      <c r="E87" s="1002"/>
      <c r="F87" s="1002"/>
    </row>
    <row r="88" spans="1:7" s="65" customFormat="1" ht="15" customHeight="1">
      <c r="A88" s="446"/>
      <c r="B88" s="391" t="s">
        <v>220</v>
      </c>
      <c r="E88" s="74"/>
      <c r="F88" s="74"/>
    </row>
    <row r="89" spans="1:7">
      <c r="A89" s="446"/>
      <c r="B89" s="391" t="s">
        <v>221</v>
      </c>
      <c r="C89" s="65"/>
      <c r="D89" s="65"/>
      <c r="E89" s="65"/>
      <c r="F89" s="65"/>
      <c r="G89" s="65"/>
    </row>
    <row r="90" spans="1:7" s="65" customFormat="1" ht="24" customHeight="1">
      <c r="A90" s="446"/>
      <c r="B90" s="1003" t="s">
        <v>222</v>
      </c>
      <c r="C90" s="1003"/>
      <c r="D90" s="1003"/>
      <c r="E90" s="1003"/>
      <c r="F90" s="1003"/>
    </row>
    <row r="91" spans="1:7" s="65" customFormat="1" ht="21.75" customHeight="1">
      <c r="A91" s="446"/>
      <c r="B91" s="1003" t="s">
        <v>223</v>
      </c>
      <c r="C91" s="1003"/>
      <c r="D91" s="1003"/>
      <c r="E91" s="1003"/>
      <c r="F91" s="1003"/>
    </row>
    <row r="92" spans="1:7" s="65" customFormat="1" ht="15" customHeight="1">
      <c r="A92" s="446"/>
      <c r="B92" s="65" t="s">
        <v>224</v>
      </c>
      <c r="E92" s="74"/>
      <c r="F92" s="74"/>
    </row>
    <row r="93" spans="1:7" s="65" customFormat="1" ht="15" customHeight="1">
      <c r="A93" s="446"/>
      <c r="B93" s="65" t="s">
        <v>225</v>
      </c>
    </row>
    <row r="94" spans="1:7" ht="13.5" customHeight="1">
      <c r="A94" s="446"/>
      <c r="B94" s="65" t="s">
        <v>226</v>
      </c>
      <c r="C94" s="65"/>
      <c r="D94" s="65"/>
      <c r="E94" s="65"/>
      <c r="F94" s="65"/>
      <c r="G94" s="65"/>
    </row>
    <row r="95" spans="1:7" ht="15.75" customHeight="1">
      <c r="A95" s="446"/>
      <c r="B95" s="391" t="s">
        <v>227</v>
      </c>
      <c r="C95" s="65"/>
      <c r="D95" s="65"/>
      <c r="E95" s="65"/>
      <c r="F95" s="65"/>
      <c r="G95" s="65"/>
    </row>
    <row r="96" spans="1:7">
      <c r="A96" s="446"/>
    </row>
    <row r="97" spans="1:11">
      <c r="A97" s="446"/>
      <c r="B97" s="183"/>
    </row>
    <row r="98" spans="1:11" s="3" customFormat="1" ht="18" customHeight="1">
      <c r="A98" s="446"/>
      <c r="B98" s="53" t="s">
        <v>228</v>
      </c>
      <c r="C98" s="53"/>
      <c r="D98" s="53">
        <v>2023</v>
      </c>
      <c r="E98" s="54">
        <v>2022</v>
      </c>
      <c r="F98" s="54">
        <v>2021</v>
      </c>
      <c r="G98"/>
      <c r="H98"/>
      <c r="I98"/>
      <c r="J98"/>
      <c r="K98"/>
    </row>
    <row r="99" spans="1:11" ht="15" customHeight="1">
      <c r="A99" s="446"/>
      <c r="B99" s="536" t="s">
        <v>229</v>
      </c>
      <c r="C99" s="536"/>
      <c r="D99" s="511">
        <v>0</v>
      </c>
      <c r="E99" s="512">
        <v>0</v>
      </c>
      <c r="F99" s="512">
        <v>1</v>
      </c>
    </row>
    <row r="100" spans="1:11" ht="15" customHeight="1">
      <c r="A100" s="446"/>
      <c r="B100" s="510" t="s">
        <v>230</v>
      </c>
      <c r="C100" s="510"/>
      <c r="D100" s="511">
        <v>0</v>
      </c>
      <c r="E100" s="512">
        <v>0</v>
      </c>
      <c r="F100" s="512">
        <v>0</v>
      </c>
    </row>
    <row r="101" spans="1:11" s="3" customFormat="1" ht="18" customHeight="1">
      <c r="A101" s="446"/>
      <c r="B101" s="53" t="s">
        <v>231</v>
      </c>
      <c r="C101" s="53"/>
      <c r="D101" s="53"/>
      <c r="E101" s="210"/>
      <c r="F101" s="210"/>
      <c r="G101"/>
      <c r="H101"/>
      <c r="I101"/>
      <c r="J101"/>
      <c r="K101"/>
    </row>
    <row r="102" spans="1:11" ht="15" customHeight="1">
      <c r="A102" s="446"/>
      <c r="B102" s="536" t="s">
        <v>229</v>
      </c>
      <c r="C102" s="741"/>
      <c r="D102" s="511">
        <v>0</v>
      </c>
      <c r="E102" s="512">
        <v>0</v>
      </c>
      <c r="F102" s="512">
        <v>2</v>
      </c>
    </row>
    <row r="103" spans="1:11" ht="15" customHeight="1">
      <c r="A103" s="446"/>
      <c r="B103" s="510" t="s">
        <v>230</v>
      </c>
      <c r="C103" s="510"/>
      <c r="D103" s="511">
        <v>0</v>
      </c>
      <c r="E103" s="512">
        <v>0</v>
      </c>
      <c r="F103" s="512">
        <v>0</v>
      </c>
    </row>
    <row r="104" spans="1:11" ht="15" customHeight="1">
      <c r="A104" s="446"/>
      <c r="B104" s="65" t="s">
        <v>1813</v>
      </c>
      <c r="F104" s="65"/>
    </row>
    <row r="105" spans="1:11" ht="15" customHeight="1">
      <c r="A105" s="446"/>
      <c r="B105" s="65" t="s">
        <v>1814</v>
      </c>
      <c r="F105" s="65"/>
    </row>
    <row r="106" spans="1:11" ht="14.25" customHeight="1">
      <c r="A106" s="446"/>
      <c r="B106" s="65"/>
      <c r="C106" s="65"/>
      <c r="D106" s="65"/>
      <c r="E106" s="65"/>
      <c r="F106" s="65"/>
    </row>
    <row r="107" spans="1:11" ht="14.25" customHeight="1">
      <c r="A107" s="446"/>
    </row>
    <row r="108" spans="1:11" ht="14.25" customHeight="1">
      <c r="A108" s="446"/>
      <c r="B108" s="53" t="s">
        <v>232</v>
      </c>
      <c r="C108" s="53"/>
      <c r="D108" s="53">
        <v>2023</v>
      </c>
      <c r="E108" s="54">
        <v>2022</v>
      </c>
      <c r="F108" s="54">
        <v>2021</v>
      </c>
    </row>
    <row r="109" spans="1:11" ht="14.25">
      <c r="A109" s="446"/>
      <c r="B109" s="502" t="s">
        <v>233</v>
      </c>
      <c r="C109" s="502"/>
      <c r="D109" s="503">
        <v>1</v>
      </c>
      <c r="E109" s="504">
        <v>5</v>
      </c>
      <c r="F109" s="504">
        <v>9</v>
      </c>
    </row>
    <row r="110" spans="1:11" ht="14.25">
      <c r="A110" s="446"/>
      <c r="B110" s="509" t="s">
        <v>234</v>
      </c>
      <c r="C110" s="510"/>
      <c r="D110" s="511">
        <v>100</v>
      </c>
      <c r="E110" s="512">
        <v>100</v>
      </c>
      <c r="F110" s="512">
        <v>100</v>
      </c>
    </row>
    <row r="111" spans="1:11" ht="14.25">
      <c r="A111" s="446"/>
      <c r="B111" s="505" t="s">
        <v>235</v>
      </c>
      <c r="C111" s="506"/>
      <c r="D111" s="507">
        <v>1</v>
      </c>
      <c r="E111" s="508">
        <v>5</v>
      </c>
      <c r="F111" s="508">
        <v>319</v>
      </c>
    </row>
    <row r="112" spans="1:11" ht="16.5" customHeight="1">
      <c r="A112" s="446"/>
      <c r="B112" s="53" t="s">
        <v>236</v>
      </c>
      <c r="C112" s="53"/>
      <c r="D112" s="53"/>
      <c r="E112" s="54"/>
      <c r="F112" s="54"/>
    </row>
    <row r="113" spans="1:11" ht="14.25">
      <c r="A113" s="446"/>
      <c r="B113" s="502" t="s">
        <v>237</v>
      </c>
      <c r="C113" s="502"/>
      <c r="D113" s="503">
        <v>1</v>
      </c>
      <c r="E113" s="504">
        <v>1</v>
      </c>
      <c r="F113" s="504">
        <v>0</v>
      </c>
    </row>
    <row r="114" spans="1:11" ht="14.25">
      <c r="A114" s="446"/>
      <c r="B114" s="509" t="s">
        <v>234</v>
      </c>
      <c r="C114" s="510"/>
      <c r="D114" s="511">
        <v>100</v>
      </c>
      <c r="E114" s="512">
        <v>100</v>
      </c>
      <c r="F114" s="512">
        <v>0</v>
      </c>
    </row>
    <row r="115" spans="1:11" ht="14.25">
      <c r="A115" s="446"/>
      <c r="B115" s="509" t="s">
        <v>235</v>
      </c>
      <c r="C115" s="510"/>
      <c r="D115" s="511">
        <v>1</v>
      </c>
      <c r="E115" s="512">
        <v>1</v>
      </c>
      <c r="F115" s="512">
        <v>0</v>
      </c>
    </row>
    <row r="116" spans="1:11">
      <c r="A116" s="446"/>
      <c r="B116" s="65" t="s">
        <v>1815</v>
      </c>
    </row>
    <row r="117" spans="1:11">
      <c r="A117" s="446"/>
      <c r="B117" s="237" t="s">
        <v>238</v>
      </c>
      <c r="C117" s="237"/>
      <c r="D117" s="237"/>
      <c r="E117" s="237"/>
      <c r="F117" s="237"/>
      <c r="G117" s="234"/>
      <c r="H117" s="234"/>
      <c r="I117" s="234"/>
      <c r="J117" s="234"/>
      <c r="K117" s="235"/>
    </row>
    <row r="118" spans="1:11">
      <c r="A118" s="446"/>
      <c r="B118" s="237" t="s">
        <v>239</v>
      </c>
      <c r="C118" s="237"/>
      <c r="D118" s="237"/>
      <c r="E118" s="237"/>
      <c r="F118" s="237"/>
      <c r="G118" s="234"/>
      <c r="H118" s="234"/>
      <c r="I118" s="234"/>
      <c r="J118" s="234"/>
      <c r="K118" s="235"/>
    </row>
    <row r="119" spans="1:11">
      <c r="A119" s="446"/>
      <c r="B119" s="65" t="s">
        <v>1816</v>
      </c>
    </row>
    <row r="120" spans="1:11">
      <c r="B120" s="237"/>
      <c r="C120" s="211"/>
      <c r="D120" s="211"/>
      <c r="E120" s="211"/>
      <c r="F120" s="211"/>
    </row>
  </sheetData>
  <sheetProtection algorithmName="SHA-512" hashValue="LZZRXQdTV82AP+TxvZo5TyajDFdxpVS+frWHKNN1JUqL7wBBmlm5AjXIoxfSCLyvXYMO1qWQN2MgMmND2n5rxA==" saltValue="A1ndBZHVh5a3D2M3NDSFtg==" spinCount="100000" sheet="1"/>
  <mergeCells count="21">
    <mergeCell ref="B66:F66"/>
    <mergeCell ref="B39:E39"/>
    <mergeCell ref="B60:F60"/>
    <mergeCell ref="E53:F53"/>
    <mergeCell ref="B40:E40"/>
    <mergeCell ref="B87:F87"/>
    <mergeCell ref="B90:F90"/>
    <mergeCell ref="B91:F91"/>
    <mergeCell ref="B26:E26"/>
    <mergeCell ref="F26:G26"/>
    <mergeCell ref="B27:E27"/>
    <mergeCell ref="B38:E38"/>
    <mergeCell ref="B28:E28"/>
    <mergeCell ref="B29:E29"/>
    <mergeCell ref="B31:E31"/>
    <mergeCell ref="B30:E30"/>
    <mergeCell ref="B63:F63"/>
    <mergeCell ref="B41:E41"/>
    <mergeCell ref="B64:F64"/>
    <mergeCell ref="B61:F61"/>
    <mergeCell ref="B62:F62"/>
  </mergeCells>
  <hyperlinks>
    <hyperlink ref="B27:E27" location="'GLOSSARY'!B29" display="2. Refer to this link in the 'Glossary' for the definition of digitally active customers " xr:uid="{D2596E1D-BC8A-4181-87DD-DEC825FE063C}"/>
    <hyperlink ref="B38:E38" location="'GLOSSARY'!B27" display="1. Refer to this link in the 'Glossary' for the definition of customers provided with natural disaster relief packages." xr:uid="{5C778408-1638-4212-83C7-0A3CECFF1BBF}"/>
    <hyperlink ref="B28:E28" location="'GLOSSARY'!B86" display="3. Refer to this link in the 'Glossary' for the definition of number of debit card accounts" xr:uid="{36A4CEE3-D6B6-4C12-98DF-74EDBCA66AD4}"/>
    <hyperlink ref="B29:E29" location="'GLOSSARY'!B59" display="4. Refer to this link in the 'Glossary' for the definition of number of credit card accounts" xr:uid="{F8307840-3AA0-4488-84D6-98D6C7756B4A}"/>
    <hyperlink ref="B40:E40" location="'GLOSSARY'!B26" display="3. Refer to this link in the 'Glossary' for the definition of customers experiencing financial hardship who accessed a financial assistance package." xr:uid="{AF4BE5FC-4996-4282-A7F9-70068FD354E8}"/>
    <hyperlink ref="B39:E39" location="'GLOSSARY'!B28" display="2. Refer to this link in the 'Glossary' for the definition of customers who received assistance through specialist customer care teams." xr:uid="{EF6AC266-83DE-44E5-AB2B-440B41260948}"/>
    <hyperlink ref="B61:E61" location="GLOSSARY!B30" display="2. Refer to this link in the 'Glossary' for the definition of customer complaints." xr:uid="{53D1474C-D01A-4347-893F-CEE96CE8E3F8}"/>
    <hyperlink ref="B62:E62" location="GLOSSARY!B26" display="3. Refer to this link in the 'Glossary' for the definition of complaints resolved within five days." xr:uid="{E31D272F-3008-4730-AE3B-259A65C768BD}"/>
    <hyperlink ref="B88" location="'GLOSSARY'!B57" display="3. Refer to this link in the 'Glossary' for the definition of NPS" xr:uid="{C338E6C5-D0EE-4B62-87A6-0A54B909267E}"/>
    <hyperlink ref="B89" location="'GLOSSARY'!B25" display="8. Refer to this link in the 'Glossary' for the definition of customer satisfaction (Australia)." xr:uid="{56011A62-6E8E-4D12-A3B8-ACDD3CD1CE45}"/>
    <hyperlink ref="B95" location="'GLOSSARY'!B23" display="9. Refer to this link in the 'Glossary' for the definition of customer satisfaction (New Zealand)." xr:uid="{3006AE11-57A9-4E2B-8F46-A078D451E105}"/>
    <hyperlink ref="B26:E26" location="GLOSSARY!B109" display="1. Refer to this link in the 'Glossary' for the definition of total customers. The decline over the last two years has been due to business exits." xr:uid="{179DCD14-68DB-436B-AD21-857C0CDFDB53}"/>
    <hyperlink ref="B61:F61" location="'GLOSSARY'!B24" display="2. Refer to this link in the 'Glossary' for the definition of customer complaints." xr:uid="{CC310B78-670A-4C1C-AD19-9B02384CB888}"/>
    <hyperlink ref="B62:F62" location="'GLOSSARY'!B22" display="3. Refer to this link in the 'Glossary' for the definition of complaints resolved within five days." xr:uid="{41209558-F463-4BB8-8CB0-89D3FE47C375}"/>
    <hyperlink ref="B104" location="'GLOSSARY'!B77" display="1. Refer to this link in the 'Glossary' for the definition of Severity 1 Technology Incidents " xr:uid="{B27F59C8-CE1C-4C4D-9E01-EBCB66E8884B}"/>
    <hyperlink ref="B116" location="'GLOSSARY'!B107" display="1. Refer to this link in the 'Glossary' for the definition of data breaches (Australia)." xr:uid="{82FE6016-48EF-4E11-B600-1A4F8996121E}"/>
    <hyperlink ref="B119" location="'GLOSSARY'!B108" display="4. Refer to this link in the 'Glossary' for the definition of data breaches (New Zealand)." xr:uid="{DA7A3849-63EC-4160-9996-A0963746AFA0}"/>
    <hyperlink ref="B31:F31" location="GLOSSARY!B115" display="5. Relates to all points of presence including multibrand co-located branches (FY23: 82), as well as Staff Branches, Advisory, Community Banking Centres and Kiosks (FY23: 10). Refer to this link in the 'Glossary' for the definition of number of branches. " xr:uid="{88CAF74F-88E9-4296-A491-6E9625D9D42D}"/>
    <hyperlink ref="B30:E30" location="GLOSSARY!B116" display="6. Refer to this link in the 'Glossary' for the definition of number of ATMs. " xr:uid="{2DEA7673-7197-4821-8591-F822494F1F1C}"/>
    <hyperlink ref="B105" location="'GLOSSARY'!B76" display="2. Refer to this link in the 'Glossary' for the definition of Severity 1 Information Security Incidents " xr:uid="{F90B03E0-EB34-4D15-97F5-2477D843AF2A}"/>
  </hyperlinks>
  <pageMargins left="0.25" right="0.25" top="0.75" bottom="0.75" header="0.3" footer="0.3"/>
  <pageSetup paperSize="9" scale="82" fitToHeight="0"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4"/>
    <pageSetUpPr fitToPage="1"/>
  </sheetPr>
  <dimension ref="A1:Y279"/>
  <sheetViews>
    <sheetView showGridLines="0" zoomScaleNormal="100" zoomScalePageLayoutView="200" workbookViewId="0">
      <selection activeCell="E37" sqref="E37"/>
    </sheetView>
  </sheetViews>
  <sheetFormatPr defaultColWidth="8.625" defaultRowHeight="13.5"/>
  <cols>
    <col min="1" max="1" width="6.5" style="46" customWidth="1"/>
    <col min="2" max="2" width="64.375" customWidth="1"/>
    <col min="3" max="3" width="12.625" customWidth="1"/>
    <col min="4" max="4" width="14.1875" customWidth="1"/>
    <col min="5" max="5" width="15.375" customWidth="1"/>
    <col min="6" max="7" width="12.625" customWidth="1"/>
    <col min="8" max="8" width="13.875" customWidth="1"/>
    <col min="9" max="9" width="14.5" customWidth="1"/>
    <col min="10" max="10" width="11.1875" customWidth="1"/>
    <col min="11" max="11" width="17.375" customWidth="1"/>
    <col min="12" max="12" width="11.875" customWidth="1"/>
    <col min="13" max="13" width="13.1875" customWidth="1"/>
    <col min="14" max="14" width="11.1875" customWidth="1"/>
  </cols>
  <sheetData>
    <row r="1" spans="1:20" ht="14.25" customHeight="1">
      <c r="A1" s="446"/>
    </row>
    <row r="2" spans="1:20" ht="14.25" customHeight="1">
      <c r="A2" s="446"/>
    </row>
    <row r="3" spans="1:20" ht="14.25" customHeight="1">
      <c r="A3" s="446"/>
    </row>
    <row r="4" spans="1:20" ht="14.25" customHeight="1">
      <c r="A4" s="446"/>
    </row>
    <row r="5" spans="1:20" s="4" customFormat="1" ht="21" customHeight="1">
      <c r="A5" s="446"/>
      <c r="B5" s="5" t="s">
        <v>9</v>
      </c>
    </row>
    <row r="6" spans="1:20" ht="14.25" customHeight="1">
      <c r="A6" s="446"/>
      <c r="J6" s="5"/>
      <c r="K6" s="5"/>
    </row>
    <row r="7" spans="1:20" ht="14.25" customHeight="1">
      <c r="A7" s="446"/>
    </row>
    <row r="8" spans="1:20" ht="14.25" customHeight="1">
      <c r="A8" s="446"/>
    </row>
    <row r="9" spans="1:20" ht="14.25" customHeight="1">
      <c r="A9" s="446"/>
    </row>
    <row r="10" spans="1:20" ht="14.25" customHeight="1">
      <c r="A10" s="446"/>
    </row>
    <row r="11" spans="1:20" ht="14.25" customHeight="1">
      <c r="A11" s="446"/>
    </row>
    <row r="12" spans="1:20" ht="14.25" customHeight="1">
      <c r="A12" s="446"/>
    </row>
    <row r="13" spans="1:20" ht="14.25" customHeight="1">
      <c r="A13" s="446"/>
      <c r="B13" s="49" t="s">
        <v>240</v>
      </c>
      <c r="C13" s="152"/>
    </row>
    <row r="14" spans="1:20" ht="14.25" customHeight="1">
      <c r="A14" s="446"/>
      <c r="B14" s="153"/>
      <c r="C14" s="153"/>
      <c r="D14" s="153"/>
      <c r="E14" s="153"/>
      <c r="F14" s="154"/>
      <c r="G14" s="154"/>
      <c r="H14" s="154"/>
      <c r="I14" s="155"/>
      <c r="J14" s="75"/>
      <c r="K14" s="75"/>
    </row>
    <row r="15" spans="1:20" s="29" customFormat="1" ht="18" customHeight="1">
      <c r="A15" s="446"/>
      <c r="B15" s="67" t="s">
        <v>241</v>
      </c>
      <c r="C15" s="156"/>
      <c r="D15" s="156"/>
      <c r="E15" s="1015">
        <v>2023</v>
      </c>
      <c r="F15" s="1015"/>
      <c r="G15" s="1015"/>
      <c r="H15" s="1015">
        <v>2022</v>
      </c>
      <c r="I15" s="1015"/>
      <c r="J15" s="1015"/>
      <c r="K15" s="1015">
        <v>2021</v>
      </c>
      <c r="L15" s="1015"/>
      <c r="M15" s="1015"/>
      <c r="N15"/>
      <c r="O15"/>
      <c r="P15"/>
      <c r="Q15"/>
      <c r="R15"/>
      <c r="S15"/>
      <c r="T15"/>
    </row>
    <row r="16" spans="1:20" ht="15" customHeight="1">
      <c r="A16" s="446"/>
      <c r="B16" s="542"/>
      <c r="C16" s="542"/>
      <c r="D16" s="542"/>
      <c r="E16" s="550" t="s">
        <v>242</v>
      </c>
      <c r="F16" s="550" t="s">
        <v>243</v>
      </c>
      <c r="G16" s="551" t="s">
        <v>244</v>
      </c>
      <c r="H16" s="550" t="s">
        <v>242</v>
      </c>
      <c r="I16" s="550" t="s">
        <v>243</v>
      </c>
      <c r="J16" s="551" t="s">
        <v>244</v>
      </c>
      <c r="K16" s="550" t="s">
        <v>242</v>
      </c>
      <c r="L16" s="550" t="s">
        <v>243</v>
      </c>
      <c r="M16" s="551" t="s">
        <v>244</v>
      </c>
    </row>
    <row r="17" spans="1:13" ht="15" customHeight="1">
      <c r="A17" s="446"/>
      <c r="B17" s="552" t="s">
        <v>245</v>
      </c>
      <c r="C17" s="552"/>
      <c r="D17" s="552"/>
      <c r="E17" s="553">
        <v>16119</v>
      </c>
      <c r="F17" s="553">
        <v>13728</v>
      </c>
      <c r="G17" s="553">
        <v>29847</v>
      </c>
      <c r="H17" s="554">
        <v>16968</v>
      </c>
      <c r="I17" s="554">
        <v>13988</v>
      </c>
      <c r="J17" s="554">
        <v>30956</v>
      </c>
      <c r="K17" s="554">
        <v>18293</v>
      </c>
      <c r="L17" s="554">
        <v>14880</v>
      </c>
      <c r="M17" s="554">
        <v>33173</v>
      </c>
    </row>
    <row r="18" spans="1:13" ht="15" customHeight="1">
      <c r="A18" s="446"/>
      <c r="B18" s="542"/>
      <c r="C18" s="542" t="s">
        <v>246</v>
      </c>
      <c r="D18" s="542" t="s">
        <v>247</v>
      </c>
      <c r="E18" s="555">
        <v>12184</v>
      </c>
      <c r="F18" s="555">
        <v>12867</v>
      </c>
      <c r="G18" s="555">
        <v>25051</v>
      </c>
      <c r="H18" s="556">
        <v>12319</v>
      </c>
      <c r="I18" s="556">
        <v>12863</v>
      </c>
      <c r="J18" s="556">
        <v>25182</v>
      </c>
      <c r="K18" s="556">
        <v>12788</v>
      </c>
      <c r="L18" s="556">
        <v>13395</v>
      </c>
      <c r="M18" s="556">
        <v>26183</v>
      </c>
    </row>
    <row r="19" spans="1:13" ht="15" customHeight="1">
      <c r="A19" s="446"/>
      <c r="B19" s="557"/>
      <c r="C19" s="557"/>
      <c r="D19" s="557" t="s">
        <v>248</v>
      </c>
      <c r="E19" s="558">
        <v>3449</v>
      </c>
      <c r="F19" s="558">
        <v>407</v>
      </c>
      <c r="G19" s="558">
        <v>3856</v>
      </c>
      <c r="H19" s="236">
        <v>4041</v>
      </c>
      <c r="I19" s="236">
        <v>522</v>
      </c>
      <c r="J19" s="236">
        <v>4563</v>
      </c>
      <c r="K19" s="236">
        <v>4623</v>
      </c>
      <c r="L19" s="236">
        <v>602</v>
      </c>
      <c r="M19" s="236">
        <v>5225</v>
      </c>
    </row>
    <row r="20" spans="1:13" ht="15" customHeight="1">
      <c r="A20" s="446"/>
      <c r="B20" s="542"/>
      <c r="C20" s="542" t="s">
        <v>249</v>
      </c>
      <c r="D20" s="542" t="s">
        <v>247</v>
      </c>
      <c r="E20" s="555">
        <v>413</v>
      </c>
      <c r="F20" s="555">
        <v>431</v>
      </c>
      <c r="G20" s="555">
        <v>844</v>
      </c>
      <c r="H20" s="556">
        <v>519</v>
      </c>
      <c r="I20" s="556">
        <v>569</v>
      </c>
      <c r="J20" s="556">
        <v>1088</v>
      </c>
      <c r="K20" s="556">
        <v>762</v>
      </c>
      <c r="L20" s="556">
        <v>845</v>
      </c>
      <c r="M20" s="556">
        <v>1607</v>
      </c>
    </row>
    <row r="21" spans="1:13" ht="15" customHeight="1">
      <c r="A21" s="446"/>
      <c r="B21" s="557"/>
      <c r="C21" s="557"/>
      <c r="D21" s="557" t="s">
        <v>248</v>
      </c>
      <c r="E21" s="558">
        <v>73</v>
      </c>
      <c r="F21" s="558">
        <v>23</v>
      </c>
      <c r="G21" s="558">
        <v>96</v>
      </c>
      <c r="H21" s="236">
        <v>89</v>
      </c>
      <c r="I21" s="236">
        <v>34</v>
      </c>
      <c r="J21" s="236">
        <v>123</v>
      </c>
      <c r="K21" s="236">
        <v>120</v>
      </c>
      <c r="L21" s="236">
        <v>38</v>
      </c>
      <c r="M21" s="236">
        <v>158</v>
      </c>
    </row>
    <row r="22" spans="1:13" ht="15" customHeight="1">
      <c r="A22" s="446"/>
      <c r="B22" s="542"/>
      <c r="C22" s="542" t="s">
        <v>250</v>
      </c>
      <c r="D22" s="542"/>
      <c r="E22" s="555">
        <v>0</v>
      </c>
      <c r="F22" s="555">
        <v>0</v>
      </c>
      <c r="G22" s="555">
        <v>0</v>
      </c>
      <c r="H22" s="556">
        <v>0</v>
      </c>
      <c r="I22" s="556">
        <v>0</v>
      </c>
      <c r="J22" s="556">
        <v>0</v>
      </c>
      <c r="K22" s="556">
        <v>0</v>
      </c>
      <c r="L22" s="556">
        <v>0</v>
      </c>
      <c r="M22" s="556">
        <v>0</v>
      </c>
    </row>
    <row r="23" spans="1:13" ht="15" customHeight="1">
      <c r="A23" s="446"/>
      <c r="B23" s="552" t="s">
        <v>176</v>
      </c>
      <c r="C23" s="552"/>
      <c r="D23" s="552"/>
      <c r="E23" s="553">
        <v>3031</v>
      </c>
      <c r="F23" s="553">
        <v>2351</v>
      </c>
      <c r="G23" s="553">
        <v>5382</v>
      </c>
      <c r="H23" s="554">
        <v>2885</v>
      </c>
      <c r="I23" s="554">
        <v>2207</v>
      </c>
      <c r="J23" s="554">
        <v>5092</v>
      </c>
      <c r="K23" s="554">
        <v>2808</v>
      </c>
      <c r="L23" s="554">
        <v>2164</v>
      </c>
      <c r="M23" s="554">
        <v>4972</v>
      </c>
    </row>
    <row r="24" spans="1:13" ht="15" customHeight="1">
      <c r="A24" s="446"/>
      <c r="B24" s="542"/>
      <c r="C24" s="542" t="s">
        <v>246</v>
      </c>
      <c r="D24" s="542" t="s">
        <v>247</v>
      </c>
      <c r="E24" s="555">
        <v>2632</v>
      </c>
      <c r="F24" s="555">
        <v>2293</v>
      </c>
      <c r="G24" s="555">
        <v>4925</v>
      </c>
      <c r="H24" s="556">
        <v>2404</v>
      </c>
      <c r="I24" s="556">
        <v>2158</v>
      </c>
      <c r="J24" s="556">
        <v>4562</v>
      </c>
      <c r="K24" s="556">
        <v>2356</v>
      </c>
      <c r="L24" s="556">
        <v>2118</v>
      </c>
      <c r="M24" s="556">
        <v>4474</v>
      </c>
    </row>
    <row r="25" spans="1:13" ht="15" customHeight="1">
      <c r="A25" s="446"/>
      <c r="B25" s="557"/>
      <c r="C25" s="557"/>
      <c r="D25" s="557" t="s">
        <v>248</v>
      </c>
      <c r="E25" s="558">
        <v>315</v>
      </c>
      <c r="F25" s="558">
        <v>24</v>
      </c>
      <c r="G25" s="558">
        <v>339</v>
      </c>
      <c r="H25" s="236">
        <v>417</v>
      </c>
      <c r="I25" s="236">
        <v>26</v>
      </c>
      <c r="J25" s="236">
        <v>443</v>
      </c>
      <c r="K25" s="236">
        <v>420</v>
      </c>
      <c r="L25" s="236">
        <v>35</v>
      </c>
      <c r="M25" s="236">
        <v>455</v>
      </c>
    </row>
    <row r="26" spans="1:13" ht="15" customHeight="1">
      <c r="A26" s="446"/>
      <c r="B26" s="542"/>
      <c r="C26" s="542" t="s">
        <v>249</v>
      </c>
      <c r="D26" s="542" t="s">
        <v>247</v>
      </c>
      <c r="E26" s="555">
        <v>26</v>
      </c>
      <c r="F26" s="555">
        <v>18</v>
      </c>
      <c r="G26" s="555">
        <v>44</v>
      </c>
      <c r="H26" s="556">
        <v>44</v>
      </c>
      <c r="I26" s="556">
        <v>19</v>
      </c>
      <c r="J26" s="556">
        <v>63</v>
      </c>
      <c r="K26" s="556">
        <v>22</v>
      </c>
      <c r="L26" s="556">
        <v>8</v>
      </c>
      <c r="M26" s="556">
        <v>30</v>
      </c>
    </row>
    <row r="27" spans="1:13" ht="15" customHeight="1">
      <c r="A27" s="446"/>
      <c r="B27" s="557"/>
      <c r="C27" s="557"/>
      <c r="D27" s="557" t="s">
        <v>248</v>
      </c>
      <c r="E27" s="558">
        <v>12</v>
      </c>
      <c r="F27" s="558">
        <v>1</v>
      </c>
      <c r="G27" s="558">
        <v>13</v>
      </c>
      <c r="H27" s="236">
        <v>20</v>
      </c>
      <c r="I27" s="236">
        <v>4</v>
      </c>
      <c r="J27" s="236">
        <v>24</v>
      </c>
      <c r="K27" s="236">
        <v>10</v>
      </c>
      <c r="L27" s="236">
        <v>3</v>
      </c>
      <c r="M27" s="236">
        <v>13</v>
      </c>
    </row>
    <row r="28" spans="1:13" ht="15" customHeight="1">
      <c r="A28" s="446"/>
      <c r="B28" s="542"/>
      <c r="C28" s="542" t="s">
        <v>251</v>
      </c>
      <c r="D28" s="542"/>
      <c r="E28" s="555">
        <v>46</v>
      </c>
      <c r="F28" s="555">
        <v>15</v>
      </c>
      <c r="G28" s="555">
        <v>61</v>
      </c>
      <c r="H28" s="556">
        <v>0</v>
      </c>
      <c r="I28" s="556">
        <v>0</v>
      </c>
      <c r="J28" s="556">
        <v>0</v>
      </c>
      <c r="K28" s="556">
        <v>0</v>
      </c>
      <c r="L28" s="556">
        <v>0</v>
      </c>
      <c r="M28" s="556">
        <v>0</v>
      </c>
    </row>
    <row r="29" spans="1:13" ht="15" customHeight="1">
      <c r="A29" s="446"/>
      <c r="B29" s="552" t="s">
        <v>177</v>
      </c>
      <c r="C29" s="552"/>
      <c r="D29" s="552"/>
      <c r="E29" s="553">
        <v>574</v>
      </c>
      <c r="F29" s="553">
        <v>370</v>
      </c>
      <c r="G29" s="553">
        <v>944</v>
      </c>
      <c r="H29" s="554">
        <v>604</v>
      </c>
      <c r="I29" s="554">
        <v>379</v>
      </c>
      <c r="J29" s="554">
        <v>983</v>
      </c>
      <c r="K29" s="554">
        <v>584</v>
      </c>
      <c r="L29" s="554">
        <v>379</v>
      </c>
      <c r="M29" s="554">
        <v>963</v>
      </c>
    </row>
    <row r="30" spans="1:13" ht="15" customHeight="1">
      <c r="A30" s="446"/>
      <c r="B30" s="542"/>
      <c r="C30" s="542" t="s">
        <v>246</v>
      </c>
      <c r="D30" s="542" t="s">
        <v>247</v>
      </c>
      <c r="E30" s="555">
        <v>572</v>
      </c>
      <c r="F30" s="555">
        <v>367</v>
      </c>
      <c r="G30" s="555">
        <v>939</v>
      </c>
      <c r="H30" s="556">
        <v>601</v>
      </c>
      <c r="I30" s="556">
        <v>374</v>
      </c>
      <c r="J30" s="556">
        <v>975</v>
      </c>
      <c r="K30" s="556">
        <v>578</v>
      </c>
      <c r="L30" s="556">
        <v>373</v>
      </c>
      <c r="M30" s="556">
        <v>951</v>
      </c>
    </row>
    <row r="31" spans="1:13" ht="15" customHeight="1">
      <c r="A31" s="446"/>
      <c r="B31" s="557"/>
      <c r="C31" s="557"/>
      <c r="D31" s="557" t="s">
        <v>248</v>
      </c>
      <c r="E31" s="558">
        <v>0</v>
      </c>
      <c r="F31" s="558">
        <v>2</v>
      </c>
      <c r="G31" s="558">
        <v>2</v>
      </c>
      <c r="H31" s="236">
        <v>0</v>
      </c>
      <c r="I31" s="236">
        <v>2</v>
      </c>
      <c r="J31" s="236">
        <v>2</v>
      </c>
      <c r="K31" s="236">
        <v>6</v>
      </c>
      <c r="L31" s="236">
        <v>5</v>
      </c>
      <c r="M31" s="236">
        <v>11</v>
      </c>
    </row>
    <row r="32" spans="1:13" ht="15" customHeight="1">
      <c r="A32" s="446"/>
      <c r="B32" s="542"/>
      <c r="C32" s="542" t="s">
        <v>249</v>
      </c>
      <c r="D32" s="542" t="s">
        <v>247</v>
      </c>
      <c r="E32" s="555">
        <v>0</v>
      </c>
      <c r="F32" s="555">
        <v>0</v>
      </c>
      <c r="G32" s="555">
        <v>0</v>
      </c>
      <c r="H32" s="556">
        <v>0</v>
      </c>
      <c r="I32" s="556">
        <v>1</v>
      </c>
      <c r="J32" s="556">
        <v>1</v>
      </c>
      <c r="K32" s="556">
        <v>0</v>
      </c>
      <c r="L32" s="556">
        <v>1</v>
      </c>
      <c r="M32" s="556">
        <v>1</v>
      </c>
    </row>
    <row r="33" spans="1:13" ht="15" customHeight="1">
      <c r="A33" s="446"/>
      <c r="B33" s="557"/>
      <c r="C33" s="557"/>
      <c r="D33" s="557" t="s">
        <v>248</v>
      </c>
      <c r="E33" s="558">
        <v>0</v>
      </c>
      <c r="F33" s="558">
        <v>0</v>
      </c>
      <c r="G33" s="558">
        <v>0</v>
      </c>
      <c r="H33" s="236">
        <v>0</v>
      </c>
      <c r="I33" s="236">
        <v>0</v>
      </c>
      <c r="J33" s="236">
        <v>0</v>
      </c>
      <c r="K33" s="236">
        <v>0</v>
      </c>
      <c r="L33" s="236">
        <v>0</v>
      </c>
      <c r="M33" s="236">
        <v>0</v>
      </c>
    </row>
    <row r="34" spans="1:13" ht="15" customHeight="1">
      <c r="A34" s="446"/>
      <c r="B34" s="542"/>
      <c r="C34" s="542" t="s">
        <v>250</v>
      </c>
      <c r="D34" s="542"/>
      <c r="E34" s="555">
        <v>2</v>
      </c>
      <c r="F34" s="555">
        <v>1</v>
      </c>
      <c r="G34" s="555">
        <v>3</v>
      </c>
      <c r="H34" s="556">
        <v>3</v>
      </c>
      <c r="I34" s="556">
        <v>2</v>
      </c>
      <c r="J34" s="556">
        <v>5</v>
      </c>
      <c r="K34" s="556">
        <v>0</v>
      </c>
      <c r="L34" s="556">
        <v>0</v>
      </c>
      <c r="M34" s="556">
        <v>0</v>
      </c>
    </row>
    <row r="35" spans="1:13" ht="15.75" customHeight="1">
      <c r="A35" s="446"/>
      <c r="B35" s="552" t="s">
        <v>252</v>
      </c>
      <c r="C35" s="552"/>
      <c r="D35" s="552"/>
      <c r="E35" s="553">
        <v>195</v>
      </c>
      <c r="F35" s="553">
        <v>201</v>
      </c>
      <c r="G35" s="553">
        <v>396</v>
      </c>
      <c r="H35" s="554">
        <v>192</v>
      </c>
      <c r="I35" s="554">
        <v>194</v>
      </c>
      <c r="J35" s="554">
        <v>386</v>
      </c>
      <c r="K35" s="554">
        <v>217</v>
      </c>
      <c r="L35" s="554">
        <v>214</v>
      </c>
      <c r="M35" s="554">
        <v>431</v>
      </c>
    </row>
    <row r="36" spans="1:13" ht="15" customHeight="1">
      <c r="A36" s="446"/>
      <c r="B36" s="542"/>
      <c r="C36" s="542" t="s">
        <v>246</v>
      </c>
      <c r="D36" s="542" t="s">
        <v>247</v>
      </c>
      <c r="E36" s="555">
        <v>188</v>
      </c>
      <c r="F36" s="555">
        <v>197</v>
      </c>
      <c r="G36" s="555">
        <v>385</v>
      </c>
      <c r="H36" s="556">
        <v>182</v>
      </c>
      <c r="I36" s="556">
        <v>190</v>
      </c>
      <c r="J36" s="556">
        <v>372</v>
      </c>
      <c r="K36" s="556">
        <v>203</v>
      </c>
      <c r="L36" s="556">
        <v>211</v>
      </c>
      <c r="M36" s="556">
        <v>414</v>
      </c>
    </row>
    <row r="37" spans="1:13" ht="15" customHeight="1">
      <c r="A37" s="446"/>
      <c r="B37" s="557"/>
      <c r="C37" s="557"/>
      <c r="D37" s="557" t="s">
        <v>248</v>
      </c>
      <c r="E37" s="558">
        <v>7</v>
      </c>
      <c r="F37" s="558">
        <v>4</v>
      </c>
      <c r="G37" s="558">
        <v>11</v>
      </c>
      <c r="H37" s="236">
        <v>10</v>
      </c>
      <c r="I37" s="236">
        <v>4</v>
      </c>
      <c r="J37" s="236">
        <v>14</v>
      </c>
      <c r="K37" s="236">
        <v>14</v>
      </c>
      <c r="L37" s="236">
        <v>3</v>
      </c>
      <c r="M37" s="236">
        <v>17</v>
      </c>
    </row>
    <row r="38" spans="1:13" ht="15" customHeight="1">
      <c r="A38" s="446"/>
      <c r="B38" s="542"/>
      <c r="C38" s="542" t="s">
        <v>249</v>
      </c>
      <c r="D38" s="542" t="s">
        <v>247</v>
      </c>
      <c r="E38" s="555">
        <v>0</v>
      </c>
      <c r="F38" s="555">
        <v>0</v>
      </c>
      <c r="G38" s="555">
        <v>0</v>
      </c>
      <c r="H38" s="556">
        <v>0</v>
      </c>
      <c r="I38" s="556">
        <v>0</v>
      </c>
      <c r="J38" s="556">
        <v>0</v>
      </c>
      <c r="K38" s="556">
        <v>0</v>
      </c>
      <c r="L38" s="556">
        <v>0</v>
      </c>
      <c r="M38" s="556">
        <v>0</v>
      </c>
    </row>
    <row r="39" spans="1:13" ht="15" customHeight="1">
      <c r="A39" s="446"/>
      <c r="B39" s="557"/>
      <c r="C39" s="557"/>
      <c r="D39" s="557" t="s">
        <v>248</v>
      </c>
      <c r="E39" s="558">
        <v>0</v>
      </c>
      <c r="F39" s="558">
        <v>0</v>
      </c>
      <c r="G39" s="558">
        <v>0</v>
      </c>
      <c r="H39" s="236">
        <v>0</v>
      </c>
      <c r="I39" s="236">
        <v>0</v>
      </c>
      <c r="J39" s="236">
        <v>0</v>
      </c>
      <c r="K39" s="236">
        <v>0</v>
      </c>
      <c r="L39" s="236">
        <v>0</v>
      </c>
      <c r="M39" s="236">
        <v>0</v>
      </c>
    </row>
    <row r="40" spans="1:13" ht="15" customHeight="1">
      <c r="A40" s="446"/>
      <c r="B40" s="542"/>
      <c r="C40" s="542" t="s">
        <v>250</v>
      </c>
      <c r="D40" s="542"/>
      <c r="E40" s="555">
        <v>0</v>
      </c>
      <c r="F40" s="555">
        <v>0</v>
      </c>
      <c r="G40" s="555">
        <v>0</v>
      </c>
      <c r="H40" s="556">
        <v>0</v>
      </c>
      <c r="I40" s="556">
        <v>0</v>
      </c>
      <c r="J40" s="556">
        <v>0</v>
      </c>
      <c r="K40" s="556">
        <v>0</v>
      </c>
      <c r="L40" s="556">
        <v>0</v>
      </c>
      <c r="M40" s="556">
        <v>0</v>
      </c>
    </row>
    <row r="41" spans="1:13" ht="15" customHeight="1">
      <c r="A41" s="446"/>
      <c r="B41" s="552" t="s">
        <v>253</v>
      </c>
      <c r="C41" s="557"/>
      <c r="D41" s="557"/>
      <c r="E41" s="553">
        <v>19919</v>
      </c>
      <c r="F41" s="553">
        <v>16650</v>
      </c>
      <c r="G41" s="553">
        <v>36569</v>
      </c>
      <c r="H41" s="554">
        <v>20649</v>
      </c>
      <c r="I41" s="554">
        <v>16768</v>
      </c>
      <c r="J41" s="554">
        <v>37417</v>
      </c>
      <c r="K41" s="554">
        <v>21902</v>
      </c>
      <c r="L41" s="554">
        <v>17637</v>
      </c>
      <c r="M41" s="554">
        <v>39539</v>
      </c>
    </row>
    <row r="42" spans="1:13" ht="15" customHeight="1">
      <c r="A42" s="446"/>
      <c r="B42" s="559"/>
      <c r="C42" s="542" t="s">
        <v>246</v>
      </c>
      <c r="D42" s="542" t="s">
        <v>247</v>
      </c>
      <c r="E42" s="555">
        <v>15576</v>
      </c>
      <c r="F42" s="555">
        <v>15724</v>
      </c>
      <c r="G42" s="555">
        <v>31300</v>
      </c>
      <c r="H42" s="556">
        <f>+H24+H30+H36+H18</f>
        <v>15506</v>
      </c>
      <c r="I42" s="556">
        <f t="shared" ref="I42:M42" si="0">+I24+I30+I36+I18</f>
        <v>15585</v>
      </c>
      <c r="J42" s="556">
        <f t="shared" si="0"/>
        <v>31091</v>
      </c>
      <c r="K42" s="556">
        <f t="shared" si="0"/>
        <v>15925</v>
      </c>
      <c r="L42" s="556">
        <f t="shared" si="0"/>
        <v>16097</v>
      </c>
      <c r="M42" s="556">
        <f t="shared" si="0"/>
        <v>32022</v>
      </c>
    </row>
    <row r="43" spans="1:13" ht="15" customHeight="1">
      <c r="A43" s="446"/>
      <c r="B43" s="557"/>
      <c r="C43" s="557"/>
      <c r="D43" s="557" t="s">
        <v>248</v>
      </c>
      <c r="E43" s="558">
        <v>3771</v>
      </c>
      <c r="F43" s="558">
        <v>437</v>
      </c>
      <c r="G43" s="558">
        <v>4208</v>
      </c>
      <c r="H43" s="236">
        <f t="shared" ref="H43:M43" si="1">+H25+H31+H37+H19</f>
        <v>4468</v>
      </c>
      <c r="I43" s="236">
        <f t="shared" si="1"/>
        <v>554</v>
      </c>
      <c r="J43" s="236">
        <f t="shared" si="1"/>
        <v>5022</v>
      </c>
      <c r="K43" s="236">
        <f t="shared" si="1"/>
        <v>5063</v>
      </c>
      <c r="L43" s="236">
        <f t="shared" si="1"/>
        <v>645</v>
      </c>
      <c r="M43" s="236">
        <f t="shared" si="1"/>
        <v>5708</v>
      </c>
    </row>
    <row r="44" spans="1:13" ht="15" customHeight="1">
      <c r="A44" s="446"/>
      <c r="B44" s="542"/>
      <c r="C44" s="542" t="s">
        <v>249</v>
      </c>
      <c r="D44" s="542" t="s">
        <v>247</v>
      </c>
      <c r="E44" s="555">
        <v>439</v>
      </c>
      <c r="F44" s="555">
        <v>449</v>
      </c>
      <c r="G44" s="555">
        <v>888</v>
      </c>
      <c r="H44" s="556">
        <f t="shared" ref="H44:M44" si="2">+H26+H32+H38+H20</f>
        <v>563</v>
      </c>
      <c r="I44" s="556">
        <f t="shared" si="2"/>
        <v>589</v>
      </c>
      <c r="J44" s="556">
        <f t="shared" si="2"/>
        <v>1152</v>
      </c>
      <c r="K44" s="556">
        <f t="shared" si="2"/>
        <v>784</v>
      </c>
      <c r="L44" s="556">
        <f t="shared" si="2"/>
        <v>854</v>
      </c>
      <c r="M44" s="556">
        <f t="shared" si="2"/>
        <v>1638</v>
      </c>
    </row>
    <row r="45" spans="1:13" ht="15" customHeight="1">
      <c r="A45" s="446"/>
      <c r="B45" s="557"/>
      <c r="C45" s="557"/>
      <c r="D45" s="557" t="s">
        <v>248</v>
      </c>
      <c r="E45" s="558">
        <v>85</v>
      </c>
      <c r="F45" s="558">
        <v>24</v>
      </c>
      <c r="G45" s="558">
        <v>109</v>
      </c>
      <c r="H45" s="236">
        <f t="shared" ref="H45:M45" si="3">+H27+H33+H39+H21</f>
        <v>109</v>
      </c>
      <c r="I45" s="236">
        <f t="shared" si="3"/>
        <v>38</v>
      </c>
      <c r="J45" s="236">
        <f t="shared" si="3"/>
        <v>147</v>
      </c>
      <c r="K45" s="236">
        <f t="shared" si="3"/>
        <v>130</v>
      </c>
      <c r="L45" s="236">
        <f t="shared" si="3"/>
        <v>41</v>
      </c>
      <c r="M45" s="236">
        <f t="shared" si="3"/>
        <v>171</v>
      </c>
    </row>
    <row r="46" spans="1:13" ht="15" customHeight="1">
      <c r="A46" s="446"/>
      <c r="B46" s="560"/>
      <c r="C46" s="542" t="s">
        <v>250</v>
      </c>
      <c r="D46" s="542"/>
      <c r="E46" s="555">
        <v>48</v>
      </c>
      <c r="F46" s="555">
        <v>16</v>
      </c>
      <c r="G46" s="555">
        <v>64</v>
      </c>
      <c r="H46" s="556">
        <f t="shared" ref="H46:M46" si="4">+H28+H34+H40+H22</f>
        <v>3</v>
      </c>
      <c r="I46" s="556">
        <f t="shared" si="4"/>
        <v>2</v>
      </c>
      <c r="J46" s="556">
        <f t="shared" si="4"/>
        <v>5</v>
      </c>
      <c r="K46" s="556">
        <f t="shared" si="4"/>
        <v>0</v>
      </c>
      <c r="L46" s="556">
        <f t="shared" si="4"/>
        <v>0</v>
      </c>
      <c r="M46" s="556">
        <f t="shared" si="4"/>
        <v>0</v>
      </c>
    </row>
    <row r="47" spans="1:13" ht="15" customHeight="1">
      <c r="A47" s="446"/>
      <c r="B47" s="183" t="s">
        <v>1644</v>
      </c>
      <c r="C47" s="432"/>
      <c r="D47" s="432"/>
      <c r="E47" s="432"/>
      <c r="F47" s="432"/>
      <c r="G47" s="432"/>
      <c r="H47" s="432"/>
      <c r="I47" s="432"/>
      <c r="J47" s="157"/>
      <c r="K47" s="157"/>
      <c r="L47" s="157"/>
      <c r="M47" s="157"/>
    </row>
    <row r="48" spans="1:13" ht="15" customHeight="1">
      <c r="A48" s="446"/>
      <c r="B48" s="65" t="s">
        <v>1817</v>
      </c>
      <c r="F48" s="432"/>
      <c r="G48" s="432"/>
      <c r="H48" s="432"/>
      <c r="I48" s="432"/>
      <c r="J48" s="157"/>
      <c r="K48" s="157"/>
      <c r="L48" s="157"/>
      <c r="M48" s="157"/>
    </row>
    <row r="49" spans="1:23">
      <c r="A49" s="446"/>
      <c r="B49" s="183" t="s">
        <v>254</v>
      </c>
      <c r="C49" s="157"/>
      <c r="D49" s="157"/>
      <c r="E49" s="157"/>
      <c r="F49" s="157"/>
      <c r="G49" s="157"/>
      <c r="H49" s="157"/>
      <c r="I49" s="157"/>
      <c r="J49" s="157"/>
      <c r="K49" s="157"/>
    </row>
    <row r="50" spans="1:23">
      <c r="A50" s="446"/>
      <c r="B50" s="157"/>
      <c r="C50" s="157"/>
      <c r="D50" s="157"/>
      <c r="E50" s="157"/>
      <c r="F50" s="157"/>
      <c r="G50" s="157"/>
      <c r="H50" s="157"/>
      <c r="I50" s="157"/>
      <c r="J50" s="157"/>
      <c r="K50" s="157"/>
    </row>
    <row r="51" spans="1:23" ht="16.5" customHeight="1">
      <c r="A51" s="446"/>
      <c r="B51" s="67" t="s">
        <v>255</v>
      </c>
      <c r="C51" s="160">
        <v>2023</v>
      </c>
      <c r="D51" s="160">
        <v>2022</v>
      </c>
      <c r="E51" s="160">
        <v>2021</v>
      </c>
    </row>
    <row r="52" spans="1:23" ht="16.5" customHeight="1">
      <c r="A52" s="446"/>
      <c r="B52" s="561" t="s">
        <v>246</v>
      </c>
      <c r="C52" s="555">
        <v>33664</v>
      </c>
      <c r="D52" s="556">
        <v>33774</v>
      </c>
      <c r="E52" s="556">
        <v>34975</v>
      </c>
    </row>
    <row r="53" spans="1:23" ht="16.5" customHeight="1">
      <c r="A53" s="446"/>
      <c r="B53" s="561" t="s">
        <v>249</v>
      </c>
      <c r="C53" s="555">
        <v>2482</v>
      </c>
      <c r="D53" s="556">
        <v>3702</v>
      </c>
      <c r="E53" s="556">
        <v>5168</v>
      </c>
    </row>
    <row r="54" spans="1:23">
      <c r="A54" s="446"/>
      <c r="B54" s="560" t="s">
        <v>253</v>
      </c>
      <c r="C54" s="555">
        <v>36146</v>
      </c>
      <c r="D54" s="562">
        <v>37476</v>
      </c>
      <c r="E54" s="556">
        <v>40143</v>
      </c>
    </row>
    <row r="55" spans="1:23">
      <c r="A55" s="446"/>
      <c r="B55" s="164" t="s">
        <v>1645</v>
      </c>
      <c r="C55" s="248"/>
      <c r="D55" s="248"/>
      <c r="E55" s="236"/>
      <c r="F55" s="234"/>
      <c r="G55" s="242"/>
      <c r="H55" s="242"/>
      <c r="I55" s="242"/>
      <c r="J55" s="249"/>
      <c r="K55" s="157"/>
    </row>
    <row r="56" spans="1:23">
      <c r="A56" s="446"/>
      <c r="B56" s="164"/>
      <c r="C56" s="157"/>
      <c r="D56" s="157"/>
      <c r="E56" s="157"/>
      <c r="F56" s="157"/>
      <c r="G56" s="157"/>
      <c r="H56" s="157"/>
      <c r="I56" s="157"/>
      <c r="J56" s="157"/>
      <c r="K56" s="157"/>
    </row>
    <row r="57" spans="1:23">
      <c r="A57" s="446"/>
      <c r="C57" s="157"/>
      <c r="D57" s="157"/>
      <c r="E57" s="157"/>
      <c r="F57" s="157"/>
      <c r="G57" s="157"/>
      <c r="H57" s="157"/>
      <c r="I57" s="157"/>
      <c r="J57" s="157"/>
      <c r="K57" s="157"/>
    </row>
    <row r="58" spans="1:23" s="40" customFormat="1" ht="18" customHeight="1">
      <c r="A58" s="446"/>
      <c r="B58" s="1022" t="s">
        <v>256</v>
      </c>
      <c r="C58" s="160"/>
      <c r="D58" s="160"/>
      <c r="E58" s="160">
        <v>2023</v>
      </c>
      <c r="F58" s="160"/>
      <c r="G58" s="160"/>
      <c r="H58" s="160">
        <v>2022</v>
      </c>
      <c r="I58" s="160"/>
      <c r="J58" s="160"/>
      <c r="K58" s="160">
        <v>2021</v>
      </c>
      <c r="L58"/>
      <c r="M58"/>
      <c r="N58"/>
      <c r="O58"/>
      <c r="P58"/>
      <c r="Q58"/>
    </row>
    <row r="59" spans="1:23" s="149" customFormat="1" ht="18" customHeight="1">
      <c r="A59" s="446"/>
      <c r="B59" s="1022"/>
      <c r="C59" s="161" t="s">
        <v>242</v>
      </c>
      <c r="D59" s="161" t="s">
        <v>243</v>
      </c>
      <c r="E59" s="71" t="s">
        <v>244</v>
      </c>
      <c r="F59" s="161" t="s">
        <v>242</v>
      </c>
      <c r="G59" s="161" t="s">
        <v>243</v>
      </c>
      <c r="H59" s="71" t="s">
        <v>244</v>
      </c>
      <c r="I59" s="161" t="s">
        <v>242</v>
      </c>
      <c r="J59" s="161" t="s">
        <v>243</v>
      </c>
      <c r="K59" s="71" t="s">
        <v>244</v>
      </c>
      <c r="L59"/>
      <c r="M59"/>
      <c r="N59"/>
      <c r="O59"/>
      <c r="P59"/>
      <c r="Q59"/>
      <c r="R59" s="162"/>
      <c r="S59" s="162"/>
      <c r="T59" s="162"/>
      <c r="U59" s="162"/>
      <c r="V59" s="162"/>
      <c r="W59" s="162"/>
    </row>
    <row r="60" spans="1:23" s="76" customFormat="1" ht="15" customHeight="1">
      <c r="A60" s="446"/>
      <c r="B60" s="561" t="s">
        <v>257</v>
      </c>
      <c r="C60" s="568">
        <v>8</v>
      </c>
      <c r="D60" s="568">
        <v>7</v>
      </c>
      <c r="E60" s="569">
        <v>15</v>
      </c>
      <c r="F60" s="570">
        <v>8</v>
      </c>
      <c r="G60" s="570">
        <v>7.0000000000000009</v>
      </c>
      <c r="H60" s="571">
        <v>15</v>
      </c>
      <c r="I60" s="570">
        <v>9</v>
      </c>
      <c r="J60" s="570">
        <v>8</v>
      </c>
      <c r="K60" s="571">
        <v>17</v>
      </c>
      <c r="L60"/>
      <c r="M60"/>
      <c r="N60"/>
      <c r="O60"/>
      <c r="P60"/>
      <c r="Q60"/>
      <c r="R60" s="163"/>
      <c r="S60" s="163"/>
      <c r="T60" s="163"/>
      <c r="U60" s="163"/>
      <c r="V60" s="163"/>
      <c r="W60" s="163"/>
    </row>
    <row r="61" spans="1:23" s="76" customFormat="1" ht="15" customHeight="1">
      <c r="A61" s="446"/>
      <c r="B61" s="563" t="s">
        <v>258</v>
      </c>
      <c r="C61" s="564">
        <v>33</v>
      </c>
      <c r="D61" s="564">
        <v>29</v>
      </c>
      <c r="E61" s="565">
        <v>62</v>
      </c>
      <c r="F61" s="566">
        <v>34</v>
      </c>
      <c r="G61" s="566">
        <v>28.000000000000004</v>
      </c>
      <c r="H61" s="567">
        <v>62</v>
      </c>
      <c r="I61" s="566">
        <v>34</v>
      </c>
      <c r="J61" s="566">
        <v>28.000000000000004</v>
      </c>
      <c r="K61" s="567">
        <v>62</v>
      </c>
      <c r="L61"/>
      <c r="M61"/>
      <c r="N61"/>
      <c r="O61"/>
      <c r="P61"/>
      <c r="Q61"/>
      <c r="R61" s="163"/>
      <c r="S61" s="163"/>
      <c r="T61" s="163"/>
      <c r="U61" s="163"/>
      <c r="V61" s="163"/>
      <c r="W61" s="163"/>
    </row>
    <row r="62" spans="1:23" s="76" customFormat="1" ht="15" customHeight="1">
      <c r="A62" s="446"/>
      <c r="B62" s="561" t="s">
        <v>259</v>
      </c>
      <c r="C62" s="568">
        <v>13</v>
      </c>
      <c r="D62" s="568">
        <v>10</v>
      </c>
      <c r="E62" s="569">
        <v>23</v>
      </c>
      <c r="F62" s="570">
        <v>13</v>
      </c>
      <c r="G62" s="570">
        <v>10</v>
      </c>
      <c r="H62" s="571">
        <v>23</v>
      </c>
      <c r="I62" s="570">
        <v>13</v>
      </c>
      <c r="J62" s="570">
        <v>9</v>
      </c>
      <c r="K62" s="571">
        <v>22</v>
      </c>
      <c r="L62"/>
      <c r="M62"/>
      <c r="N62"/>
      <c r="O62"/>
      <c r="P62"/>
      <c r="Q62"/>
      <c r="R62" s="163"/>
      <c r="S62" s="163"/>
      <c r="T62" s="163"/>
      <c r="U62" s="163"/>
      <c r="V62" s="163"/>
      <c r="W62" s="163"/>
    </row>
    <row r="63" spans="1:23" s="76" customFormat="1" ht="15" customHeight="1">
      <c r="A63" s="446"/>
      <c r="B63" s="561" t="s">
        <v>260</v>
      </c>
      <c r="C63" s="568">
        <v>54</v>
      </c>
      <c r="D63" s="568">
        <v>46</v>
      </c>
      <c r="E63" s="569">
        <v>100</v>
      </c>
      <c r="F63" s="570">
        <v>55.000000000000007</v>
      </c>
      <c r="G63" s="570">
        <v>45</v>
      </c>
      <c r="H63" s="571">
        <v>100</v>
      </c>
      <c r="I63" s="570">
        <v>55.000000000000007</v>
      </c>
      <c r="J63" s="570">
        <v>45</v>
      </c>
      <c r="K63" s="571">
        <v>100</v>
      </c>
      <c r="L63"/>
      <c r="M63"/>
      <c r="N63"/>
      <c r="O63"/>
      <c r="P63"/>
      <c r="Q63"/>
    </row>
    <row r="64" spans="1:23" s="77" customFormat="1" ht="14.25" customHeight="1">
      <c r="A64" s="446"/>
      <c r="B64" s="164" t="s">
        <v>261</v>
      </c>
      <c r="C64" s="164"/>
      <c r="D64" s="164"/>
      <c r="E64" s="164"/>
      <c r="F64" s="66"/>
      <c r="G64" s="66"/>
      <c r="H64" s="66"/>
      <c r="I64" s="66"/>
      <c r="J64" s="66"/>
      <c r="K64" s="66"/>
    </row>
    <row r="65" spans="1:11" ht="13.9">
      <c r="A65" s="446"/>
      <c r="B65" s="158"/>
      <c r="C65" s="157"/>
      <c r="D65" s="157"/>
      <c r="E65" s="157"/>
      <c r="F65" s="157"/>
      <c r="G65" s="157"/>
      <c r="H65" s="157"/>
      <c r="I65" s="157"/>
      <c r="J65" s="157"/>
      <c r="K65" s="157"/>
    </row>
    <row r="66" spans="1:11" ht="13.9">
      <c r="A66" s="446"/>
      <c r="B66" s="158"/>
      <c r="C66" s="157"/>
      <c r="D66" s="157"/>
      <c r="E66" s="157"/>
      <c r="F66" s="157"/>
      <c r="G66" s="157"/>
      <c r="H66" s="157"/>
      <c r="I66" s="157"/>
      <c r="J66" s="157"/>
      <c r="K66" s="157"/>
    </row>
    <row r="67" spans="1:11" ht="15">
      <c r="A67" s="446"/>
      <c r="B67" s="49" t="s">
        <v>262</v>
      </c>
      <c r="C67" s="157"/>
      <c r="D67" s="157"/>
      <c r="E67" s="157"/>
      <c r="F67" s="157"/>
      <c r="G67" s="157"/>
      <c r="H67" s="157"/>
      <c r="I67" s="157"/>
      <c r="J67" s="157"/>
      <c r="K67" s="157"/>
    </row>
    <row r="68" spans="1:11" ht="13.9">
      <c r="A68" s="446"/>
      <c r="B68" s="158"/>
      <c r="C68" s="157"/>
      <c r="D68" s="157"/>
      <c r="E68" s="157"/>
      <c r="F68" s="157"/>
      <c r="G68" s="157"/>
    </row>
    <row r="69" spans="1:11" ht="13.9">
      <c r="A69" s="446"/>
      <c r="B69" s="227" t="s">
        <v>263</v>
      </c>
      <c r="C69" s="1023"/>
      <c r="D69" s="1023"/>
      <c r="E69" s="1023">
        <v>2023</v>
      </c>
      <c r="F69" s="1023"/>
      <c r="G69" s="1023"/>
    </row>
    <row r="70" spans="1:11" ht="15.75" customHeight="1">
      <c r="A70" s="446"/>
      <c r="B70" s="542"/>
      <c r="C70" s="542"/>
      <c r="D70" s="542"/>
      <c r="E70" s="550" t="s">
        <v>242</v>
      </c>
      <c r="F70" s="550" t="s">
        <v>243</v>
      </c>
      <c r="G70" s="551" t="s">
        <v>244</v>
      </c>
    </row>
    <row r="71" spans="1:11" ht="15">
      <c r="A71" s="446"/>
      <c r="B71" s="560" t="s">
        <v>1711</v>
      </c>
      <c r="C71" s="560"/>
      <c r="D71" s="560"/>
      <c r="E71" s="572">
        <v>661</v>
      </c>
      <c r="F71" s="572">
        <v>751</v>
      </c>
      <c r="G71" s="572">
        <v>1412</v>
      </c>
    </row>
    <row r="72" spans="1:11">
      <c r="A72" s="446"/>
      <c r="B72" s="65" t="s">
        <v>1818</v>
      </c>
      <c r="I72" s="157"/>
      <c r="J72" s="157"/>
      <c r="K72" s="157"/>
    </row>
    <row r="73" spans="1:11">
      <c r="A73" s="446"/>
      <c r="B73" s="399"/>
      <c r="C73" s="399"/>
      <c r="D73" s="399"/>
      <c r="E73" s="399"/>
      <c r="F73" s="399"/>
      <c r="G73" s="399"/>
      <c r="H73" s="399"/>
      <c r="I73" s="157"/>
      <c r="J73" s="157"/>
      <c r="K73" s="157"/>
    </row>
    <row r="74" spans="1:11">
      <c r="A74" s="446"/>
      <c r="B74" s="159"/>
      <c r="C74" s="157"/>
      <c r="D74" s="157"/>
      <c r="E74" s="157"/>
      <c r="F74" s="157"/>
      <c r="G74" s="157"/>
      <c r="H74" s="157"/>
      <c r="I74" s="157"/>
      <c r="J74" s="157"/>
      <c r="K74" s="157"/>
    </row>
    <row r="75" spans="1:11" ht="15">
      <c r="A75" s="446"/>
      <c r="B75" s="49" t="s">
        <v>264</v>
      </c>
      <c r="C75" s="157"/>
      <c r="D75" s="157"/>
      <c r="E75" s="157"/>
      <c r="F75" s="157"/>
      <c r="G75" s="157"/>
      <c r="H75" s="157"/>
      <c r="I75" s="157"/>
      <c r="J75" s="157"/>
      <c r="K75" s="157"/>
    </row>
    <row r="76" spans="1:11">
      <c r="A76" s="446"/>
      <c r="B76" s="159"/>
      <c r="C76" s="157"/>
      <c r="D76" s="157"/>
      <c r="E76" s="157"/>
      <c r="F76" s="157"/>
      <c r="G76" s="157"/>
      <c r="H76" s="157"/>
      <c r="I76" s="157"/>
      <c r="J76" s="157"/>
      <c r="K76" s="157"/>
    </row>
    <row r="77" spans="1:11" ht="17.25" customHeight="1">
      <c r="A77" s="446"/>
      <c r="B77" s="227" t="s">
        <v>265</v>
      </c>
      <c r="C77" s="160">
        <v>2023</v>
      </c>
      <c r="D77" s="160">
        <v>2022</v>
      </c>
      <c r="E77" s="160">
        <v>2021</v>
      </c>
      <c r="K77" s="157"/>
    </row>
    <row r="78" spans="1:11">
      <c r="A78" s="446"/>
      <c r="B78" s="561" t="s">
        <v>266</v>
      </c>
      <c r="C78" s="577">
        <v>10</v>
      </c>
      <c r="D78" s="578">
        <v>10</v>
      </c>
      <c r="E78" s="578">
        <v>12</v>
      </c>
      <c r="K78" s="157"/>
    </row>
    <row r="79" spans="1:11">
      <c r="A79" s="446"/>
      <c r="B79" s="573" t="s">
        <v>267</v>
      </c>
      <c r="C79" s="574">
        <v>90</v>
      </c>
      <c r="D79" s="575">
        <v>90</v>
      </c>
      <c r="E79" s="576">
        <v>91.6</v>
      </c>
      <c r="K79" s="157"/>
    </row>
    <row r="80" spans="1:11">
      <c r="A80" s="446"/>
      <c r="B80" s="561" t="s">
        <v>268</v>
      </c>
      <c r="C80" s="579" t="s">
        <v>269</v>
      </c>
      <c r="D80" s="578" t="s">
        <v>269</v>
      </c>
      <c r="E80" s="578" t="s">
        <v>269</v>
      </c>
      <c r="K80" s="157"/>
    </row>
    <row r="81" spans="1:14">
      <c r="A81" s="446"/>
      <c r="B81" s="573" t="s">
        <v>270</v>
      </c>
      <c r="C81" s="574">
        <v>10</v>
      </c>
      <c r="D81" s="575">
        <v>10</v>
      </c>
      <c r="E81" s="576">
        <v>8.3000000000000007</v>
      </c>
      <c r="K81" s="157"/>
    </row>
    <row r="82" spans="1:14">
      <c r="A82" s="446"/>
      <c r="B82" s="561" t="s">
        <v>271</v>
      </c>
      <c r="C82" s="577">
        <v>60</v>
      </c>
      <c r="D82" s="578">
        <v>60</v>
      </c>
      <c r="E82" s="578">
        <v>67</v>
      </c>
      <c r="K82" s="157"/>
    </row>
    <row r="83" spans="1:14">
      <c r="A83" s="446"/>
      <c r="B83" s="573" t="s">
        <v>272</v>
      </c>
      <c r="C83" s="574">
        <v>40</v>
      </c>
      <c r="D83" s="575">
        <v>40</v>
      </c>
      <c r="E83" s="575">
        <v>33</v>
      </c>
      <c r="K83" s="157"/>
    </row>
    <row r="84" spans="1:14">
      <c r="A84" s="446"/>
      <c r="B84" s="561" t="s">
        <v>273</v>
      </c>
      <c r="C84" s="577">
        <v>0</v>
      </c>
      <c r="D84" s="578">
        <v>0</v>
      </c>
      <c r="E84" s="578">
        <v>0</v>
      </c>
      <c r="K84" s="157"/>
    </row>
    <row r="85" spans="1:14">
      <c r="A85" s="446"/>
      <c r="B85" s="573" t="s">
        <v>274</v>
      </c>
      <c r="C85" s="574">
        <v>0</v>
      </c>
      <c r="D85" s="575">
        <v>0</v>
      </c>
      <c r="E85" s="575">
        <v>0</v>
      </c>
      <c r="K85" s="157"/>
    </row>
    <row r="86" spans="1:14">
      <c r="A86" s="446"/>
      <c r="B86" s="561" t="s">
        <v>275</v>
      </c>
      <c r="C86" s="577">
        <v>0</v>
      </c>
      <c r="D86" s="578">
        <v>0</v>
      </c>
      <c r="E86" s="578">
        <v>0</v>
      </c>
      <c r="K86" s="157"/>
    </row>
    <row r="87" spans="1:14">
      <c r="A87" s="446"/>
      <c r="B87" s="573" t="s">
        <v>276</v>
      </c>
      <c r="C87" s="574">
        <v>100</v>
      </c>
      <c r="D87" s="575">
        <v>100</v>
      </c>
      <c r="E87" s="575">
        <v>100</v>
      </c>
      <c r="K87" s="157"/>
    </row>
    <row r="88" spans="1:14">
      <c r="A88" s="446"/>
      <c r="B88" s="561" t="s">
        <v>277</v>
      </c>
      <c r="C88" s="577">
        <v>3.3</v>
      </c>
      <c r="D88" s="578">
        <v>3.4</v>
      </c>
      <c r="E88" s="578">
        <v>2.8</v>
      </c>
      <c r="K88" s="157"/>
    </row>
    <row r="89" spans="1:14">
      <c r="A89" s="446"/>
      <c r="F89" s="157"/>
      <c r="G89" s="157"/>
      <c r="H89" s="157"/>
      <c r="I89" s="157"/>
      <c r="J89" s="157"/>
      <c r="K89" s="157"/>
    </row>
    <row r="90" spans="1:14">
      <c r="A90" s="446"/>
      <c r="B90" s="159"/>
      <c r="C90" s="157"/>
      <c r="D90" s="157"/>
      <c r="E90" s="157"/>
      <c r="F90" s="157"/>
      <c r="G90" s="157"/>
      <c r="H90" s="157"/>
      <c r="I90" s="157"/>
      <c r="J90" s="157"/>
      <c r="K90" s="157"/>
    </row>
    <row r="91" spans="1:14" s="166" customFormat="1" ht="16.5" customHeight="1">
      <c r="A91" s="446"/>
      <c r="B91" s="49" t="s">
        <v>278</v>
      </c>
      <c r="C91" s="165"/>
      <c r="D91" s="165"/>
      <c r="E91" s="165"/>
      <c r="F91" s="165"/>
      <c r="G91" s="165"/>
      <c r="H91" s="165"/>
      <c r="I91" s="165"/>
      <c r="J91" s="165"/>
      <c r="K91" s="165"/>
    </row>
    <row r="92" spans="1:14">
      <c r="A92" s="446"/>
      <c r="C92" s="157"/>
      <c r="D92" s="157"/>
      <c r="E92" s="157"/>
      <c r="F92" s="157"/>
      <c r="G92" s="157"/>
      <c r="H92" s="157"/>
      <c r="I92" s="157"/>
      <c r="J92" s="157"/>
      <c r="K92" s="157"/>
    </row>
    <row r="93" spans="1:14" ht="18" customHeight="1">
      <c r="A93" s="446"/>
      <c r="B93" s="1019" t="s">
        <v>279</v>
      </c>
      <c r="C93" s="1017">
        <v>2023</v>
      </c>
      <c r="D93" s="1017"/>
      <c r="E93" s="1017">
        <v>2022</v>
      </c>
      <c r="F93" s="1017"/>
      <c r="G93" s="1017">
        <v>2021</v>
      </c>
      <c r="H93" s="1017"/>
    </row>
    <row r="94" spans="1:14" ht="15" customHeight="1">
      <c r="A94" s="446"/>
      <c r="B94" s="1019"/>
      <c r="C94" s="1020" t="s">
        <v>280</v>
      </c>
      <c r="D94" s="167" t="s">
        <v>281</v>
      </c>
      <c r="E94" s="1020" t="s">
        <v>280</v>
      </c>
      <c r="F94" s="167" t="s">
        <v>281</v>
      </c>
      <c r="G94" s="1020" t="s">
        <v>280</v>
      </c>
      <c r="H94" s="167" t="s">
        <v>281</v>
      </c>
    </row>
    <row r="95" spans="1:14" ht="15" customHeight="1">
      <c r="A95" s="446"/>
      <c r="B95" s="1019"/>
      <c r="C95" s="1020"/>
      <c r="D95" s="167" t="s">
        <v>282</v>
      </c>
      <c r="E95" s="1020"/>
      <c r="F95" s="167" t="s">
        <v>282</v>
      </c>
      <c r="G95" s="1020"/>
      <c r="H95" s="167" t="s">
        <v>282</v>
      </c>
    </row>
    <row r="96" spans="1:14" s="76" customFormat="1" ht="15" customHeight="1">
      <c r="A96" s="446"/>
      <c r="B96" s="596" t="s">
        <v>283</v>
      </c>
      <c r="C96" s="594"/>
      <c r="D96" s="594"/>
      <c r="E96" s="594"/>
      <c r="F96" s="594"/>
      <c r="G96" s="594"/>
      <c r="H96" s="594"/>
      <c r="I96"/>
      <c r="J96"/>
      <c r="K96"/>
      <c r="L96"/>
      <c r="M96"/>
      <c r="N96"/>
    </row>
    <row r="97" spans="1:25" s="76" customFormat="1" ht="15" customHeight="1">
      <c r="A97" s="446"/>
      <c r="B97" s="582" t="s">
        <v>284</v>
      </c>
      <c r="C97" s="583">
        <v>2095</v>
      </c>
      <c r="D97" s="584">
        <v>5.7</v>
      </c>
      <c r="E97" s="585">
        <v>2896</v>
      </c>
      <c r="F97" s="586">
        <v>7.7</v>
      </c>
      <c r="G97" s="587">
        <v>3598</v>
      </c>
      <c r="H97" s="586">
        <v>9.1</v>
      </c>
      <c r="I97"/>
      <c r="J97"/>
      <c r="K97"/>
      <c r="L97"/>
      <c r="M97"/>
      <c r="N97"/>
    </row>
    <row r="98" spans="1:25" s="76" customFormat="1" ht="15" customHeight="1">
      <c r="A98" s="446"/>
      <c r="B98" s="590" t="s">
        <v>243</v>
      </c>
      <c r="C98" s="591">
        <v>2143</v>
      </c>
      <c r="D98" s="592">
        <v>5.9</v>
      </c>
      <c r="E98" s="593">
        <v>2820</v>
      </c>
      <c r="F98" s="594">
        <v>7.5</v>
      </c>
      <c r="G98" s="595">
        <v>3764</v>
      </c>
      <c r="H98" s="594">
        <v>9.5</v>
      </c>
      <c r="I98"/>
      <c r="J98"/>
      <c r="K98"/>
      <c r="L98"/>
      <c r="M98"/>
      <c r="N98"/>
    </row>
    <row r="99" spans="1:25" s="76" customFormat="1" ht="15" customHeight="1">
      <c r="A99" s="446"/>
      <c r="B99" s="60" t="s">
        <v>285</v>
      </c>
      <c r="C99" s="580"/>
      <c r="D99" s="163"/>
      <c r="E99" s="581"/>
      <c r="F99" s="163"/>
      <c r="G99" s="163"/>
      <c r="H99" s="163"/>
      <c r="I99"/>
      <c r="J99"/>
      <c r="K99"/>
      <c r="L99"/>
      <c r="M99"/>
      <c r="N99"/>
    </row>
    <row r="100" spans="1:25" s="76" customFormat="1" ht="15" customHeight="1">
      <c r="A100" s="446"/>
      <c r="B100" s="582" t="s">
        <v>257</v>
      </c>
      <c r="C100" s="583">
        <v>1365</v>
      </c>
      <c r="D100" s="584">
        <v>3.7</v>
      </c>
      <c r="E100" s="585">
        <v>1913</v>
      </c>
      <c r="F100" s="586">
        <v>5.0999999999999996</v>
      </c>
      <c r="G100" s="616" t="s">
        <v>195</v>
      </c>
      <c r="H100" s="616" t="s">
        <v>195</v>
      </c>
      <c r="I100"/>
      <c r="J100"/>
      <c r="K100"/>
      <c r="L100"/>
      <c r="M100"/>
      <c r="N100"/>
    </row>
    <row r="101" spans="1:25" s="76" customFormat="1" ht="15" customHeight="1">
      <c r="A101" s="446"/>
      <c r="B101" s="590" t="s">
        <v>258</v>
      </c>
      <c r="C101" s="591">
        <v>2523</v>
      </c>
      <c r="D101" s="592">
        <v>6.9</v>
      </c>
      <c r="E101" s="593">
        <v>3327</v>
      </c>
      <c r="F101" s="594">
        <v>8.9</v>
      </c>
      <c r="G101" s="612" t="s">
        <v>195</v>
      </c>
      <c r="H101" s="612" t="s">
        <v>195</v>
      </c>
      <c r="I101"/>
      <c r="J101"/>
      <c r="K101"/>
      <c r="L101"/>
      <c r="M101"/>
      <c r="N101"/>
    </row>
    <row r="102" spans="1:25" s="76" customFormat="1">
      <c r="A102" s="446"/>
      <c r="B102" s="588" t="s">
        <v>259</v>
      </c>
      <c r="C102" s="589">
        <v>350</v>
      </c>
      <c r="D102" s="168">
        <v>1</v>
      </c>
      <c r="E102" s="581">
        <v>476</v>
      </c>
      <c r="F102" s="163">
        <v>1.3</v>
      </c>
      <c r="G102" s="203" t="s">
        <v>195</v>
      </c>
      <c r="H102" s="203" t="s">
        <v>195</v>
      </c>
      <c r="I102"/>
      <c r="J102"/>
      <c r="K102"/>
      <c r="L102"/>
      <c r="M102"/>
      <c r="N102"/>
      <c r="O102" s="233"/>
      <c r="P102" s="233"/>
    </row>
    <row r="103" spans="1:25" s="76" customFormat="1" ht="15" customHeight="1">
      <c r="A103" s="446"/>
      <c r="B103" s="596" t="s">
        <v>286</v>
      </c>
      <c r="C103" s="597"/>
      <c r="D103" s="594"/>
      <c r="E103" s="593"/>
      <c r="F103" s="594"/>
      <c r="G103" s="594"/>
      <c r="H103" s="594"/>
      <c r="I103"/>
      <c r="J103"/>
      <c r="K103"/>
      <c r="L103"/>
      <c r="M103"/>
      <c r="N103"/>
    </row>
    <row r="104" spans="1:25" s="76" customFormat="1" ht="15" customHeight="1">
      <c r="A104" s="446"/>
      <c r="B104" s="588" t="s">
        <v>245</v>
      </c>
      <c r="C104" s="589">
        <v>3353</v>
      </c>
      <c r="D104" s="168">
        <v>9.1999999999999993</v>
      </c>
      <c r="E104" s="581">
        <v>4529</v>
      </c>
      <c r="F104" s="163">
        <v>12.1</v>
      </c>
      <c r="G104" s="203" t="s">
        <v>195</v>
      </c>
      <c r="H104" s="203" t="s">
        <v>195</v>
      </c>
      <c r="I104"/>
      <c r="J104"/>
      <c r="K104"/>
      <c r="L104"/>
      <c r="M104"/>
      <c r="N104"/>
    </row>
    <row r="105" spans="1:25" s="76" customFormat="1" ht="15" customHeight="1">
      <c r="A105" s="446"/>
      <c r="B105" s="590" t="s">
        <v>176</v>
      </c>
      <c r="C105" s="591">
        <v>760</v>
      </c>
      <c r="D105" s="592">
        <v>2.1</v>
      </c>
      <c r="E105" s="593">
        <v>1025</v>
      </c>
      <c r="F105" s="594">
        <v>2.7</v>
      </c>
      <c r="G105" s="612" t="s">
        <v>195</v>
      </c>
      <c r="H105" s="612" t="s">
        <v>195</v>
      </c>
      <c r="I105"/>
      <c r="J105"/>
      <c r="K105"/>
      <c r="L105"/>
      <c r="M105"/>
      <c r="N105"/>
    </row>
    <row r="106" spans="1:25" s="76" customFormat="1" ht="15" customHeight="1">
      <c r="A106" s="446"/>
      <c r="B106" s="588" t="s">
        <v>177</v>
      </c>
      <c r="C106" s="589">
        <v>71</v>
      </c>
      <c r="D106" s="168">
        <v>0.2</v>
      </c>
      <c r="E106" s="581">
        <v>97</v>
      </c>
      <c r="F106" s="163">
        <v>0.3</v>
      </c>
      <c r="G106" s="203" t="s">
        <v>195</v>
      </c>
      <c r="H106" s="203" t="s">
        <v>195</v>
      </c>
      <c r="I106"/>
      <c r="J106"/>
      <c r="K106"/>
      <c r="L106"/>
      <c r="M106"/>
      <c r="N106"/>
    </row>
    <row r="107" spans="1:25" s="76" customFormat="1" ht="15" customHeight="1">
      <c r="A107" s="446"/>
      <c r="B107" s="590" t="s">
        <v>252</v>
      </c>
      <c r="C107" s="591">
        <v>54</v>
      </c>
      <c r="D107" s="592">
        <v>0.1</v>
      </c>
      <c r="E107" s="593">
        <v>65</v>
      </c>
      <c r="F107" s="594">
        <v>0.2</v>
      </c>
      <c r="G107" s="612" t="s">
        <v>195</v>
      </c>
      <c r="H107" s="612" t="s">
        <v>195</v>
      </c>
      <c r="I107"/>
      <c r="J107"/>
      <c r="K107"/>
      <c r="L107"/>
      <c r="M107"/>
      <c r="N107"/>
      <c r="Q107" s="1013"/>
      <c r="R107" s="1013"/>
      <c r="S107" s="1014"/>
      <c r="T107" s="1013"/>
      <c r="U107" s="1013"/>
      <c r="V107" s="1014"/>
      <c r="W107" s="1013"/>
      <c r="X107" s="1013"/>
      <c r="Y107" s="1014"/>
    </row>
    <row r="108" spans="1:25" s="76" customFormat="1" ht="15" customHeight="1">
      <c r="A108" s="446"/>
      <c r="B108" s="598" t="s">
        <v>287</v>
      </c>
      <c r="C108" s="599">
        <v>4238</v>
      </c>
      <c r="D108" s="600">
        <v>11.6</v>
      </c>
      <c r="E108" s="601">
        <v>5716</v>
      </c>
      <c r="F108" s="602">
        <v>15.3</v>
      </c>
      <c r="G108" s="603">
        <v>7362</v>
      </c>
      <c r="H108" s="602">
        <v>18.600000000000001</v>
      </c>
      <c r="I108"/>
      <c r="J108"/>
      <c r="K108"/>
      <c r="L108"/>
      <c r="M108"/>
      <c r="N108"/>
      <c r="Q108" s="1013"/>
      <c r="R108" s="1013"/>
      <c r="S108" s="1014"/>
      <c r="T108" s="1013"/>
      <c r="U108" s="1013"/>
      <c r="V108" s="1014"/>
      <c r="W108" s="1013"/>
      <c r="X108" s="1013"/>
      <c r="Y108" s="1014"/>
    </row>
    <row r="109" spans="1:25" s="77" customFormat="1" ht="15" customHeight="1">
      <c r="A109" s="446"/>
      <c r="B109" s="1018" t="s">
        <v>261</v>
      </c>
      <c r="C109" s="1018"/>
      <c r="D109" s="1018"/>
      <c r="E109" s="1018"/>
      <c r="F109" s="1018"/>
      <c r="G109" s="1018"/>
      <c r="H109" s="1018"/>
    </row>
    <row r="110" spans="1:25" ht="14.25" customHeight="1">
      <c r="A110" s="446"/>
      <c r="B110" s="1018" t="s">
        <v>1710</v>
      </c>
      <c r="C110" s="1018"/>
      <c r="D110" s="1018"/>
      <c r="E110" s="1018"/>
      <c r="F110" s="1018"/>
      <c r="G110" s="1018"/>
      <c r="H110" s="1018"/>
    </row>
    <row r="111" spans="1:25" ht="13.5" customHeight="1">
      <c r="A111" s="446"/>
      <c r="B111" s="1018"/>
      <c r="C111" s="1018"/>
      <c r="D111" s="1018"/>
      <c r="E111" s="1018"/>
      <c r="F111" s="1018"/>
      <c r="G111" s="1018"/>
      <c r="H111" s="1018"/>
    </row>
    <row r="112" spans="1:25">
      <c r="A112" s="446"/>
      <c r="B112" s="1021"/>
      <c r="C112" s="1021"/>
      <c r="D112" s="1021"/>
      <c r="E112" s="1021"/>
    </row>
    <row r="113" spans="1:17" ht="18" customHeight="1">
      <c r="A113" s="446"/>
      <c r="B113" s="1019" t="s">
        <v>288</v>
      </c>
      <c r="C113" s="1017">
        <v>2023</v>
      </c>
      <c r="D113" s="1017"/>
      <c r="E113" s="1017"/>
      <c r="F113" s="1017">
        <v>2022</v>
      </c>
      <c r="G113" s="1017"/>
      <c r="H113" s="1017"/>
      <c r="I113" s="228">
        <v>2021</v>
      </c>
      <c r="J113" s="228"/>
      <c r="K113" s="228"/>
    </row>
    <row r="114" spans="1:17" ht="15" customHeight="1">
      <c r="A114" s="446"/>
      <c r="B114" s="1019"/>
      <c r="C114" s="170" t="s">
        <v>289</v>
      </c>
      <c r="D114" s="170" t="s">
        <v>290</v>
      </c>
      <c r="E114" s="73" t="s">
        <v>291</v>
      </c>
      <c r="F114" s="170" t="s">
        <v>289</v>
      </c>
      <c r="G114" s="170" t="s">
        <v>290</v>
      </c>
      <c r="H114" s="73" t="s">
        <v>291</v>
      </c>
      <c r="I114" s="170" t="s">
        <v>289</v>
      </c>
      <c r="J114" s="170" t="s">
        <v>290</v>
      </c>
      <c r="K114" s="73" t="s">
        <v>291</v>
      </c>
    </row>
    <row r="115" spans="1:17" s="76" customFormat="1" ht="15" customHeight="1">
      <c r="A115" s="446"/>
      <c r="B115" s="602" t="s">
        <v>292</v>
      </c>
      <c r="C115" s="594"/>
      <c r="D115" s="594"/>
      <c r="E115" s="594"/>
      <c r="F115" s="594"/>
      <c r="G115" s="594"/>
      <c r="H115" s="594"/>
      <c r="I115" s="594"/>
      <c r="J115" s="594"/>
      <c r="K115" s="594"/>
      <c r="L115"/>
      <c r="M115"/>
      <c r="N115"/>
      <c r="O115"/>
      <c r="P115"/>
      <c r="Q115"/>
    </row>
    <row r="116" spans="1:17" s="76" customFormat="1" ht="15" customHeight="1">
      <c r="A116" s="446"/>
      <c r="B116" s="604" t="s">
        <v>242</v>
      </c>
      <c r="C116" s="592">
        <v>5.2</v>
      </c>
      <c r="D116" s="592">
        <v>9.6</v>
      </c>
      <c r="E116" s="600">
        <v>14.8</v>
      </c>
      <c r="F116" s="594">
        <v>4.5</v>
      </c>
      <c r="G116" s="594">
        <v>13.7</v>
      </c>
      <c r="H116" s="602">
        <v>18.2</v>
      </c>
      <c r="I116" s="594">
        <v>2.8</v>
      </c>
      <c r="J116" s="594">
        <v>10.6</v>
      </c>
      <c r="K116" s="602">
        <v>13.4</v>
      </c>
      <c r="L116"/>
      <c r="M116"/>
      <c r="N116"/>
      <c r="O116"/>
      <c r="P116"/>
      <c r="Q116"/>
    </row>
    <row r="117" spans="1:17" s="76" customFormat="1" ht="15" customHeight="1">
      <c r="A117" s="446"/>
      <c r="B117" s="171" t="s">
        <v>243</v>
      </c>
      <c r="C117" s="168">
        <v>5.3</v>
      </c>
      <c r="D117" s="168">
        <v>9.6999999999999993</v>
      </c>
      <c r="E117" s="172">
        <v>15</v>
      </c>
      <c r="F117" s="163">
        <v>4.4000000000000004</v>
      </c>
      <c r="G117" s="163">
        <v>15.9</v>
      </c>
      <c r="H117" s="173">
        <v>20.3</v>
      </c>
      <c r="I117" s="163">
        <v>2.7</v>
      </c>
      <c r="J117" s="163">
        <v>11.9</v>
      </c>
      <c r="K117" s="173">
        <v>14.6</v>
      </c>
      <c r="L117"/>
      <c r="M117"/>
      <c r="N117"/>
      <c r="O117"/>
      <c r="P117"/>
      <c r="Q117"/>
    </row>
    <row r="118" spans="1:17" s="76" customFormat="1" ht="15" customHeight="1">
      <c r="A118" s="446"/>
      <c r="B118" s="602" t="s">
        <v>293</v>
      </c>
      <c r="C118" s="594"/>
      <c r="D118" s="594"/>
      <c r="E118" s="602"/>
      <c r="F118" s="594"/>
      <c r="G118" s="594"/>
      <c r="H118" s="602"/>
      <c r="I118" s="594"/>
      <c r="J118" s="594"/>
      <c r="K118" s="602"/>
      <c r="L118"/>
      <c r="M118"/>
      <c r="N118"/>
      <c r="O118"/>
      <c r="P118"/>
      <c r="Q118"/>
    </row>
    <row r="119" spans="1:17" s="76" customFormat="1" ht="15" customHeight="1">
      <c r="A119" s="446"/>
      <c r="B119" s="171" t="s">
        <v>257</v>
      </c>
      <c r="C119" s="168">
        <v>3.6</v>
      </c>
      <c r="D119" s="168">
        <v>17.600000000000001</v>
      </c>
      <c r="E119" s="172">
        <v>21.2</v>
      </c>
      <c r="F119" s="163">
        <v>3.2</v>
      </c>
      <c r="G119" s="163">
        <v>25.3</v>
      </c>
      <c r="H119" s="173">
        <v>28.5</v>
      </c>
      <c r="I119" s="163">
        <v>2.1</v>
      </c>
      <c r="J119" s="163">
        <v>19.3</v>
      </c>
      <c r="K119" s="173">
        <v>21.4</v>
      </c>
      <c r="L119"/>
      <c r="M119"/>
      <c r="N119"/>
      <c r="O119"/>
      <c r="P119"/>
      <c r="Q119"/>
    </row>
    <row r="120" spans="1:17" s="76" customFormat="1" ht="15" customHeight="1">
      <c r="A120" s="446"/>
      <c r="B120" s="604" t="s">
        <v>258</v>
      </c>
      <c r="C120" s="592">
        <v>4.9000000000000004</v>
      </c>
      <c r="D120" s="592">
        <v>8.8000000000000007</v>
      </c>
      <c r="E120" s="600">
        <v>13.7</v>
      </c>
      <c r="F120" s="594">
        <v>4.0999999999999996</v>
      </c>
      <c r="G120" s="594">
        <v>14</v>
      </c>
      <c r="H120" s="602">
        <v>18.100000000000001</v>
      </c>
      <c r="I120" s="594">
        <v>2.2999999999999998</v>
      </c>
      <c r="J120" s="594">
        <v>10.199999999999999</v>
      </c>
      <c r="K120" s="602">
        <v>12.5</v>
      </c>
      <c r="L120"/>
      <c r="M120"/>
      <c r="N120"/>
      <c r="O120"/>
      <c r="P120"/>
      <c r="Q120"/>
    </row>
    <row r="121" spans="1:17" s="76" customFormat="1" ht="15" customHeight="1">
      <c r="A121" s="446"/>
      <c r="B121" s="171" t="s">
        <v>259</v>
      </c>
      <c r="C121" s="168">
        <v>7.3</v>
      </c>
      <c r="D121" s="168">
        <v>6.8</v>
      </c>
      <c r="E121" s="172">
        <v>14.1</v>
      </c>
      <c r="F121" s="163">
        <v>6.3</v>
      </c>
      <c r="G121" s="163">
        <v>9</v>
      </c>
      <c r="H121" s="173">
        <v>15.3</v>
      </c>
      <c r="I121" s="163">
        <v>4.3</v>
      </c>
      <c r="J121" s="163">
        <v>7.7</v>
      </c>
      <c r="K121" s="173">
        <v>12</v>
      </c>
      <c r="L121"/>
      <c r="M121"/>
      <c r="N121"/>
      <c r="O121"/>
      <c r="P121"/>
      <c r="Q121"/>
    </row>
    <row r="122" spans="1:17" s="76" customFormat="1" ht="15" customHeight="1">
      <c r="A122" s="446"/>
      <c r="B122" s="602" t="s">
        <v>294</v>
      </c>
      <c r="C122" s="594"/>
      <c r="D122" s="594"/>
      <c r="E122" s="602"/>
      <c r="F122" s="594"/>
      <c r="G122" s="594"/>
      <c r="H122" s="602"/>
      <c r="I122" s="594"/>
      <c r="J122" s="594"/>
      <c r="K122" s="602"/>
      <c r="L122"/>
      <c r="M122"/>
      <c r="N122"/>
      <c r="O122"/>
      <c r="P122"/>
      <c r="Q122"/>
    </row>
    <row r="123" spans="1:17" s="76" customFormat="1" ht="15" customHeight="1">
      <c r="A123" s="446"/>
      <c r="B123" s="171" t="s">
        <v>245</v>
      </c>
      <c r="C123" s="168">
        <v>6.1</v>
      </c>
      <c r="D123" s="168">
        <v>9.8000000000000007</v>
      </c>
      <c r="E123" s="172">
        <v>15.9</v>
      </c>
      <c r="F123" s="163">
        <v>4.9000000000000004</v>
      </c>
      <c r="G123" s="163">
        <v>15.1</v>
      </c>
      <c r="H123" s="173">
        <v>20</v>
      </c>
      <c r="I123" s="163">
        <v>2.2999999999999998</v>
      </c>
      <c r="J123" s="163">
        <v>11.4</v>
      </c>
      <c r="K123" s="173">
        <v>13.7</v>
      </c>
      <c r="L123"/>
      <c r="M123"/>
      <c r="N123"/>
      <c r="O123"/>
      <c r="P123"/>
      <c r="Q123"/>
    </row>
    <row r="124" spans="1:17" s="76" customFormat="1" ht="15" customHeight="1">
      <c r="A124" s="446"/>
      <c r="B124" s="604" t="s">
        <v>176</v>
      </c>
      <c r="C124" s="592">
        <v>1.5</v>
      </c>
      <c r="D124" s="592">
        <v>9.4</v>
      </c>
      <c r="E124" s="600">
        <v>10.9</v>
      </c>
      <c r="F124" s="594">
        <v>1.9</v>
      </c>
      <c r="G124" s="594">
        <v>14</v>
      </c>
      <c r="H124" s="602">
        <v>15.9</v>
      </c>
      <c r="I124" s="594">
        <v>5</v>
      </c>
      <c r="J124" s="594">
        <v>11.4</v>
      </c>
      <c r="K124" s="602">
        <v>16.399999999999999</v>
      </c>
      <c r="L124"/>
      <c r="M124"/>
      <c r="N124"/>
      <c r="O124"/>
      <c r="P124"/>
      <c r="Q124"/>
    </row>
    <row r="125" spans="1:17" s="76" customFormat="1" ht="15" customHeight="1">
      <c r="A125" s="446"/>
      <c r="B125" s="171" t="s">
        <v>177</v>
      </c>
      <c r="C125" s="168">
        <v>2</v>
      </c>
      <c r="D125" s="168">
        <v>8.1</v>
      </c>
      <c r="E125" s="172">
        <v>10.1</v>
      </c>
      <c r="F125" s="163">
        <v>2.5</v>
      </c>
      <c r="G125" s="163">
        <v>4.4000000000000004</v>
      </c>
      <c r="H125" s="173">
        <v>6.9</v>
      </c>
      <c r="I125" s="163">
        <v>2.8</v>
      </c>
      <c r="J125" s="163">
        <v>2.6</v>
      </c>
      <c r="K125" s="173">
        <v>5.4</v>
      </c>
      <c r="L125"/>
      <c r="M125"/>
      <c r="N125"/>
      <c r="O125"/>
      <c r="P125"/>
      <c r="Q125"/>
    </row>
    <row r="126" spans="1:17" s="76" customFormat="1" ht="15" customHeight="1">
      <c r="A126" s="446"/>
      <c r="B126" s="604" t="s">
        <v>252</v>
      </c>
      <c r="C126" s="592">
        <v>4.8</v>
      </c>
      <c r="D126" s="592">
        <v>6.6</v>
      </c>
      <c r="E126" s="600">
        <v>11.4</v>
      </c>
      <c r="F126" s="594">
        <v>5.8</v>
      </c>
      <c r="G126" s="594">
        <v>14.8</v>
      </c>
      <c r="H126" s="602">
        <v>20.6</v>
      </c>
      <c r="I126" s="594">
        <v>5.2</v>
      </c>
      <c r="J126" s="594">
        <v>11.3</v>
      </c>
      <c r="K126" s="602">
        <v>16.5</v>
      </c>
      <c r="L126"/>
      <c r="M126"/>
      <c r="N126"/>
      <c r="O126"/>
      <c r="P126"/>
      <c r="Q126"/>
    </row>
    <row r="127" spans="1:17" s="76" customFormat="1" ht="15" customHeight="1">
      <c r="A127" s="446"/>
      <c r="B127" s="173" t="s">
        <v>295</v>
      </c>
      <c r="C127" s="168">
        <v>5.3</v>
      </c>
      <c r="D127" s="168">
        <v>9.6</v>
      </c>
      <c r="E127" s="168">
        <v>14.9</v>
      </c>
      <c r="F127" s="163">
        <v>4.5</v>
      </c>
      <c r="G127" s="163">
        <v>14.7</v>
      </c>
      <c r="H127" s="173">
        <v>19.2</v>
      </c>
      <c r="I127" s="163">
        <v>2.7</v>
      </c>
      <c r="J127" s="163">
        <v>11.1</v>
      </c>
      <c r="K127" s="173">
        <v>13.8</v>
      </c>
      <c r="L127"/>
      <c r="M127"/>
      <c r="N127"/>
      <c r="O127"/>
      <c r="P127"/>
      <c r="Q127"/>
    </row>
    <row r="128" spans="1:17" s="76" customFormat="1" ht="15" customHeight="1">
      <c r="A128" s="446"/>
      <c r="B128" s="602" t="s">
        <v>296</v>
      </c>
      <c r="C128" s="605">
        <v>2029</v>
      </c>
      <c r="D128" s="605">
        <v>3706</v>
      </c>
      <c r="E128" s="606">
        <v>5735</v>
      </c>
      <c r="F128" s="607">
        <v>1752</v>
      </c>
      <c r="G128" s="607">
        <v>5760</v>
      </c>
      <c r="H128" s="608">
        <v>7512</v>
      </c>
      <c r="I128" s="607">
        <v>1067</v>
      </c>
      <c r="J128" s="607">
        <v>4343</v>
      </c>
      <c r="K128" s="603">
        <v>5410</v>
      </c>
      <c r="L128"/>
      <c r="M128"/>
      <c r="N128"/>
      <c r="O128"/>
      <c r="P128"/>
      <c r="Q128"/>
    </row>
    <row r="129" spans="1:17" s="77" customFormat="1" ht="15" customHeight="1">
      <c r="A129" s="446"/>
      <c r="B129" s="164" t="s">
        <v>261</v>
      </c>
      <c r="C129" s="164"/>
      <c r="D129" s="164"/>
      <c r="E129" s="164"/>
      <c r="F129" s="164"/>
      <c r="G129" s="164"/>
      <c r="H129" s="164"/>
      <c r="I129" s="164"/>
      <c r="J129" s="164"/>
      <c r="K129" s="164"/>
      <c r="L129"/>
      <c r="M129"/>
      <c r="N129"/>
      <c r="O129"/>
      <c r="P129"/>
      <c r="Q129"/>
    </row>
    <row r="130" spans="1:17" s="77" customFormat="1" ht="15" customHeight="1">
      <c r="A130" s="446"/>
      <c r="B130" s="183" t="s">
        <v>1646</v>
      </c>
      <c r="C130" s="164"/>
      <c r="D130" s="164"/>
      <c r="E130" s="164"/>
      <c r="F130" s="164"/>
      <c r="G130" s="164"/>
      <c r="H130" s="164"/>
      <c r="I130" s="164"/>
      <c r="J130" s="164"/>
      <c r="K130" s="164"/>
      <c r="L130"/>
      <c r="M130"/>
      <c r="N130"/>
      <c r="O130"/>
      <c r="P130"/>
      <c r="Q130"/>
    </row>
    <row r="131" spans="1:17" s="77" customFormat="1" ht="15" customHeight="1">
      <c r="A131" s="446"/>
      <c r="B131" s="183" t="s">
        <v>1647</v>
      </c>
      <c r="C131" s="164"/>
      <c r="D131" s="164"/>
      <c r="E131" s="164"/>
      <c r="F131" s="164"/>
      <c r="H131" s="164"/>
      <c r="I131" s="164"/>
      <c r="J131" s="164"/>
      <c r="K131" s="164"/>
      <c r="L131" s="164"/>
      <c r="M131" s="164"/>
    </row>
    <row r="132" spans="1:17">
      <c r="A132" s="446"/>
      <c r="B132" s="183" t="s">
        <v>1648</v>
      </c>
    </row>
    <row r="133" spans="1:17">
      <c r="A133" s="446"/>
      <c r="B133" s="164"/>
    </row>
    <row r="134" spans="1:17">
      <c r="A134" s="446"/>
      <c r="B134" s="240"/>
    </row>
    <row r="135" spans="1:17" ht="15">
      <c r="A135" s="446"/>
      <c r="B135" s="49" t="s">
        <v>297</v>
      </c>
    </row>
    <row r="136" spans="1:17">
      <c r="A136" s="446"/>
      <c r="B136" s="164"/>
    </row>
    <row r="137" spans="1:17" s="29" customFormat="1" ht="18" customHeight="1">
      <c r="A137" s="446"/>
      <c r="B137" s="53" t="s">
        <v>297</v>
      </c>
      <c r="C137" s="174">
        <v>2023</v>
      </c>
      <c r="D137" s="174">
        <v>2022</v>
      </c>
      <c r="E137" s="174">
        <v>2021</v>
      </c>
      <c r="F137"/>
      <c r="G137"/>
      <c r="H137"/>
      <c r="I137"/>
      <c r="J137"/>
      <c r="K137"/>
    </row>
    <row r="138" spans="1:17" s="3" customFormat="1" ht="15" customHeight="1">
      <c r="A138" s="446"/>
      <c r="B138" s="609" t="s">
        <v>298</v>
      </c>
      <c r="C138" s="610">
        <v>75</v>
      </c>
      <c r="D138" s="550">
        <v>75</v>
      </c>
      <c r="E138" s="550">
        <v>74</v>
      </c>
      <c r="F138"/>
      <c r="G138"/>
      <c r="H138"/>
      <c r="I138"/>
      <c r="J138"/>
      <c r="K138"/>
    </row>
    <row r="139" spans="1:17">
      <c r="A139" s="446"/>
      <c r="B139" s="164" t="s">
        <v>299</v>
      </c>
      <c r="C139" s="175"/>
      <c r="D139" s="175"/>
      <c r="E139" s="175"/>
    </row>
    <row r="140" spans="1:17">
      <c r="A140" s="446"/>
      <c r="B140" s="164"/>
      <c r="C140" s="175"/>
      <c r="D140" s="175"/>
      <c r="E140" s="175"/>
    </row>
    <row r="141" spans="1:17">
      <c r="A141" s="446"/>
    </row>
    <row r="142" spans="1:17" s="166" customFormat="1" ht="16.5" customHeight="1">
      <c r="A142" s="446"/>
      <c r="B142" s="49" t="s">
        <v>300</v>
      </c>
      <c r="C142" s="176"/>
      <c r="D142" s="176"/>
      <c r="E142" s="176"/>
      <c r="F142"/>
      <c r="G142"/>
      <c r="H142"/>
      <c r="I142"/>
      <c r="J142"/>
      <c r="K142"/>
    </row>
    <row r="143" spans="1:17">
      <c r="A143" s="446"/>
      <c r="B143" s="177"/>
      <c r="C143" s="177"/>
      <c r="D143" s="177"/>
      <c r="E143" s="177"/>
    </row>
    <row r="144" spans="1:17" s="3" customFormat="1" ht="18" customHeight="1">
      <c r="A144" s="446"/>
      <c r="B144" s="178" t="s">
        <v>301</v>
      </c>
      <c r="C144" s="178">
        <v>2023</v>
      </c>
      <c r="D144" s="178">
        <v>2022</v>
      </c>
      <c r="E144" s="178">
        <v>2021</v>
      </c>
      <c r="F144"/>
      <c r="G144"/>
      <c r="H144"/>
      <c r="I144"/>
      <c r="J144"/>
      <c r="K144"/>
    </row>
    <row r="145" spans="1:21" s="76" customFormat="1" ht="15" customHeight="1">
      <c r="A145" s="446"/>
      <c r="B145" s="594" t="s">
        <v>302</v>
      </c>
      <c r="C145" s="592">
        <v>40</v>
      </c>
      <c r="D145" s="594">
        <v>40</v>
      </c>
      <c r="E145" s="594">
        <v>33</v>
      </c>
      <c r="F145"/>
      <c r="G145"/>
      <c r="H145"/>
      <c r="I145"/>
      <c r="J145"/>
      <c r="K145"/>
    </row>
    <row r="146" spans="1:21" s="76" customFormat="1" ht="15" customHeight="1">
      <c r="A146" s="446"/>
      <c r="B146" s="163" t="s">
        <v>303</v>
      </c>
      <c r="C146" s="168">
        <v>50</v>
      </c>
      <c r="D146" s="163">
        <v>45</v>
      </c>
      <c r="E146" s="163">
        <v>27</v>
      </c>
      <c r="F146"/>
      <c r="G146"/>
      <c r="H146"/>
      <c r="I146"/>
      <c r="J146"/>
      <c r="K146"/>
    </row>
    <row r="147" spans="1:21" s="76" customFormat="1" ht="15" customHeight="1">
      <c r="A147" s="446"/>
      <c r="B147" s="594" t="s">
        <v>304</v>
      </c>
      <c r="C147" s="592">
        <v>40</v>
      </c>
      <c r="D147" s="612" t="s">
        <v>195</v>
      </c>
      <c r="E147" s="612" t="s">
        <v>195</v>
      </c>
      <c r="F147"/>
      <c r="G147"/>
      <c r="H147"/>
      <c r="I147"/>
      <c r="J147"/>
      <c r="K147"/>
    </row>
    <row r="148" spans="1:21" s="76" customFormat="1" ht="15" customHeight="1">
      <c r="A148" s="446"/>
      <c r="B148" s="163" t="s">
        <v>305</v>
      </c>
      <c r="C148" s="437">
        <v>49</v>
      </c>
      <c r="D148" s="163">
        <v>48</v>
      </c>
      <c r="E148" s="203" t="s">
        <v>195</v>
      </c>
      <c r="F148"/>
      <c r="G148"/>
      <c r="H148"/>
      <c r="I148"/>
      <c r="J148"/>
      <c r="K148"/>
    </row>
    <row r="149" spans="1:21" s="76" customFormat="1" ht="12.75" customHeight="1">
      <c r="A149" s="446"/>
      <c r="B149" s="594" t="s">
        <v>306</v>
      </c>
      <c r="C149" s="592">
        <v>54</v>
      </c>
      <c r="D149" s="612" t="s">
        <v>195</v>
      </c>
      <c r="E149" s="612" t="s">
        <v>195</v>
      </c>
      <c r="F149"/>
      <c r="G149"/>
      <c r="H149"/>
      <c r="I149"/>
      <c r="J149"/>
      <c r="K149"/>
    </row>
    <row r="150" spans="1:21" s="76" customFormat="1" ht="12.75" customHeight="1">
      <c r="A150" s="446"/>
      <c r="B150" s="164" t="s">
        <v>1649</v>
      </c>
      <c r="C150" s="163"/>
      <c r="D150" s="169"/>
      <c r="E150" s="169"/>
      <c r="F150"/>
      <c r="G150"/>
      <c r="H150"/>
      <c r="I150"/>
      <c r="J150"/>
      <c r="K150"/>
    </row>
    <row r="151" spans="1:21" s="76" customFormat="1" ht="12.75" customHeight="1">
      <c r="A151" s="446"/>
      <c r="B151" s="164" t="s">
        <v>1650</v>
      </c>
      <c r="C151" s="163"/>
      <c r="D151" s="169"/>
      <c r="E151" s="169"/>
      <c r="F151" s="234"/>
      <c r="G151" s="234"/>
      <c r="H151" s="235"/>
      <c r="I151" s="234"/>
    </row>
    <row r="152" spans="1:21" s="76" customFormat="1" ht="12.75" customHeight="1">
      <c r="A152" s="446"/>
      <c r="B152" s="183" t="s">
        <v>1651</v>
      </c>
      <c r="C152" s="163"/>
      <c r="D152" s="169"/>
      <c r="E152" s="169"/>
      <c r="F152" s="234"/>
      <c r="G152" s="234"/>
      <c r="H152" s="235"/>
      <c r="I152" s="234"/>
    </row>
    <row r="153" spans="1:21">
      <c r="A153" s="446"/>
      <c r="B153" s="164"/>
      <c r="C153" s="179"/>
      <c r="D153" s="179"/>
      <c r="E153" s="179"/>
    </row>
    <row r="154" spans="1:21">
      <c r="A154" s="446"/>
      <c r="B154" s="179"/>
      <c r="C154" s="179"/>
      <c r="D154" s="179"/>
      <c r="E154" s="179"/>
    </row>
    <row r="155" spans="1:21" s="3" customFormat="1" ht="18" customHeight="1">
      <c r="A155" s="446"/>
      <c r="B155" s="67" t="s">
        <v>307</v>
      </c>
      <c r="C155" s="1016">
        <v>2023</v>
      </c>
      <c r="D155" s="1016"/>
      <c r="E155" s="1016"/>
      <c r="F155" s="1016"/>
      <c r="G155" s="1016">
        <v>2022</v>
      </c>
      <c r="H155" s="1016"/>
      <c r="I155" s="1016"/>
      <c r="J155" s="1016"/>
      <c r="K155" s="1016">
        <v>2021</v>
      </c>
      <c r="L155" s="1016"/>
      <c r="M155" s="1016"/>
      <c r="N155" s="1016"/>
      <c r="O155"/>
      <c r="P155"/>
      <c r="Q155"/>
      <c r="R155"/>
      <c r="S155"/>
      <c r="T155"/>
      <c r="U155"/>
    </row>
    <row r="156" spans="1:21" s="3" customFormat="1" ht="18.399999999999999" customHeight="1">
      <c r="A156" s="446"/>
      <c r="B156" s="614"/>
      <c r="C156" s="615" t="s">
        <v>308</v>
      </c>
      <c r="D156" s="616" t="s">
        <v>245</v>
      </c>
      <c r="E156" s="616" t="s">
        <v>176</v>
      </c>
      <c r="F156" s="616" t="s">
        <v>177</v>
      </c>
      <c r="G156" s="615" t="s">
        <v>308</v>
      </c>
      <c r="H156" s="616" t="s">
        <v>245</v>
      </c>
      <c r="I156" s="616" t="s">
        <v>176</v>
      </c>
      <c r="J156" s="616" t="s">
        <v>177</v>
      </c>
      <c r="K156" s="615" t="s">
        <v>308</v>
      </c>
      <c r="L156" s="616" t="s">
        <v>245</v>
      </c>
      <c r="M156" s="616" t="s">
        <v>176</v>
      </c>
      <c r="N156" s="616" t="s">
        <v>177</v>
      </c>
      <c r="O156"/>
      <c r="P156"/>
      <c r="Q156"/>
      <c r="R156"/>
      <c r="S156"/>
      <c r="T156"/>
      <c r="U156"/>
    </row>
    <row r="157" spans="1:21" s="76" customFormat="1" ht="15" customHeight="1">
      <c r="A157" s="446"/>
      <c r="B157" s="594" t="s">
        <v>309</v>
      </c>
      <c r="C157" s="619">
        <v>110</v>
      </c>
      <c r="D157" s="619">
        <v>102</v>
      </c>
      <c r="E157" s="619">
        <v>106</v>
      </c>
      <c r="F157" s="619">
        <v>101</v>
      </c>
      <c r="G157" s="621">
        <v>111</v>
      </c>
      <c r="H157" s="622">
        <v>104</v>
      </c>
      <c r="I157" s="622">
        <v>108</v>
      </c>
      <c r="J157" s="622">
        <v>99</v>
      </c>
      <c r="K157" s="622">
        <v>111</v>
      </c>
      <c r="L157" s="622">
        <v>104</v>
      </c>
      <c r="M157" s="622">
        <v>109</v>
      </c>
      <c r="N157" s="622">
        <v>99</v>
      </c>
      <c r="O157"/>
      <c r="P157"/>
      <c r="Q157"/>
      <c r="R157"/>
      <c r="S157"/>
      <c r="T157"/>
      <c r="U157"/>
    </row>
    <row r="158" spans="1:21" s="76" customFormat="1" ht="15" customHeight="1">
      <c r="A158" s="446"/>
      <c r="B158" s="163" t="s">
        <v>310</v>
      </c>
      <c r="C158" s="613">
        <v>101</v>
      </c>
      <c r="D158" s="613">
        <v>101</v>
      </c>
      <c r="E158" s="613">
        <v>103</v>
      </c>
      <c r="F158" s="613">
        <v>101</v>
      </c>
      <c r="G158" s="200">
        <v>101</v>
      </c>
      <c r="H158" s="618">
        <v>101</v>
      </c>
      <c r="I158" s="618">
        <v>102</v>
      </c>
      <c r="J158" s="618">
        <v>101</v>
      </c>
      <c r="K158" s="618">
        <v>102</v>
      </c>
      <c r="L158" s="618">
        <v>102</v>
      </c>
      <c r="M158" s="618">
        <v>104</v>
      </c>
      <c r="N158" s="618">
        <v>102</v>
      </c>
      <c r="O158"/>
      <c r="P158"/>
      <c r="Q158"/>
      <c r="R158"/>
      <c r="S158"/>
      <c r="T158"/>
      <c r="U158"/>
    </row>
    <row r="159" spans="1:21" s="76" customFormat="1" ht="15" customHeight="1">
      <c r="A159" s="446"/>
      <c r="B159" s="594" t="s">
        <v>311</v>
      </c>
      <c r="C159" s="619">
        <v>94</v>
      </c>
      <c r="D159" s="619">
        <v>95</v>
      </c>
      <c r="E159" s="619">
        <v>102</v>
      </c>
      <c r="F159" s="619">
        <v>100</v>
      </c>
      <c r="G159" s="621">
        <v>95</v>
      </c>
      <c r="H159" s="622">
        <v>95</v>
      </c>
      <c r="I159" s="622">
        <v>103</v>
      </c>
      <c r="J159" s="622">
        <v>106</v>
      </c>
      <c r="K159" s="622">
        <v>96</v>
      </c>
      <c r="L159" s="622">
        <v>96</v>
      </c>
      <c r="M159" s="622">
        <v>102</v>
      </c>
      <c r="N159" s="622">
        <v>85</v>
      </c>
      <c r="O159"/>
      <c r="P159"/>
      <c r="Q159"/>
      <c r="R159"/>
      <c r="S159"/>
      <c r="T159"/>
      <c r="U159"/>
    </row>
    <row r="160" spans="1:21" s="76" customFormat="1" ht="15" customHeight="1">
      <c r="A160" s="446"/>
      <c r="B160" s="163" t="s">
        <v>312</v>
      </c>
      <c r="C160" s="613">
        <v>97</v>
      </c>
      <c r="D160" s="613">
        <v>97</v>
      </c>
      <c r="E160" s="613">
        <v>101</v>
      </c>
      <c r="F160" s="613">
        <v>106</v>
      </c>
      <c r="G160" s="200">
        <v>97</v>
      </c>
      <c r="H160" s="618">
        <v>97</v>
      </c>
      <c r="I160" s="618">
        <v>101</v>
      </c>
      <c r="J160" s="618">
        <v>104</v>
      </c>
      <c r="K160" s="618">
        <v>96</v>
      </c>
      <c r="L160" s="618">
        <v>97</v>
      </c>
      <c r="M160" s="618">
        <v>101</v>
      </c>
      <c r="N160" s="618">
        <v>108</v>
      </c>
      <c r="O160"/>
      <c r="P160"/>
      <c r="Q160"/>
      <c r="R160"/>
      <c r="S160"/>
      <c r="T160"/>
      <c r="U160"/>
    </row>
    <row r="161" spans="1:21" s="76" customFormat="1" ht="15" customHeight="1">
      <c r="A161" s="446"/>
      <c r="B161" s="594" t="s">
        <v>313</v>
      </c>
      <c r="C161" s="619">
        <v>97</v>
      </c>
      <c r="D161" s="619">
        <v>98</v>
      </c>
      <c r="E161" s="619">
        <v>96</v>
      </c>
      <c r="F161" s="619">
        <v>82</v>
      </c>
      <c r="G161" s="621">
        <v>97</v>
      </c>
      <c r="H161" s="622">
        <v>98</v>
      </c>
      <c r="I161" s="622">
        <v>97</v>
      </c>
      <c r="J161" s="622">
        <v>80</v>
      </c>
      <c r="K161" s="622">
        <v>97</v>
      </c>
      <c r="L161" s="622">
        <v>97</v>
      </c>
      <c r="M161" s="622">
        <v>98</v>
      </c>
      <c r="N161" s="622">
        <v>80</v>
      </c>
      <c r="O161"/>
      <c r="P161"/>
      <c r="Q161"/>
      <c r="R161"/>
      <c r="S161"/>
      <c r="T161"/>
      <c r="U161"/>
    </row>
    <row r="162" spans="1:21" s="76" customFormat="1" ht="15" customHeight="1">
      <c r="A162" s="446"/>
      <c r="B162" s="594" t="s">
        <v>314</v>
      </c>
      <c r="C162" s="619">
        <v>99</v>
      </c>
      <c r="D162" s="619">
        <v>99</v>
      </c>
      <c r="E162" s="620">
        <v>98</v>
      </c>
      <c r="F162" s="620" t="s">
        <v>81</v>
      </c>
      <c r="G162" s="621">
        <v>99</v>
      </c>
      <c r="H162" s="622">
        <v>98</v>
      </c>
      <c r="I162" s="622">
        <v>99</v>
      </c>
      <c r="J162" s="622" t="s">
        <v>81</v>
      </c>
      <c r="K162" s="622">
        <v>100</v>
      </c>
      <c r="L162" s="622">
        <v>99</v>
      </c>
      <c r="M162" s="622">
        <v>98</v>
      </c>
      <c r="N162" s="622">
        <v>97</v>
      </c>
      <c r="O162"/>
      <c r="P162"/>
      <c r="Q162"/>
      <c r="R162"/>
      <c r="S162"/>
      <c r="T162"/>
      <c r="U162"/>
    </row>
    <row r="163" spans="1:21" s="76" customFormat="1" ht="15" customHeight="1">
      <c r="A163" s="446"/>
      <c r="B163" s="163" t="s">
        <v>315</v>
      </c>
      <c r="C163" s="613">
        <v>95</v>
      </c>
      <c r="D163" s="613">
        <v>95</v>
      </c>
      <c r="E163" s="617">
        <v>94</v>
      </c>
      <c r="F163" s="617" t="s">
        <v>81</v>
      </c>
      <c r="G163" s="200">
        <v>99</v>
      </c>
      <c r="H163" s="618">
        <v>99</v>
      </c>
      <c r="I163" s="618">
        <v>97</v>
      </c>
      <c r="J163" s="618" t="s">
        <v>81</v>
      </c>
      <c r="K163" s="618">
        <v>99</v>
      </c>
      <c r="L163" s="618">
        <v>99</v>
      </c>
      <c r="M163" s="618">
        <v>95</v>
      </c>
      <c r="N163" s="618" t="s">
        <v>81</v>
      </c>
      <c r="O163"/>
      <c r="P163"/>
      <c r="Q163"/>
      <c r="R163"/>
      <c r="S163"/>
      <c r="T163"/>
      <c r="U163"/>
    </row>
    <row r="164" spans="1:21" s="76" customFormat="1" ht="15" customHeight="1">
      <c r="A164" s="446"/>
      <c r="B164" s="594" t="s">
        <v>316</v>
      </c>
      <c r="C164" s="619">
        <v>95</v>
      </c>
      <c r="D164" s="619">
        <v>94</v>
      </c>
      <c r="E164" s="620">
        <v>102</v>
      </c>
      <c r="F164" s="620" t="s">
        <v>81</v>
      </c>
      <c r="G164" s="621">
        <v>93</v>
      </c>
      <c r="H164" s="622">
        <v>93</v>
      </c>
      <c r="I164" s="622">
        <v>99</v>
      </c>
      <c r="J164" s="622" t="s">
        <v>81</v>
      </c>
      <c r="K164" s="622">
        <v>93</v>
      </c>
      <c r="L164" s="622">
        <v>93</v>
      </c>
      <c r="M164" s="622">
        <v>94</v>
      </c>
      <c r="N164" s="622" t="s">
        <v>81</v>
      </c>
      <c r="O164"/>
      <c r="P164"/>
      <c r="Q164"/>
      <c r="R164"/>
      <c r="S164"/>
      <c r="T164"/>
      <c r="U164"/>
    </row>
    <row r="165" spans="1:21" s="76" customFormat="1" ht="15" customHeight="1">
      <c r="A165" s="446"/>
      <c r="B165" s="163" t="s">
        <v>317</v>
      </c>
      <c r="C165" s="613">
        <v>95</v>
      </c>
      <c r="D165" s="613">
        <v>93</v>
      </c>
      <c r="E165" s="617">
        <v>117</v>
      </c>
      <c r="F165" s="617" t="s">
        <v>81</v>
      </c>
      <c r="G165" s="200">
        <v>98</v>
      </c>
      <c r="H165" s="618">
        <v>96</v>
      </c>
      <c r="I165" s="618">
        <v>96</v>
      </c>
      <c r="J165" s="618" t="s">
        <v>81</v>
      </c>
      <c r="K165" s="618">
        <v>95</v>
      </c>
      <c r="L165" s="618">
        <v>96</v>
      </c>
      <c r="M165" s="618">
        <v>87</v>
      </c>
      <c r="N165" s="618" t="s">
        <v>81</v>
      </c>
      <c r="O165"/>
      <c r="P165"/>
      <c r="Q165"/>
      <c r="R165"/>
      <c r="S165"/>
      <c r="T165"/>
      <c r="U165"/>
    </row>
    <row r="166" spans="1:21" s="76" customFormat="1" ht="15" customHeight="1">
      <c r="A166" s="446"/>
      <c r="B166" s="594" t="s">
        <v>318</v>
      </c>
      <c r="C166" s="619">
        <v>80</v>
      </c>
      <c r="D166" s="619">
        <v>80</v>
      </c>
      <c r="E166" s="620" t="s">
        <v>81</v>
      </c>
      <c r="F166" s="620" t="s">
        <v>81</v>
      </c>
      <c r="G166" s="621">
        <v>74</v>
      </c>
      <c r="H166" s="622">
        <v>76</v>
      </c>
      <c r="I166" s="622" t="s">
        <v>81</v>
      </c>
      <c r="J166" s="622" t="s">
        <v>81</v>
      </c>
      <c r="K166" s="622">
        <v>76</v>
      </c>
      <c r="L166" s="622">
        <v>76</v>
      </c>
      <c r="M166" s="622" t="s">
        <v>81</v>
      </c>
      <c r="N166" s="622" t="s">
        <v>81</v>
      </c>
      <c r="O166"/>
      <c r="P166"/>
      <c r="Q166"/>
      <c r="R166"/>
      <c r="S166"/>
      <c r="T166"/>
      <c r="U166"/>
    </row>
    <row r="167" spans="1:21" s="76" customFormat="1" ht="15" customHeight="1">
      <c r="A167" s="446"/>
      <c r="B167" s="164" t="s">
        <v>1652</v>
      </c>
      <c r="C167" s="250"/>
      <c r="D167" s="250"/>
      <c r="E167" s="250"/>
      <c r="F167" s="250"/>
      <c r="G167" s="250"/>
      <c r="H167" s="250"/>
      <c r="I167" s="250"/>
      <c r="J167" s="250"/>
      <c r="K167" s="250"/>
      <c r="L167" s="250"/>
      <c r="M167" s="250"/>
      <c r="N167" s="250"/>
      <c r="O167"/>
      <c r="P167"/>
      <c r="Q167"/>
      <c r="R167"/>
      <c r="S167"/>
      <c r="T167"/>
      <c r="U167"/>
    </row>
    <row r="168" spans="1:21" s="76" customFormat="1" ht="12" customHeight="1">
      <c r="A168" s="446"/>
      <c r="B168" s="164" t="s">
        <v>319</v>
      </c>
      <c r="C168" s="200"/>
      <c r="D168" s="200"/>
      <c r="E168" s="200"/>
      <c r="F168" s="200"/>
      <c r="G168" s="200"/>
      <c r="H168" s="200"/>
      <c r="I168" s="200"/>
      <c r="J168" s="200"/>
      <c r="K168" s="200"/>
      <c r="L168" s="200"/>
      <c r="M168" s="200"/>
      <c r="N168" s="200"/>
      <c r="O168" s="3"/>
    </row>
    <row r="169" spans="1:21">
      <c r="A169" s="446"/>
      <c r="B169" s="164"/>
      <c r="O169" s="3"/>
    </row>
    <row r="170" spans="1:21">
      <c r="A170" s="446"/>
      <c r="O170" s="3"/>
    </row>
    <row r="171" spans="1:21" s="3" customFormat="1" ht="18" customHeight="1">
      <c r="A171" s="446"/>
      <c r="B171" s="53" t="s">
        <v>320</v>
      </c>
      <c r="C171" s="53"/>
      <c r="D171" s="53"/>
      <c r="E171" s="53">
        <v>2023</v>
      </c>
      <c r="F171" s="53"/>
      <c r="G171" s="53"/>
      <c r="H171" s="53">
        <v>2022</v>
      </c>
      <c r="I171" s="53"/>
      <c r="J171" s="53"/>
      <c r="K171" s="174">
        <v>2021</v>
      </c>
      <c r="L171"/>
      <c r="M171"/>
      <c r="N171"/>
      <c r="O171"/>
      <c r="P171"/>
      <c r="Q171"/>
    </row>
    <row r="172" spans="1:21" s="76" customFormat="1" ht="15" customHeight="1">
      <c r="A172" s="446"/>
      <c r="B172" s="627" t="s">
        <v>321</v>
      </c>
      <c r="C172" s="612" t="s">
        <v>242</v>
      </c>
      <c r="D172" s="612" t="s">
        <v>243</v>
      </c>
      <c r="E172" s="611" t="s">
        <v>244</v>
      </c>
      <c r="F172" s="612" t="s">
        <v>242</v>
      </c>
      <c r="G172" s="612" t="s">
        <v>243</v>
      </c>
      <c r="H172" s="611" t="s">
        <v>244</v>
      </c>
      <c r="I172" s="612" t="s">
        <v>242</v>
      </c>
      <c r="J172" s="612" t="s">
        <v>243</v>
      </c>
      <c r="K172" s="611" t="s">
        <v>244</v>
      </c>
      <c r="L172"/>
      <c r="M172"/>
      <c r="N172"/>
      <c r="O172"/>
      <c r="P172"/>
      <c r="Q172"/>
    </row>
    <row r="173" spans="1:21" s="76" customFormat="1" ht="15" customHeight="1">
      <c r="A173" s="446"/>
      <c r="B173" s="623" t="s">
        <v>322</v>
      </c>
      <c r="C173" s="613">
        <v>19210</v>
      </c>
      <c r="D173" s="613">
        <v>16115</v>
      </c>
      <c r="E173" s="624">
        <v>35325</v>
      </c>
      <c r="F173" s="625">
        <v>19819</v>
      </c>
      <c r="G173" s="625">
        <v>16155</v>
      </c>
      <c r="H173" s="626">
        <v>35974</v>
      </c>
      <c r="I173" s="625">
        <v>21077</v>
      </c>
      <c r="J173" s="625">
        <v>17012</v>
      </c>
      <c r="K173" s="626">
        <v>38089</v>
      </c>
      <c r="L173"/>
      <c r="M173"/>
      <c r="N173"/>
      <c r="O173"/>
      <c r="P173"/>
      <c r="Q173"/>
    </row>
    <row r="174" spans="1:21" s="76" customFormat="1" ht="15" customHeight="1">
      <c r="A174" s="446"/>
      <c r="B174" s="628" t="s">
        <v>323</v>
      </c>
      <c r="C174" s="619">
        <v>1748</v>
      </c>
      <c r="D174" s="619">
        <v>1130</v>
      </c>
      <c r="E174" s="629">
        <v>2878</v>
      </c>
      <c r="F174" s="630">
        <v>1856</v>
      </c>
      <c r="G174" s="630">
        <v>1002</v>
      </c>
      <c r="H174" s="631">
        <v>2858</v>
      </c>
      <c r="I174" s="630">
        <v>1714</v>
      </c>
      <c r="J174" s="630">
        <v>989</v>
      </c>
      <c r="K174" s="631">
        <v>2703</v>
      </c>
      <c r="L174"/>
      <c r="M174"/>
      <c r="N174"/>
      <c r="O174"/>
      <c r="P174"/>
      <c r="Q174"/>
    </row>
    <row r="175" spans="1:21" s="76" customFormat="1" ht="15" customHeight="1">
      <c r="A175" s="446"/>
      <c r="B175" s="623" t="s">
        <v>324</v>
      </c>
      <c r="C175" s="613">
        <v>925</v>
      </c>
      <c r="D175" s="613">
        <v>1011</v>
      </c>
      <c r="E175" s="624">
        <v>1936</v>
      </c>
      <c r="F175" s="625">
        <v>892</v>
      </c>
      <c r="G175" s="625">
        <v>910</v>
      </c>
      <c r="H175" s="626">
        <v>1802</v>
      </c>
      <c r="I175" s="625">
        <v>966</v>
      </c>
      <c r="J175" s="625">
        <v>924</v>
      </c>
      <c r="K175" s="626">
        <v>1890</v>
      </c>
      <c r="L175"/>
      <c r="M175"/>
      <c r="N175"/>
      <c r="O175"/>
      <c r="P175"/>
      <c r="Q175"/>
    </row>
    <row r="176" spans="1:21" s="76" customFormat="1" ht="15" customHeight="1">
      <c r="A176" s="446"/>
      <c r="B176" s="628" t="s">
        <v>325</v>
      </c>
      <c r="C176" s="619">
        <v>92</v>
      </c>
      <c r="D176" s="619">
        <v>97</v>
      </c>
      <c r="E176" s="629">
        <v>95</v>
      </c>
      <c r="F176" s="630">
        <v>87</v>
      </c>
      <c r="G176" s="630">
        <v>97</v>
      </c>
      <c r="H176" s="631">
        <v>92</v>
      </c>
      <c r="I176" s="630">
        <v>92</v>
      </c>
      <c r="J176" s="630">
        <v>99</v>
      </c>
      <c r="K176" s="631">
        <v>95</v>
      </c>
      <c r="L176"/>
      <c r="M176"/>
      <c r="N176"/>
      <c r="O176"/>
      <c r="P176"/>
      <c r="Q176"/>
    </row>
    <row r="177" spans="1:17" s="76" customFormat="1" ht="15" customHeight="1">
      <c r="A177" s="446"/>
      <c r="B177" s="623" t="s">
        <v>326</v>
      </c>
      <c r="C177" s="613">
        <v>1250</v>
      </c>
      <c r="D177" s="613">
        <v>981</v>
      </c>
      <c r="E177" s="624">
        <v>2231</v>
      </c>
      <c r="F177" s="625">
        <v>1154</v>
      </c>
      <c r="G177" s="625">
        <v>781</v>
      </c>
      <c r="H177" s="626">
        <v>1935</v>
      </c>
      <c r="I177" s="625">
        <v>1239</v>
      </c>
      <c r="J177" s="625">
        <v>855</v>
      </c>
      <c r="K177" s="626">
        <v>2094</v>
      </c>
      <c r="L177"/>
      <c r="M177"/>
      <c r="N177"/>
      <c r="O177"/>
      <c r="P177"/>
      <c r="Q177"/>
    </row>
    <row r="178" spans="1:17" s="76" customFormat="1" ht="15" customHeight="1">
      <c r="A178" s="446"/>
      <c r="B178" s="628" t="s">
        <v>327</v>
      </c>
      <c r="C178" s="619">
        <v>88</v>
      </c>
      <c r="D178" s="619">
        <v>91</v>
      </c>
      <c r="E178" s="629">
        <v>89</v>
      </c>
      <c r="F178" s="630">
        <v>81</v>
      </c>
      <c r="G178" s="630">
        <v>82</v>
      </c>
      <c r="H178" s="631">
        <v>81</v>
      </c>
      <c r="I178" s="630">
        <v>93</v>
      </c>
      <c r="J178" s="630">
        <v>96</v>
      </c>
      <c r="K178" s="631">
        <v>94</v>
      </c>
      <c r="L178"/>
      <c r="M178"/>
      <c r="N178"/>
      <c r="O178"/>
      <c r="P178"/>
      <c r="Q178"/>
    </row>
    <row r="179" spans="1:17" s="77" customFormat="1" ht="15" customHeight="1">
      <c r="A179" s="446"/>
      <c r="B179" s="986" t="s">
        <v>1819</v>
      </c>
      <c r="C179" s="985"/>
      <c r="D179" s="985"/>
      <c r="E179" s="985"/>
      <c r="F179" s="164"/>
      <c r="G179" s="164"/>
      <c r="H179" s="164"/>
      <c r="I179" s="164"/>
      <c r="J179" s="164"/>
      <c r="K179" s="164"/>
      <c r="L179"/>
      <c r="M179"/>
      <c r="N179"/>
      <c r="O179"/>
      <c r="P179"/>
      <c r="Q179"/>
    </row>
    <row r="180" spans="1:17" ht="13.5" customHeight="1">
      <c r="A180" s="446"/>
      <c r="B180" s="261"/>
      <c r="C180" s="261"/>
      <c r="D180" s="261"/>
      <c r="E180" s="261"/>
    </row>
    <row r="181" spans="1:17">
      <c r="A181" s="446"/>
    </row>
    <row r="182" spans="1:17" s="29" customFormat="1" ht="18" customHeight="1">
      <c r="A182" s="446"/>
      <c r="B182" s="53" t="s">
        <v>328</v>
      </c>
      <c r="C182" s="53">
        <v>2023</v>
      </c>
      <c r="D182" s="53">
        <v>2022</v>
      </c>
      <c r="E182" s="53">
        <v>2021</v>
      </c>
      <c r="F182"/>
      <c r="G182"/>
      <c r="H182"/>
      <c r="I182"/>
      <c r="J182"/>
    </row>
    <row r="183" spans="1:17" s="76" customFormat="1" ht="15" customHeight="1">
      <c r="A183" s="446"/>
      <c r="B183" s="594" t="s">
        <v>329</v>
      </c>
      <c r="C183" s="640">
        <v>3.2</v>
      </c>
      <c r="D183" s="594">
        <v>3.7</v>
      </c>
      <c r="E183" s="594">
        <v>3</v>
      </c>
      <c r="F183"/>
      <c r="G183"/>
      <c r="H183"/>
      <c r="I183"/>
      <c r="J183"/>
    </row>
    <row r="184" spans="1:17">
      <c r="A184" s="446"/>
      <c r="B184" s="261" t="s">
        <v>330</v>
      </c>
    </row>
    <row r="185" spans="1:17">
      <c r="A185" s="446"/>
      <c r="B185" s="261"/>
    </row>
    <row r="186" spans="1:17">
      <c r="A186" s="446"/>
    </row>
    <row r="187" spans="1:17" s="166" customFormat="1" ht="16.5" customHeight="1">
      <c r="A187" s="446"/>
      <c r="B187" s="49" t="s">
        <v>331</v>
      </c>
      <c r="C187" s="176"/>
      <c r="D187" s="180"/>
      <c r="E187" s="180"/>
    </row>
    <row r="188" spans="1:17" ht="14.25" customHeight="1">
      <c r="A188" s="446"/>
      <c r="B188" s="181"/>
      <c r="C188" s="181"/>
      <c r="D188" s="157"/>
      <c r="E188" s="157"/>
    </row>
    <row r="189" spans="1:17" s="29" customFormat="1" ht="18" customHeight="1">
      <c r="A189" s="446"/>
      <c r="B189" s="182" t="s">
        <v>332</v>
      </c>
      <c r="C189" s="174">
        <v>2023</v>
      </c>
      <c r="D189" s="174">
        <v>2022</v>
      </c>
      <c r="E189" s="174">
        <v>2021</v>
      </c>
      <c r="F189"/>
      <c r="G189"/>
      <c r="H189"/>
      <c r="I189"/>
      <c r="J189"/>
    </row>
    <row r="190" spans="1:17" s="76" customFormat="1" ht="15" customHeight="1">
      <c r="A190" s="446"/>
      <c r="B190" s="628" t="s">
        <v>333</v>
      </c>
      <c r="C190" s="634">
        <v>0.13</v>
      </c>
      <c r="D190" s="635">
        <v>0.24</v>
      </c>
      <c r="E190" s="612">
        <v>0.3</v>
      </c>
      <c r="F190"/>
      <c r="G190"/>
      <c r="H190"/>
      <c r="I190"/>
      <c r="J190"/>
    </row>
    <row r="191" spans="1:17" s="76" customFormat="1" ht="15" customHeight="1">
      <c r="A191" s="446"/>
      <c r="B191" s="623" t="s">
        <v>334</v>
      </c>
      <c r="C191" s="632">
        <v>1.0900000000000001</v>
      </c>
      <c r="D191" s="633">
        <v>0.96</v>
      </c>
      <c r="E191" s="203">
        <v>1.9</v>
      </c>
      <c r="F191"/>
      <c r="G191"/>
      <c r="H191"/>
      <c r="I191"/>
      <c r="J191"/>
    </row>
    <row r="192" spans="1:17" s="76" customFormat="1" ht="15" customHeight="1">
      <c r="A192" s="446"/>
      <c r="B192" s="628" t="s">
        <v>335</v>
      </c>
      <c r="C192" s="634">
        <v>0</v>
      </c>
      <c r="D192" s="635">
        <v>0</v>
      </c>
      <c r="E192" s="612">
        <v>0</v>
      </c>
      <c r="F192"/>
      <c r="G192"/>
      <c r="H192"/>
      <c r="I192"/>
      <c r="J192"/>
    </row>
    <row r="193" spans="1:12" s="76" customFormat="1" ht="15" customHeight="1">
      <c r="A193" s="446"/>
      <c r="B193" s="261" t="s">
        <v>1653</v>
      </c>
      <c r="C193" s="183"/>
      <c r="D193" s="183"/>
      <c r="E193" s="183"/>
      <c r="F193"/>
      <c r="G193"/>
      <c r="H193"/>
      <c r="I193"/>
      <c r="J193"/>
    </row>
    <row r="194" spans="1:12" s="76" customFormat="1" ht="15" customHeight="1">
      <c r="A194" s="446"/>
      <c r="B194" s="986" t="s">
        <v>1820</v>
      </c>
      <c r="C194"/>
      <c r="D194"/>
      <c r="E194"/>
      <c r="F194"/>
      <c r="G194"/>
      <c r="H194"/>
      <c r="I194"/>
      <c r="J194"/>
    </row>
    <row r="195" spans="1:12">
      <c r="A195" s="446"/>
      <c r="B195" s="261"/>
    </row>
    <row r="196" spans="1:12">
      <c r="A196" s="446"/>
    </row>
    <row r="197" spans="1:12" s="166" customFormat="1" ht="16.5" customHeight="1">
      <c r="A197" s="446"/>
      <c r="B197" s="49" t="s">
        <v>336</v>
      </c>
      <c r="F197"/>
      <c r="G197"/>
      <c r="H197"/>
      <c r="I197"/>
      <c r="J197"/>
      <c r="K197"/>
    </row>
    <row r="198" spans="1:12">
      <c r="A198" s="446"/>
      <c r="B198" s="185"/>
    </row>
    <row r="199" spans="1:12" s="29" customFormat="1" ht="18" customHeight="1">
      <c r="A199" s="446"/>
      <c r="B199" s="186" t="s">
        <v>337</v>
      </c>
      <c r="C199" s="174">
        <v>2023</v>
      </c>
      <c r="D199" s="174">
        <v>2022</v>
      </c>
      <c r="E199" s="174">
        <v>2021</v>
      </c>
      <c r="F199"/>
      <c r="G199"/>
      <c r="H199"/>
      <c r="I199"/>
      <c r="J199"/>
      <c r="K199"/>
    </row>
    <row r="200" spans="1:12" s="29" customFormat="1" ht="18" customHeight="1">
      <c r="A200" s="446"/>
      <c r="B200" s="594" t="s">
        <v>245</v>
      </c>
      <c r="C200" s="637">
        <v>25.3</v>
      </c>
      <c r="D200" s="612">
        <v>23.1</v>
      </c>
      <c r="E200" s="612">
        <v>27.2</v>
      </c>
      <c r="F200"/>
      <c r="G200"/>
      <c r="H200"/>
      <c r="I200"/>
      <c r="J200"/>
      <c r="K200"/>
    </row>
    <row r="201" spans="1:12" s="29" customFormat="1" ht="16.5" customHeight="1">
      <c r="A201" s="446"/>
      <c r="B201" s="163" t="s">
        <v>176</v>
      </c>
      <c r="C201" s="636">
        <v>17.3</v>
      </c>
      <c r="D201" s="203">
        <v>27.2</v>
      </c>
      <c r="E201" s="203">
        <v>22.1</v>
      </c>
      <c r="F201"/>
      <c r="G201"/>
      <c r="H201"/>
      <c r="I201"/>
      <c r="J201"/>
      <c r="K201"/>
    </row>
    <row r="202" spans="1:12" s="29" customFormat="1" ht="18" customHeight="1">
      <c r="A202" s="446"/>
      <c r="B202" s="594" t="s">
        <v>338</v>
      </c>
      <c r="C202" s="638">
        <v>24.1</v>
      </c>
      <c r="D202" s="611">
        <v>23.6</v>
      </c>
      <c r="E202" s="611">
        <v>26.7</v>
      </c>
      <c r="F202"/>
      <c r="G202"/>
      <c r="H202"/>
      <c r="I202"/>
      <c r="J202"/>
      <c r="K202"/>
    </row>
    <row r="203" spans="1:12" s="29" customFormat="1" ht="18" customHeight="1">
      <c r="A203" s="446"/>
      <c r="B203" s="261" t="s">
        <v>339</v>
      </c>
      <c r="C203" s="77"/>
      <c r="D203" s="77"/>
      <c r="E203" s="77"/>
      <c r="F203"/>
      <c r="G203"/>
      <c r="H203"/>
      <c r="I203"/>
      <c r="J203"/>
      <c r="K203"/>
    </row>
    <row r="204" spans="1:12" s="77" customFormat="1" ht="15" customHeight="1">
      <c r="A204" s="446"/>
      <c r="B204" s="261"/>
      <c r="F204"/>
      <c r="G204"/>
      <c r="H204"/>
      <c r="I204"/>
      <c r="J204"/>
      <c r="K204"/>
      <c r="L204"/>
    </row>
    <row r="205" spans="1:12">
      <c r="A205" s="446"/>
    </row>
    <row r="206" spans="1:12" s="29" customFormat="1" ht="18" customHeight="1">
      <c r="A206" s="446"/>
      <c r="B206" s="67" t="s">
        <v>340</v>
      </c>
      <c r="C206" s="54">
        <v>2023</v>
      </c>
      <c r="D206" s="54">
        <v>2022</v>
      </c>
      <c r="E206" s="54">
        <v>2021</v>
      </c>
      <c r="F206"/>
      <c r="G206"/>
      <c r="H206"/>
      <c r="I206"/>
      <c r="J206"/>
      <c r="K206"/>
      <c r="L206"/>
    </row>
    <row r="207" spans="1:12" s="76" customFormat="1" ht="15" customHeight="1">
      <c r="A207" s="446"/>
      <c r="B207" s="594" t="s">
        <v>341</v>
      </c>
      <c r="C207" s="592">
        <v>99</v>
      </c>
      <c r="D207" s="594">
        <v>99</v>
      </c>
      <c r="E207" s="639">
        <v>99</v>
      </c>
      <c r="F207"/>
      <c r="G207"/>
      <c r="H207"/>
      <c r="I207"/>
      <c r="J207"/>
      <c r="K207"/>
      <c r="L207"/>
    </row>
    <row r="208" spans="1:12" s="76" customFormat="1" ht="15" customHeight="1">
      <c r="A208" s="446"/>
      <c r="B208" s="623" t="s">
        <v>342</v>
      </c>
      <c r="C208" s="168">
        <v>99.5</v>
      </c>
      <c r="D208" s="163">
        <v>99</v>
      </c>
      <c r="E208" s="163">
        <v>100</v>
      </c>
      <c r="F208"/>
      <c r="G208"/>
      <c r="H208"/>
      <c r="I208"/>
      <c r="J208"/>
      <c r="K208"/>
      <c r="L208"/>
    </row>
    <row r="209" spans="1:12" s="76" customFormat="1" ht="15" customHeight="1">
      <c r="A209" s="446"/>
      <c r="B209" s="594" t="s">
        <v>343</v>
      </c>
      <c r="C209" s="592">
        <v>99.9</v>
      </c>
      <c r="D209" s="612" t="s">
        <v>195</v>
      </c>
      <c r="E209" s="612" t="s">
        <v>195</v>
      </c>
      <c r="F209"/>
      <c r="G209"/>
      <c r="H209"/>
      <c r="I209"/>
      <c r="J209"/>
      <c r="K209"/>
      <c r="L209"/>
    </row>
    <row r="210" spans="1:12" s="76" customFormat="1" ht="15" customHeight="1">
      <c r="A210" s="446"/>
      <c r="B210" s="163" t="s">
        <v>344</v>
      </c>
      <c r="C210" s="168">
        <v>99.9</v>
      </c>
      <c r="D210" s="203" t="s">
        <v>195</v>
      </c>
      <c r="E210" s="203" t="s">
        <v>195</v>
      </c>
      <c r="F210"/>
      <c r="G210"/>
      <c r="H210"/>
      <c r="I210"/>
      <c r="J210"/>
      <c r="K210"/>
      <c r="L210"/>
    </row>
    <row r="211" spans="1:12" s="76" customFormat="1" ht="15" customHeight="1">
      <c r="A211" s="446"/>
      <c r="B211" s="594" t="s">
        <v>345</v>
      </c>
      <c r="C211" s="592">
        <v>100</v>
      </c>
      <c r="D211" s="612" t="s">
        <v>195</v>
      </c>
      <c r="E211" s="612" t="s">
        <v>195</v>
      </c>
      <c r="F211"/>
      <c r="G211"/>
      <c r="H211"/>
      <c r="I211"/>
      <c r="J211"/>
      <c r="K211"/>
      <c r="L211"/>
    </row>
    <row r="212" spans="1:12" s="76" customFormat="1" ht="15" customHeight="1">
      <c r="A212" s="446"/>
      <c r="B212" s="163" t="s">
        <v>346</v>
      </c>
      <c r="C212" s="168">
        <v>99.7</v>
      </c>
      <c r="D212" s="203" t="s">
        <v>195</v>
      </c>
      <c r="E212" s="203" t="s">
        <v>195</v>
      </c>
      <c r="F212"/>
      <c r="G212"/>
      <c r="H212"/>
      <c r="I212"/>
      <c r="J212"/>
      <c r="K212"/>
      <c r="L212"/>
    </row>
    <row r="213" spans="1:12" s="76" customFormat="1" ht="15" customHeight="1">
      <c r="A213" s="446"/>
      <c r="B213" s="594" t="s">
        <v>347</v>
      </c>
      <c r="C213" s="592">
        <v>98.2</v>
      </c>
      <c r="D213" s="612">
        <v>99.9</v>
      </c>
      <c r="E213" s="612" t="s">
        <v>195</v>
      </c>
      <c r="F213"/>
      <c r="G213"/>
      <c r="H213"/>
      <c r="I213"/>
      <c r="J213"/>
      <c r="K213"/>
      <c r="L213"/>
    </row>
    <row r="214" spans="1:12" s="77" customFormat="1" ht="20.25" customHeight="1">
      <c r="A214" s="446"/>
      <c r="B214" s="986" t="s">
        <v>1821</v>
      </c>
      <c r="C214" s="985"/>
      <c r="D214" s="985"/>
      <c r="E214" s="985"/>
      <c r="F214"/>
      <c r="G214"/>
      <c r="H214"/>
      <c r="I214"/>
      <c r="J214"/>
      <c r="K214"/>
      <c r="L214"/>
    </row>
    <row r="215" spans="1:12" s="77" customFormat="1" ht="14.25" customHeight="1">
      <c r="A215" s="446"/>
      <c r="B215" s="986" t="s">
        <v>1822</v>
      </c>
      <c r="C215" s="985"/>
      <c r="D215" s="985"/>
      <c r="E215" s="985"/>
    </row>
    <row r="216" spans="1:12" ht="21" customHeight="1">
      <c r="A216" s="446"/>
      <c r="B216" s="412" t="s">
        <v>348</v>
      </c>
      <c r="C216" s="394"/>
      <c r="D216" s="394"/>
      <c r="E216" s="394"/>
    </row>
    <row r="217" spans="1:12" ht="15.75" customHeight="1">
      <c r="A217" s="446"/>
      <c r="B217" s="394" t="s">
        <v>349</v>
      </c>
      <c r="C217" s="394"/>
      <c r="D217" s="394"/>
      <c r="E217" s="394"/>
    </row>
    <row r="218" spans="1:12" ht="16.5" customHeight="1">
      <c r="A218" s="446"/>
      <c r="B218" s="412" t="s">
        <v>350</v>
      </c>
      <c r="C218" s="395"/>
      <c r="D218" s="395"/>
      <c r="E218" s="395"/>
    </row>
    <row r="219" spans="1:12" ht="14.25" customHeight="1">
      <c r="A219" s="446"/>
      <c r="B219" s="394" t="s">
        <v>351</v>
      </c>
      <c r="C219" s="390"/>
      <c r="D219" s="390"/>
      <c r="E219" s="390"/>
    </row>
    <row r="220" spans="1:12" ht="18" customHeight="1">
      <c r="A220" s="446"/>
      <c r="B220" s="394" t="s">
        <v>352</v>
      </c>
      <c r="C220" s="390"/>
      <c r="D220" s="390"/>
      <c r="E220" s="390"/>
    </row>
    <row r="221" spans="1:12" ht="15" customHeight="1">
      <c r="A221" s="446"/>
    </row>
    <row r="222" spans="1:12">
      <c r="A222" s="446"/>
    </row>
    <row r="223" spans="1:12" ht="13.9">
      <c r="A223" s="446"/>
      <c r="B223" s="1022" t="s">
        <v>353</v>
      </c>
      <c r="C223" s="1025">
        <v>2023</v>
      </c>
      <c r="D223" s="1025"/>
      <c r="E223" s="1025">
        <v>2022</v>
      </c>
      <c r="F223" s="1025"/>
      <c r="G223" s="1025">
        <v>2021</v>
      </c>
      <c r="H223" s="1025"/>
    </row>
    <row r="224" spans="1:12" ht="17.25" customHeight="1">
      <c r="A224" s="446"/>
      <c r="B224" s="1022"/>
      <c r="C224" s="161" t="s">
        <v>242</v>
      </c>
      <c r="D224" s="161" t="s">
        <v>243</v>
      </c>
      <c r="E224" s="161" t="s">
        <v>242</v>
      </c>
      <c r="F224" s="161" t="s">
        <v>243</v>
      </c>
      <c r="G224" s="161" t="s">
        <v>242</v>
      </c>
      <c r="H224" s="161" t="s">
        <v>243</v>
      </c>
    </row>
    <row r="225" spans="1:13" ht="14.25">
      <c r="A225" s="446"/>
      <c r="B225" s="561" t="s">
        <v>354</v>
      </c>
      <c r="C225" s="568">
        <v>95</v>
      </c>
      <c r="D225" s="568">
        <v>96</v>
      </c>
      <c r="E225" s="570">
        <v>96</v>
      </c>
      <c r="F225" s="570">
        <v>96</v>
      </c>
      <c r="G225" s="570">
        <v>95</v>
      </c>
      <c r="H225" s="570">
        <v>95</v>
      </c>
    </row>
    <row r="226" spans="1:13">
      <c r="A226" s="446"/>
      <c r="B226" s="424" t="s">
        <v>355</v>
      </c>
      <c r="C226" s="399"/>
      <c r="D226" s="399"/>
      <c r="E226" s="399"/>
    </row>
    <row r="227" spans="1:13" ht="14.25" customHeight="1">
      <c r="A227" s="446"/>
    </row>
    <row r="228" spans="1:13" s="166" customFormat="1" ht="16.5" customHeight="1">
      <c r="A228" s="446"/>
      <c r="B228" s="49" t="s">
        <v>356</v>
      </c>
      <c r="C228" s="187"/>
      <c r="D228" s="187"/>
      <c r="E228" s="187"/>
      <c r="F228" s="188"/>
      <c r="G228" s="188"/>
      <c r="H228" s="188"/>
      <c r="I228" s="188"/>
    </row>
    <row r="229" spans="1:13">
      <c r="A229" s="446"/>
      <c r="B229" s="189"/>
      <c r="C229" s="189"/>
      <c r="D229" s="189"/>
      <c r="E229" s="189"/>
      <c r="F229" s="189"/>
      <c r="G229" s="190"/>
      <c r="H229" s="190"/>
      <c r="I229" s="191"/>
    </row>
    <row r="230" spans="1:13" s="29" customFormat="1" ht="18" customHeight="1">
      <c r="A230" s="446"/>
      <c r="B230" s="156"/>
      <c r="C230" s="1024">
        <v>2023</v>
      </c>
      <c r="D230" s="1024"/>
      <c r="E230" s="1024"/>
      <c r="F230" s="192">
        <v>2022</v>
      </c>
      <c r="G230" s="192">
        <v>2021</v>
      </c>
      <c r="H230"/>
      <c r="I230"/>
      <c r="J230"/>
      <c r="K230"/>
      <c r="L230"/>
      <c r="M230"/>
    </row>
    <row r="231" spans="1:13" s="29" customFormat="1" ht="18" customHeight="1">
      <c r="A231" s="446"/>
      <c r="B231" s="193" t="s">
        <v>1627</v>
      </c>
      <c r="C231" s="192" t="s">
        <v>244</v>
      </c>
      <c r="D231" s="194" t="s">
        <v>357</v>
      </c>
      <c r="E231" s="195" t="s">
        <v>358</v>
      </c>
      <c r="F231" s="192" t="s">
        <v>244</v>
      </c>
      <c r="G231" s="192" t="s">
        <v>244</v>
      </c>
      <c r="H231"/>
      <c r="I231"/>
      <c r="J231"/>
      <c r="K231"/>
      <c r="L231"/>
      <c r="M231"/>
    </row>
    <row r="232" spans="1:13" s="76" customFormat="1" ht="15" customHeight="1">
      <c r="A232" s="446"/>
      <c r="B232" s="645" t="s">
        <v>359</v>
      </c>
      <c r="C232" s="646">
        <v>10</v>
      </c>
      <c r="D232" s="647">
        <v>0</v>
      </c>
      <c r="E232" s="647">
        <v>5</v>
      </c>
      <c r="F232" s="648">
        <v>15</v>
      </c>
      <c r="G232" s="649">
        <v>7</v>
      </c>
      <c r="H232"/>
      <c r="I232"/>
      <c r="J232"/>
      <c r="K232"/>
      <c r="L232"/>
      <c r="M232"/>
    </row>
    <row r="233" spans="1:13" s="76" customFormat="1" ht="15" customHeight="1">
      <c r="A233" s="446"/>
      <c r="B233" s="197" t="s">
        <v>360</v>
      </c>
      <c r="C233" s="198">
        <v>2</v>
      </c>
      <c r="D233" s="199">
        <v>0</v>
      </c>
      <c r="E233" s="199">
        <v>0</v>
      </c>
      <c r="F233" s="76">
        <v>1</v>
      </c>
      <c r="G233" s="196">
        <v>4</v>
      </c>
      <c r="H233"/>
      <c r="I233"/>
      <c r="J233"/>
      <c r="K233"/>
      <c r="L233"/>
      <c r="M233"/>
    </row>
    <row r="234" spans="1:13" s="76" customFormat="1" ht="15" customHeight="1">
      <c r="A234" s="446"/>
      <c r="B234" s="645" t="s">
        <v>361</v>
      </c>
      <c r="C234" s="646">
        <v>7</v>
      </c>
      <c r="D234" s="647">
        <v>1</v>
      </c>
      <c r="E234" s="647">
        <v>2</v>
      </c>
      <c r="F234" s="648">
        <v>16</v>
      </c>
      <c r="G234" s="649">
        <v>10</v>
      </c>
      <c r="H234"/>
      <c r="I234"/>
      <c r="J234"/>
      <c r="K234"/>
      <c r="L234"/>
      <c r="M234"/>
    </row>
    <row r="235" spans="1:13" s="76" customFormat="1" ht="15" customHeight="1">
      <c r="A235" s="446"/>
      <c r="B235" s="197" t="s">
        <v>362</v>
      </c>
      <c r="C235" s="198">
        <v>6</v>
      </c>
      <c r="D235" s="199">
        <v>0</v>
      </c>
      <c r="E235" s="199">
        <v>0</v>
      </c>
      <c r="F235" s="76">
        <v>9</v>
      </c>
      <c r="G235" s="196">
        <v>9</v>
      </c>
      <c r="H235"/>
      <c r="I235"/>
      <c r="J235"/>
      <c r="K235"/>
      <c r="L235"/>
      <c r="M235"/>
    </row>
    <row r="236" spans="1:13" s="76" customFormat="1" ht="15" customHeight="1">
      <c r="A236" s="446"/>
      <c r="B236" s="645" t="s">
        <v>363</v>
      </c>
      <c r="C236" s="646">
        <v>71</v>
      </c>
      <c r="D236" s="647">
        <v>0</v>
      </c>
      <c r="E236" s="647">
        <v>4</v>
      </c>
      <c r="F236" s="648">
        <v>77</v>
      </c>
      <c r="G236" s="649">
        <v>64</v>
      </c>
      <c r="H236"/>
      <c r="I236"/>
      <c r="J236"/>
      <c r="K236"/>
      <c r="L236"/>
      <c r="M236"/>
    </row>
    <row r="237" spans="1:13" s="76" customFormat="1" ht="15" customHeight="1">
      <c r="A237" s="446"/>
      <c r="B237" s="197" t="s">
        <v>364</v>
      </c>
      <c r="C237" s="198">
        <v>0</v>
      </c>
      <c r="D237" s="199">
        <v>0</v>
      </c>
      <c r="E237" s="199">
        <v>0</v>
      </c>
      <c r="F237" s="76">
        <v>1</v>
      </c>
      <c r="G237" s="200">
        <v>0</v>
      </c>
      <c r="H237"/>
      <c r="I237"/>
      <c r="J237"/>
      <c r="K237"/>
      <c r="L237"/>
      <c r="M237"/>
    </row>
    <row r="238" spans="1:13" s="76" customFormat="1" ht="15" customHeight="1">
      <c r="A238" s="446"/>
      <c r="B238" s="645" t="s">
        <v>365</v>
      </c>
      <c r="C238" s="646">
        <v>15</v>
      </c>
      <c r="D238" s="647">
        <v>2</v>
      </c>
      <c r="E238" s="647">
        <v>7</v>
      </c>
      <c r="F238" s="648">
        <v>17</v>
      </c>
      <c r="G238" s="649">
        <v>23</v>
      </c>
      <c r="H238"/>
      <c r="I238"/>
      <c r="J238"/>
      <c r="K238"/>
      <c r="L238"/>
      <c r="M238"/>
    </row>
    <row r="239" spans="1:13" s="76" customFormat="1" ht="15" customHeight="1">
      <c r="A239" s="446"/>
      <c r="B239" s="201" t="s">
        <v>366</v>
      </c>
      <c r="C239" s="198">
        <v>51</v>
      </c>
      <c r="D239" s="199">
        <v>10</v>
      </c>
      <c r="E239" s="199">
        <v>16</v>
      </c>
      <c r="F239" s="76">
        <v>36</v>
      </c>
      <c r="G239" s="196">
        <v>50</v>
      </c>
      <c r="H239"/>
      <c r="I239"/>
      <c r="J239"/>
      <c r="K239"/>
      <c r="L239"/>
      <c r="M239"/>
    </row>
    <row r="240" spans="1:13" s="76" customFormat="1" ht="15" customHeight="1">
      <c r="A240" s="446"/>
      <c r="B240" s="645" t="s">
        <v>367</v>
      </c>
      <c r="C240" s="646">
        <v>2</v>
      </c>
      <c r="D240" s="647">
        <v>0</v>
      </c>
      <c r="E240" s="647">
        <v>0</v>
      </c>
      <c r="F240" s="648">
        <v>12</v>
      </c>
      <c r="G240" s="649">
        <v>3</v>
      </c>
      <c r="H240"/>
      <c r="I240"/>
      <c r="J240"/>
      <c r="K240"/>
      <c r="L240"/>
      <c r="M240"/>
    </row>
    <row r="241" spans="1:13" s="76" customFormat="1" ht="15" customHeight="1">
      <c r="A241" s="446"/>
      <c r="B241" s="197" t="s">
        <v>368</v>
      </c>
      <c r="C241" s="199">
        <v>0</v>
      </c>
      <c r="D241" s="199">
        <v>0</v>
      </c>
      <c r="E241" s="199">
        <v>0</v>
      </c>
      <c r="F241" s="200">
        <v>0</v>
      </c>
      <c r="G241" s="196">
        <v>2</v>
      </c>
      <c r="H241"/>
      <c r="I241"/>
      <c r="J241"/>
      <c r="K241"/>
      <c r="L241"/>
      <c r="M241"/>
    </row>
    <row r="242" spans="1:13" s="76" customFormat="1" ht="15" customHeight="1">
      <c r="A242" s="446"/>
      <c r="B242" s="645" t="s">
        <v>369</v>
      </c>
      <c r="C242" s="646">
        <v>5</v>
      </c>
      <c r="D242" s="647">
        <v>0</v>
      </c>
      <c r="E242" s="647">
        <v>0</v>
      </c>
      <c r="F242" s="648">
        <v>4</v>
      </c>
      <c r="G242" s="649">
        <v>14</v>
      </c>
      <c r="H242"/>
      <c r="I242"/>
      <c r="J242"/>
      <c r="K242"/>
      <c r="L242"/>
      <c r="M242"/>
    </row>
    <row r="243" spans="1:13" s="76" customFormat="1" ht="15" customHeight="1">
      <c r="A243" s="446"/>
      <c r="B243" s="641" t="s">
        <v>370</v>
      </c>
      <c r="C243" s="642">
        <v>169</v>
      </c>
      <c r="D243" s="642">
        <v>0</v>
      </c>
      <c r="E243" s="642">
        <v>0</v>
      </c>
      <c r="F243" s="643">
        <v>188</v>
      </c>
      <c r="G243" s="644">
        <v>186</v>
      </c>
      <c r="H243"/>
      <c r="I243"/>
      <c r="J243"/>
      <c r="K243"/>
      <c r="L243"/>
      <c r="M243"/>
    </row>
    <row r="244" spans="1:13" s="76" customFormat="1" ht="15" customHeight="1">
      <c r="A244" s="446"/>
      <c r="B244" s="602" t="s">
        <v>371</v>
      </c>
      <c r="C244" s="642">
        <v>94</v>
      </c>
      <c r="D244" s="642">
        <v>13</v>
      </c>
      <c r="E244" s="642">
        <v>34</v>
      </c>
      <c r="F244" s="650">
        <v>72</v>
      </c>
      <c r="G244" s="651">
        <v>115</v>
      </c>
      <c r="H244"/>
      <c r="I244"/>
      <c r="J244"/>
      <c r="K244"/>
      <c r="L244"/>
      <c r="M244"/>
    </row>
    <row r="245" spans="1:13" s="76" customFormat="1" ht="15" customHeight="1">
      <c r="A245" s="446"/>
      <c r="B245" s="1010" t="s">
        <v>372</v>
      </c>
      <c r="C245" s="1010"/>
      <c r="D245" s="1010"/>
      <c r="E245" s="1010"/>
      <c r="F245" s="1010"/>
      <c r="G245" s="1010"/>
      <c r="H245"/>
      <c r="I245"/>
      <c r="J245"/>
      <c r="K245"/>
      <c r="L245"/>
      <c r="M245"/>
    </row>
    <row r="246" spans="1:13" s="77" customFormat="1" ht="22.5" customHeight="1">
      <c r="A246" s="446"/>
      <c r="B246" s="1009" t="s">
        <v>1628</v>
      </c>
      <c r="C246" s="1009"/>
      <c r="D246" s="1009"/>
      <c r="E246" s="1009"/>
      <c r="F246" s="1009"/>
      <c r="G246" s="1009"/>
      <c r="H246"/>
      <c r="I246"/>
      <c r="J246"/>
      <c r="K246"/>
      <c r="L246"/>
      <c r="M246"/>
    </row>
    <row r="247" spans="1:13" s="77" customFormat="1" ht="13.5" customHeight="1">
      <c r="A247" s="446"/>
      <c r="B247" s="1009" t="s">
        <v>1629</v>
      </c>
      <c r="C247" s="1009"/>
      <c r="D247" s="1009"/>
      <c r="E247" s="1009"/>
      <c r="F247" s="1009"/>
      <c r="G247" s="1009"/>
      <c r="H247" s="1010"/>
      <c r="I247" s="1010"/>
    </row>
    <row r="248" spans="1:13" s="77" customFormat="1" ht="40.5" customHeight="1">
      <c r="A248" s="446"/>
      <c r="B248" s="1009" t="s">
        <v>373</v>
      </c>
      <c r="C248" s="1009"/>
      <c r="D248" s="1009"/>
      <c r="E248" s="1009"/>
      <c r="F248" s="1009"/>
      <c r="G248" s="1009"/>
      <c r="H248" s="1010"/>
      <c r="I248" s="1010"/>
    </row>
    <row r="249" spans="1:13" ht="18" customHeight="1">
      <c r="A249" s="446"/>
      <c r="B249" s="202"/>
      <c r="C249" s="202"/>
      <c r="D249" s="202"/>
      <c r="E249" s="202"/>
      <c r="F249" s="202"/>
      <c r="G249" s="202"/>
      <c r="H249" s="202"/>
      <c r="I249" s="202"/>
    </row>
    <row r="250" spans="1:13" ht="18" customHeight="1">
      <c r="A250" s="446"/>
      <c r="B250" s="202"/>
      <c r="C250" s="202"/>
      <c r="D250" s="202"/>
      <c r="E250" s="202"/>
    </row>
    <row r="251" spans="1:13" s="29" customFormat="1" ht="18" customHeight="1">
      <c r="A251" s="446"/>
      <c r="B251" s="53" t="s">
        <v>374</v>
      </c>
      <c r="C251" s="53">
        <v>2023</v>
      </c>
      <c r="D251" s="53">
        <v>2022</v>
      </c>
      <c r="E251" s="53">
        <v>2021</v>
      </c>
      <c r="F251"/>
      <c r="G251"/>
      <c r="H251"/>
      <c r="I251"/>
      <c r="J251"/>
      <c r="K251"/>
    </row>
    <row r="252" spans="1:13" s="76" customFormat="1" ht="15" customHeight="1">
      <c r="A252" s="446"/>
      <c r="B252" s="594" t="s">
        <v>375</v>
      </c>
      <c r="C252" s="652">
        <v>1524</v>
      </c>
      <c r="D252" s="653">
        <v>1176</v>
      </c>
      <c r="E252" s="653">
        <v>1188</v>
      </c>
      <c r="F252"/>
      <c r="G252"/>
      <c r="H252"/>
      <c r="I252"/>
      <c r="J252"/>
      <c r="K252"/>
    </row>
    <row r="253" spans="1:13" s="76" customFormat="1" ht="15" customHeight="1">
      <c r="A253" s="446"/>
      <c r="B253" s="655" t="s">
        <v>376</v>
      </c>
      <c r="C253" s="198">
        <v>1097</v>
      </c>
      <c r="D253" s="656">
        <v>1026</v>
      </c>
      <c r="E253" s="656">
        <v>919</v>
      </c>
      <c r="F253"/>
      <c r="G253"/>
      <c r="H253"/>
      <c r="I253"/>
      <c r="J253"/>
      <c r="K253"/>
    </row>
    <row r="254" spans="1:13" s="76" customFormat="1" ht="15" customHeight="1">
      <c r="A254" s="446"/>
      <c r="B254" s="654" t="s">
        <v>377</v>
      </c>
      <c r="C254" s="646">
        <v>67</v>
      </c>
      <c r="D254" s="653">
        <v>92</v>
      </c>
      <c r="E254" s="653">
        <v>82</v>
      </c>
      <c r="F254"/>
      <c r="G254"/>
      <c r="H254"/>
      <c r="I254"/>
      <c r="J254"/>
      <c r="K254"/>
    </row>
    <row r="255" spans="1:13" s="76" customFormat="1" ht="15" customHeight="1">
      <c r="A255" s="446"/>
      <c r="B255" s="654" t="s">
        <v>378</v>
      </c>
      <c r="C255" s="646">
        <v>59</v>
      </c>
      <c r="D255" s="653">
        <v>66</v>
      </c>
      <c r="E255" s="653">
        <v>94</v>
      </c>
      <c r="F255"/>
      <c r="G255"/>
      <c r="H255"/>
      <c r="I255"/>
      <c r="J255"/>
      <c r="K255"/>
    </row>
    <row r="256" spans="1:13" s="76" customFormat="1" ht="15" customHeight="1">
      <c r="A256" s="446"/>
      <c r="B256" s="1010" t="s">
        <v>1654</v>
      </c>
      <c r="C256" s="1010"/>
      <c r="D256" s="1010"/>
      <c r="E256" s="1010"/>
      <c r="G256"/>
      <c r="H256"/>
      <c r="I256"/>
      <c r="J256"/>
      <c r="K256"/>
    </row>
    <row r="257" spans="1:19" s="76" customFormat="1" ht="15" customHeight="1">
      <c r="A257" s="446"/>
      <c r="B257" s="1010" t="s">
        <v>1655</v>
      </c>
      <c r="C257" s="1010"/>
      <c r="D257" s="1010"/>
      <c r="E257" s="1010"/>
      <c r="G257"/>
      <c r="H257"/>
      <c r="I257"/>
      <c r="J257"/>
      <c r="K257"/>
    </row>
    <row r="258" spans="1:19" s="76" customFormat="1" ht="15" customHeight="1">
      <c r="A258" s="446"/>
      <c r="B258" s="1010" t="s">
        <v>1656</v>
      </c>
      <c r="C258" s="1010"/>
      <c r="D258" s="1010"/>
      <c r="E258" s="1010"/>
      <c r="F258"/>
      <c r="G258"/>
      <c r="H258"/>
      <c r="I258"/>
      <c r="J258"/>
      <c r="K258"/>
    </row>
    <row r="259" spans="1:19" s="76" customFormat="1" ht="15" customHeight="1">
      <c r="A259" s="446"/>
      <c r="B259" s="1010" t="s">
        <v>1657</v>
      </c>
      <c r="C259" s="1010"/>
      <c r="D259" s="1010"/>
      <c r="E259" s="1010"/>
      <c r="F259"/>
      <c r="G259"/>
      <c r="H259"/>
      <c r="I259"/>
      <c r="J259"/>
      <c r="K259"/>
    </row>
    <row r="260" spans="1:19" ht="13.5" customHeight="1">
      <c r="A260" s="446"/>
      <c r="B260" s="1010"/>
      <c r="C260" s="1010"/>
      <c r="D260" s="1010"/>
      <c r="E260" s="1010"/>
    </row>
    <row r="261" spans="1:19">
      <c r="A261" s="446"/>
    </row>
    <row r="262" spans="1:19" s="166" customFormat="1" ht="16.5" customHeight="1">
      <c r="A262" s="446"/>
      <c r="B262" s="49" t="s">
        <v>379</v>
      </c>
      <c r="C262" s="176"/>
      <c r="D262" s="176"/>
      <c r="E262" s="176"/>
      <c r="F262" s="180"/>
      <c r="G262" s="180"/>
      <c r="H262" s="180"/>
      <c r="I262" s="180"/>
      <c r="J262" s="180"/>
      <c r="K262" s="180"/>
    </row>
    <row r="263" spans="1:19">
      <c r="A263" s="446"/>
      <c r="B263" s="177"/>
      <c r="C263" s="177"/>
      <c r="D263" s="177"/>
      <c r="E263" s="177"/>
      <c r="F263" s="157"/>
      <c r="G263" s="157"/>
      <c r="H263" s="157"/>
      <c r="I263" s="157"/>
      <c r="J263" s="157"/>
      <c r="K263" s="157"/>
    </row>
    <row r="264" spans="1:19" s="29" customFormat="1" ht="18" customHeight="1">
      <c r="A264" s="446"/>
      <c r="B264" s="156"/>
      <c r="C264" s="156"/>
      <c r="D264" s="156"/>
      <c r="E264" s="156"/>
      <c r="F264" s="156"/>
      <c r="G264" s="156"/>
      <c r="H264" s="156"/>
      <c r="I264" s="156"/>
      <c r="J264" s="156"/>
      <c r="K264" s="174">
        <v>2023</v>
      </c>
      <c r="L264" s="174">
        <v>2022</v>
      </c>
      <c r="M264" s="174">
        <v>2021</v>
      </c>
      <c r="N264"/>
      <c r="O264"/>
      <c r="P264"/>
      <c r="Q264"/>
      <c r="R264"/>
      <c r="S264"/>
    </row>
    <row r="265" spans="1:19" s="76" customFormat="1" ht="15" customHeight="1">
      <c r="A265" s="446"/>
      <c r="B265" s="602" t="s">
        <v>380</v>
      </c>
      <c r="C265" s="602"/>
      <c r="D265" s="602"/>
      <c r="E265" s="602"/>
      <c r="F265" s="594"/>
      <c r="G265" s="594"/>
      <c r="H265" s="594"/>
      <c r="I265" s="594"/>
      <c r="J265" s="594"/>
      <c r="K265" s="594"/>
      <c r="L265" s="594"/>
      <c r="M265" s="648"/>
      <c r="N265"/>
      <c r="O265"/>
      <c r="P265"/>
      <c r="Q265"/>
      <c r="R265"/>
      <c r="S265"/>
    </row>
    <row r="266" spans="1:19" s="76" customFormat="1" ht="15" customHeight="1">
      <c r="A266" s="446"/>
      <c r="B266" s="657" t="s">
        <v>381</v>
      </c>
      <c r="C266" s="658"/>
      <c r="D266" s="658"/>
      <c r="E266" s="658"/>
      <c r="F266" s="658"/>
      <c r="G266" s="658"/>
      <c r="H266" s="658"/>
      <c r="I266" s="658"/>
      <c r="J266" s="658"/>
      <c r="K266" s="659" t="s">
        <v>382</v>
      </c>
      <c r="L266" s="660" t="s">
        <v>383</v>
      </c>
      <c r="M266" s="660" t="s">
        <v>384</v>
      </c>
      <c r="N266"/>
      <c r="O266"/>
      <c r="P266"/>
      <c r="Q266"/>
      <c r="R266"/>
      <c r="S266"/>
    </row>
    <row r="267" spans="1:19" s="76" customFormat="1">
      <c r="A267" s="446"/>
      <c r="B267" s="1012" t="s">
        <v>385</v>
      </c>
      <c r="C267" s="1012"/>
      <c r="D267" s="1012"/>
      <c r="E267" s="1012"/>
      <c r="F267" s="1012"/>
      <c r="G267" s="1012"/>
      <c r="H267" s="1012"/>
      <c r="I267" s="1012"/>
      <c r="J267" s="1012"/>
      <c r="K267" s="659" t="s">
        <v>386</v>
      </c>
      <c r="L267" s="660" t="s">
        <v>387</v>
      </c>
      <c r="M267" s="660" t="s">
        <v>388</v>
      </c>
      <c r="N267"/>
      <c r="O267"/>
      <c r="P267"/>
      <c r="Q267"/>
      <c r="R267"/>
      <c r="S267"/>
    </row>
    <row r="268" spans="1:19">
      <c r="A268" s="446"/>
      <c r="B268" s="164"/>
      <c r="C268" s="184"/>
      <c r="D268" s="184"/>
      <c r="E268" s="184"/>
      <c r="F268" s="162"/>
      <c r="G268" s="162"/>
      <c r="H268" s="162"/>
      <c r="I268" s="162"/>
      <c r="J268" s="162"/>
      <c r="K268" s="162"/>
    </row>
    <row r="269" spans="1:19">
      <c r="A269" s="446"/>
    </row>
    <row r="270" spans="1:19" s="166" customFormat="1" ht="16.5" customHeight="1">
      <c r="A270" s="446"/>
      <c r="B270" s="49" t="s">
        <v>389</v>
      </c>
      <c r="C270" s="176"/>
      <c r="D270" s="176"/>
      <c r="E270" s="176"/>
      <c r="F270" s="180"/>
      <c r="G270" s="180"/>
      <c r="H270" s="180"/>
      <c r="I270" s="180"/>
      <c r="J270" s="180"/>
      <c r="K270" s="180"/>
    </row>
    <row r="271" spans="1:19">
      <c r="A271" s="446"/>
      <c r="B271" s="157"/>
      <c r="C271" s="157"/>
      <c r="D271" s="157"/>
      <c r="E271" s="157"/>
      <c r="F271" s="157"/>
      <c r="G271" s="157"/>
      <c r="H271" s="157"/>
      <c r="I271" s="157"/>
      <c r="J271" s="157"/>
      <c r="K271" s="157"/>
    </row>
    <row r="272" spans="1:19" s="29" customFormat="1" ht="18" customHeight="1">
      <c r="A272" s="446"/>
      <c r="B272" s="156"/>
      <c r="C272" s="156"/>
      <c r="D272" s="156"/>
      <c r="E272" s="156"/>
      <c r="F272" s="156"/>
      <c r="G272" s="156"/>
      <c r="H272" s="156"/>
      <c r="I272" s="156"/>
      <c r="J272" s="156"/>
      <c r="K272" s="174">
        <v>2023</v>
      </c>
      <c r="L272" s="174">
        <v>2022</v>
      </c>
      <c r="M272" s="174">
        <v>2021</v>
      </c>
      <c r="N272"/>
      <c r="O272"/>
      <c r="P272"/>
      <c r="Q272"/>
      <c r="R272"/>
      <c r="S272"/>
    </row>
    <row r="273" spans="1:19" s="76" customFormat="1" ht="15" customHeight="1">
      <c r="A273" s="446"/>
      <c r="B273" s="602" t="s">
        <v>390</v>
      </c>
      <c r="C273" s="602"/>
      <c r="D273" s="602"/>
      <c r="E273" s="602"/>
      <c r="F273" s="594"/>
      <c r="G273" s="594"/>
      <c r="H273" s="594"/>
      <c r="I273" s="594"/>
      <c r="J273" s="594"/>
      <c r="K273" s="594"/>
      <c r="L273" s="594"/>
      <c r="M273" s="594"/>
      <c r="N273"/>
      <c r="O273"/>
      <c r="P273"/>
      <c r="Q273"/>
      <c r="R273"/>
      <c r="S273"/>
    </row>
    <row r="274" spans="1:19" s="76" customFormat="1" ht="15" customHeight="1">
      <c r="A274" s="446"/>
      <c r="B274" s="1011" t="s">
        <v>308</v>
      </c>
      <c r="C274" s="1011"/>
      <c r="D274" s="1011"/>
      <c r="E274" s="1011"/>
      <c r="F274" s="1011"/>
      <c r="G274" s="1011"/>
      <c r="H274" s="1011"/>
      <c r="I274" s="1011"/>
      <c r="J274" s="1011"/>
      <c r="K274" s="198">
        <v>90</v>
      </c>
      <c r="L274" s="76">
        <v>91</v>
      </c>
      <c r="M274" s="203">
        <v>92</v>
      </c>
      <c r="N274"/>
      <c r="O274"/>
      <c r="P274"/>
      <c r="Q274"/>
      <c r="R274"/>
      <c r="S274"/>
    </row>
    <row r="275" spans="1:19" s="76" customFormat="1" ht="15" customHeight="1">
      <c r="A275" s="446"/>
      <c r="B275" s="1008" t="s">
        <v>245</v>
      </c>
      <c r="C275" s="1008"/>
      <c r="D275" s="1008"/>
      <c r="E275" s="1008"/>
      <c r="F275" s="1008"/>
      <c r="G275" s="1008"/>
      <c r="H275" s="1008"/>
      <c r="I275" s="1008"/>
      <c r="J275" s="1008"/>
      <c r="K275" s="646">
        <v>100</v>
      </c>
      <c r="L275" s="648">
        <v>100</v>
      </c>
      <c r="M275" s="612">
        <v>100</v>
      </c>
      <c r="N275"/>
      <c r="O275"/>
      <c r="P275"/>
      <c r="Q275"/>
      <c r="R275"/>
      <c r="S275"/>
    </row>
    <row r="276" spans="1:19" s="76" customFormat="1" ht="15" customHeight="1">
      <c r="A276" s="446"/>
      <c r="B276" s="1011" t="s">
        <v>176</v>
      </c>
      <c r="C276" s="1011"/>
      <c r="D276" s="1011"/>
      <c r="E276" s="1011"/>
      <c r="F276" s="1011"/>
      <c r="G276" s="1011"/>
      <c r="H276" s="1011"/>
      <c r="I276" s="1011"/>
      <c r="J276" s="1011"/>
      <c r="K276" s="198">
        <v>30</v>
      </c>
      <c r="L276" s="76">
        <v>32</v>
      </c>
      <c r="M276" s="203">
        <v>33</v>
      </c>
      <c r="N276"/>
      <c r="O276"/>
      <c r="P276"/>
      <c r="Q276"/>
      <c r="R276"/>
      <c r="S276"/>
    </row>
    <row r="277" spans="1:19" s="76" customFormat="1" ht="15" customHeight="1">
      <c r="A277" s="446"/>
      <c r="B277" s="1008" t="s">
        <v>391</v>
      </c>
      <c r="C277" s="1008"/>
      <c r="D277" s="1008"/>
      <c r="E277" s="1008"/>
      <c r="F277" s="1008"/>
      <c r="G277" s="1008"/>
      <c r="H277" s="1008"/>
      <c r="I277" s="1008"/>
      <c r="J277" s="1008"/>
      <c r="K277" s="646">
        <v>100</v>
      </c>
      <c r="L277" s="648">
        <v>100</v>
      </c>
      <c r="M277" s="612">
        <v>100</v>
      </c>
      <c r="N277"/>
      <c r="O277"/>
      <c r="P277"/>
      <c r="Q277"/>
      <c r="R277"/>
      <c r="S277"/>
    </row>
    <row r="278" spans="1:19" s="76" customFormat="1" ht="15" customHeight="1">
      <c r="A278" s="446"/>
      <c r="B278" s="1008" t="s">
        <v>392</v>
      </c>
      <c r="C278" s="1008"/>
      <c r="D278" s="1008"/>
      <c r="E278" s="1008"/>
      <c r="F278" s="1008"/>
      <c r="G278" s="1008"/>
      <c r="H278" s="1008"/>
      <c r="I278" s="1008"/>
      <c r="J278" s="1008"/>
      <c r="K278" s="646">
        <v>100</v>
      </c>
      <c r="L278" s="648">
        <v>100</v>
      </c>
      <c r="M278" s="612">
        <v>100</v>
      </c>
      <c r="N278"/>
      <c r="O278"/>
      <c r="P278"/>
      <c r="Q278"/>
      <c r="R278"/>
      <c r="S278"/>
    </row>
    <row r="279" spans="1:19">
      <c r="C279" s="204"/>
    </row>
  </sheetData>
  <sheetProtection algorithmName="SHA-512" hashValue="sMlQSQNxDBn1wmjCGMUUyatzVaFtJFT/+CMeJYL6jjZb/2lF0dzxgUEH5v4RtTBzb/rEXRwn2fOnQGoPo7nKCA==" saltValue="dds6jnkDvwwaD7gAUElslg==" spinCount="100000" sheet="1" objects="1" scenarios="1"/>
  <mergeCells count="54">
    <mergeCell ref="H247:I247"/>
    <mergeCell ref="B223:B224"/>
    <mergeCell ref="C223:D223"/>
    <mergeCell ref="E223:F223"/>
    <mergeCell ref="G223:H223"/>
    <mergeCell ref="B247:G247"/>
    <mergeCell ref="B246:G246"/>
    <mergeCell ref="B110:H110"/>
    <mergeCell ref="B245:G245"/>
    <mergeCell ref="B58:B59"/>
    <mergeCell ref="B113:B114"/>
    <mergeCell ref="C113:E113"/>
    <mergeCell ref="C69:D69"/>
    <mergeCell ref="E69:G69"/>
    <mergeCell ref="C230:E230"/>
    <mergeCell ref="B111:H111"/>
    <mergeCell ref="H15:J15"/>
    <mergeCell ref="K15:M15"/>
    <mergeCell ref="C155:F155"/>
    <mergeCell ref="G155:J155"/>
    <mergeCell ref="K155:N155"/>
    <mergeCell ref="F113:H113"/>
    <mergeCell ref="B109:H109"/>
    <mergeCell ref="B93:B95"/>
    <mergeCell ref="C93:D93"/>
    <mergeCell ref="E93:F93"/>
    <mergeCell ref="G93:H93"/>
    <mergeCell ref="C94:C95"/>
    <mergeCell ref="E94:E95"/>
    <mergeCell ref="G94:G95"/>
    <mergeCell ref="E15:G15"/>
    <mergeCell ref="B112:E112"/>
    <mergeCell ref="X107:X108"/>
    <mergeCell ref="Y107:Y108"/>
    <mergeCell ref="Q107:Q108"/>
    <mergeCell ref="R107:R108"/>
    <mergeCell ref="S107:S108"/>
    <mergeCell ref="T107:T108"/>
    <mergeCell ref="U107:U108"/>
    <mergeCell ref="V107:V108"/>
    <mergeCell ref="W107:W108"/>
    <mergeCell ref="B278:J278"/>
    <mergeCell ref="B248:G248"/>
    <mergeCell ref="H248:I248"/>
    <mergeCell ref="B274:J274"/>
    <mergeCell ref="B267:J267"/>
    <mergeCell ref="B257:E257"/>
    <mergeCell ref="B258:E258"/>
    <mergeCell ref="B259:E259"/>
    <mergeCell ref="B275:J275"/>
    <mergeCell ref="B276:J276"/>
    <mergeCell ref="B277:J277"/>
    <mergeCell ref="B256:E256"/>
    <mergeCell ref="B260:E260"/>
  </mergeCells>
  <hyperlinks>
    <hyperlink ref="B184" location="'GLOSSARY'!B9" display="1. Refer to this link in the 'Glossary' for the definition of absenteeism." xr:uid="{A435E933-8078-49FB-8234-BF4D20D73473}"/>
    <hyperlink ref="B139" location="'GLOSSARY'!B60" display="1. Refer to this link in the 'Glossary' for the definition of OHI." xr:uid="{BDB1228D-E2C1-4361-A968-9CE16D75FFAB}"/>
    <hyperlink ref="B55" location="'GLOSSARY'!B105" display="1. Refer to this link in the 'Glossary' for the definition of full-time equivalent." xr:uid="{6040D856-AC37-4247-AD8C-EFEFBDB1F22D}"/>
    <hyperlink ref="B110" location="GLOSSARY!B70" display="2. Refer to this link in the 'Glossary' for the definition of new starter retention" xr:uid="{761C6016-0B2F-4741-909F-3C17BDDB1738}"/>
    <hyperlink ref="B130" location="'GLOSSARY'!B32" display="2. Refer to this link in the 'Glossary' for the definition of employee involuntary attrition." xr:uid="{F659EAEC-913C-40C8-84D2-28BB8C4CA2A6}"/>
    <hyperlink ref="B131:B132" location="GLOSSARY!B70" display="2. Refer to this link in the 'Glossary' for the definition of new starter retention" xr:uid="{198BF9F8-9D44-4DDA-88D1-52D746FFECCC}"/>
    <hyperlink ref="B131" location="'GLOSSARY'!B34" display="3. Refer to this link in the 'Glossary' for the definition of employee voluntary attrition." xr:uid="{9E6D77DB-1C51-40A2-8AAC-A87FB43152A2}"/>
    <hyperlink ref="B132" location="'GLOSSARY'!B33" display="4. Refer to this link in the 'Glossary' for the definition of employee total attrition." xr:uid="{5CA3EB2F-07AE-4FFD-B91D-34E7B0985E2F}"/>
    <hyperlink ref="B150" location="'GLOSSARY'!B47" display="1. Refer to this link in the 'Glossary' for the definition of gender diversity - Westpac Board." xr:uid="{C7E98F32-F7F1-41E2-9D89-5EAFFEB576D0}"/>
    <hyperlink ref="B151:B152" location="GLOSSARY!B38" display="2. Refer to this link in the 'Glossary' for the definition of employee involuntary attrition." xr:uid="{1F87F3E1-48EB-418F-BC4C-422A2E3BC9F9}"/>
    <hyperlink ref="B151" location="'GLOSSARY'!B45" display="2. Refer to this link in the 'Glossary' for the definition of gender diversity - Executive team." xr:uid="{C60317C1-8E81-4228-99D3-B9E0B7D94432}"/>
    <hyperlink ref="B152" location="'GLOSSARY'!B46" display="3. Refer to this link in the 'Glossary' for the definition of gender diversity - Senior leadership." xr:uid="{1B9BF455-E4B4-4617-99A3-5F95607010DF}"/>
    <hyperlink ref="B167" location="'GLOSSARY'!B65" display="1. Refer to this link in the 'Glossary' for the definition of percentage of basic salary." xr:uid="{9BC8BE74-6D96-47E0-8973-46DC5F498284}"/>
    <hyperlink ref="B203" location="'GLOSSARY'!B13" display="1. Refer to this link in the 'Glossary' for the definition of average hours of training per employee." xr:uid="{F70AA7B9-9906-40C3-901B-012939099AF1}"/>
    <hyperlink ref="B256:E256" location="'GLOSSARY'!B11" display="1. Refer to this link in the 'Glossary' for the definition of alleged code of conduct breaches." xr:uid="{96B40F17-EDB3-4168-98FE-F1FF46BCC397}"/>
    <hyperlink ref="B257:E259" location="GLOSSARY!B23" display="2. Refer to this link in the 'Glossary' for the definition of code of conduct training - compliance rate." xr:uid="{E479A008-7CE9-4B29-8AF9-8C8CA9DC517D}"/>
    <hyperlink ref="B257:E257" location="'GLOSSARY'!B82" display="2. Refer to this link in the 'Glossary' for the definition of substantiated code of conduct breaches." xr:uid="{B4CF2972-623B-4B4B-952E-4E824470BA2F}"/>
    <hyperlink ref="B258:E258" location="'GLOSSARY'!B83" display="3. Refer to this link in the 'Glossary' for the definition of termination of code of conduct breaches. " xr:uid="{7DD3C836-47C1-462B-A767-5A74FD25F710}"/>
    <hyperlink ref="B259:E259" location="'GLOSSARY'!B73" display="4. Refer to this link in the 'Glossary' for the definition of resignation of code of conduct breaches. " xr:uid="{0569E1B6-0264-445D-88F4-E418B3C88684}"/>
    <hyperlink ref="B245" location="GLOSSARY!B128" display="1. Refer to this link in the 'Glossary' for the definition of whistleblower reporting." xr:uid="{32703B58-5F7B-42B6-A5DC-3228B2DC5D29}"/>
    <hyperlink ref="B47" location="'GLOSSARY'!B106" display="1. Refer to this link in the 'Glossary' for the definition of headcount." xr:uid="{6D8A6D6B-697A-4188-9FB9-50782B1CBF63}"/>
    <hyperlink ref="B193" location="'GLOSSARY'!B53" display="1. Refer to this link in the 'Glossary' for the definition of Lost Time Injury Frequency Rate." xr:uid="{C54C1E22-762C-4663-95C3-560044F01FD2}"/>
    <hyperlink ref="B48" location="'GLOSSARY'!B36" display="2. Refer to this link in the 'Glossary' for the definition of employment types." xr:uid="{A5E7C34B-97BD-461B-8F17-EC2A43C8AC66}"/>
    <hyperlink ref="B110:H110" location="'GLOSSARY'!B58" display="2. Refer to this link in the 'Glossary' for the definition of new starter retention." xr:uid="{0F167F3D-08A8-4A57-BC45-652C9515DF46}"/>
    <hyperlink ref="B179" location="'GLOSSARY'!B64" display="1. Refer to this link in the 'Glossary' for the definitions related to parental leave." xr:uid="{3850F31F-62C6-4B94-B973-74314B2D7CC0}"/>
    <hyperlink ref="B194" location="'GLOSSARY'!B87" display="2. Refer to this link in the 'Glossary' for the definition of Total Reportable Injury Frequency Rate." xr:uid="{2970CAED-224C-4B40-87D3-3329C6F0FD09}"/>
    <hyperlink ref="B245:G245" location="'GLOSSARY'!B101" display="1. Refer to this link in the 'Glossary' for the definition of whistleblower reporting." xr:uid="{B3754962-C7F3-4B4E-9592-03F1ACBBFFAB}"/>
    <hyperlink ref="B215:B220" location="'GLOSSARY'!B19" display="2. Refer to this link in the 'Glossary' for the definition of code of conduct training - compliance rate." xr:uid="{562DC47D-B13A-44A7-AE45-E5BF5176414F}"/>
    <hyperlink ref="B214" location="GLOSSARY!B30" display="1. Refer to this link in the 'Glossary' for the definition of occupational health and safety training - compliance rate." xr:uid="{05CC58F9-5060-4A0F-8D81-9F3EB2BD0CB9}"/>
    <hyperlink ref="B216" location="GLOSSARY!B66" display="3. Refer to this link in the 'Glossary' for the definition of SBS cultural learning - compliance rate." xr:uid="{9021B80E-1E14-4493-8A67-5AD3AC7C669F}"/>
    <hyperlink ref="B217" location="GLOSSARY!B110" display="4. Refer to this link in the 'Glossary' for the definition of data privacy management training - compliance rate." xr:uid="{8095E7A4-7B98-4D9E-8C54-BCCB87DEA7E6}"/>
    <hyperlink ref="B218" location="GLOSSARY!B111" display="5. Refer to this link in the 'Glossary' for the definition of cybersecurity training - compliance rate." xr:uid="{8BF73B83-4E18-4068-B7F4-99505DDDADA3}"/>
    <hyperlink ref="B219" location="GLOSSARY!B112" display="6. Refer to this link in the 'Glossary' for the definition of risk management training - compliance rate." xr:uid="{01A9F0D6-6B30-4C00-A88F-397C76BF7AE6}"/>
    <hyperlink ref="B220" location="GLOSSARY!B113" display="7. Refer to this link in the 'Glossary' for the definition of bribery and corruption training - completion rate." xr:uid="{6FAC5FF0-8A19-4B7E-8917-C15DE4DF97CB}"/>
    <hyperlink ref="B226" location="GLOSSARY!B117" display="1. Refer to this link in the 'Glossary' for the definition of employees receiving regular performance and career development reviews." xr:uid="{CB4E1A24-D7ED-4424-B190-33752C7E69B0}"/>
    <hyperlink ref="B72" location="GLOSSARY!B56" display="1. Refer to this link in the 'Glossary' for the definition of contractor." xr:uid="{46E72CBA-21EC-4468-AFD0-98FF8E669DCD}"/>
  </hyperlinks>
  <pageMargins left="0.25" right="0.25" top="0.75" bottom="0.75" header="0.3" footer="0.3"/>
  <pageSetup paperSize="9" scale="56" fitToHeight="0" orientation="landscape" r:id="rId1"/>
  <drawing r:id="rId2"/>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4"/>
    <pageSetUpPr fitToPage="1"/>
  </sheetPr>
  <dimension ref="A1:AB176"/>
  <sheetViews>
    <sheetView showGridLines="0" zoomScaleNormal="100" zoomScalePageLayoutView="80" workbookViewId="0">
      <selection activeCell="B26" sqref="B26:H26"/>
    </sheetView>
  </sheetViews>
  <sheetFormatPr defaultColWidth="8.625" defaultRowHeight="13.5"/>
  <cols>
    <col min="1" max="1" width="6.5625" style="450" customWidth="1"/>
    <col min="2" max="2" width="64" style="83" customWidth="1"/>
    <col min="3" max="3" width="16.5" style="83" customWidth="1"/>
    <col min="4" max="4" width="17.125" style="83" customWidth="1"/>
    <col min="5" max="6" width="14.625" style="83" customWidth="1"/>
    <col min="7" max="7" width="22.1875" style="83" customWidth="1"/>
    <col min="8" max="8" width="22.125" style="83" customWidth="1"/>
    <col min="9" max="9" width="16.625" style="83" customWidth="1"/>
    <col min="10" max="10" width="14.625" style="83" customWidth="1"/>
    <col min="11" max="11" width="18" style="83" customWidth="1"/>
    <col min="12" max="12" width="14.625" style="83" customWidth="1"/>
    <col min="13" max="13" width="12" style="83" customWidth="1"/>
    <col min="14" max="14" width="14.625" style="83" customWidth="1"/>
    <col min="15" max="16384" width="8.625" style="83"/>
  </cols>
  <sheetData>
    <row r="1" spans="1:14">
      <c r="A1" s="448"/>
    </row>
    <row r="2" spans="1:14">
      <c r="A2" s="448"/>
    </row>
    <row r="3" spans="1:14">
      <c r="A3" s="448"/>
    </row>
    <row r="4" spans="1:14">
      <c r="A4" s="448"/>
    </row>
    <row r="5" spans="1:14" s="78" customFormat="1" ht="21" customHeight="1">
      <c r="A5" s="449"/>
      <c r="B5" s="79" t="s">
        <v>11</v>
      </c>
      <c r="G5" s="83"/>
    </row>
    <row r="6" spans="1:14" ht="20.65">
      <c r="A6" s="448"/>
      <c r="J6" s="5"/>
      <c r="K6" s="5"/>
    </row>
    <row r="7" spans="1:14">
      <c r="A7" s="448"/>
    </row>
    <row r="8" spans="1:14">
      <c r="A8" s="448"/>
      <c r="H8"/>
      <c r="I8"/>
      <c r="J8"/>
      <c r="K8"/>
      <c r="L8"/>
    </row>
    <row r="9" spans="1:14">
      <c r="A9" s="448"/>
      <c r="H9"/>
      <c r="I9"/>
      <c r="J9"/>
      <c r="K9"/>
      <c r="L9"/>
    </row>
    <row r="10" spans="1:14">
      <c r="A10" s="448"/>
      <c r="H10"/>
      <c r="I10"/>
      <c r="J10"/>
      <c r="K10"/>
      <c r="L10"/>
    </row>
    <row r="11" spans="1:14">
      <c r="A11" s="448"/>
      <c r="H11"/>
      <c r="I11"/>
      <c r="J11"/>
      <c r="K11"/>
      <c r="L11"/>
    </row>
    <row r="12" spans="1:14" ht="13.9">
      <c r="A12" s="451"/>
      <c r="B12" s="80"/>
      <c r="C12" s="81"/>
      <c r="D12" s="82"/>
      <c r="E12" s="82"/>
      <c r="F12" s="82"/>
      <c r="G12" s="82"/>
      <c r="H12"/>
      <c r="I12"/>
      <c r="J12"/>
      <c r="K12"/>
      <c r="L12"/>
      <c r="M12" s="80"/>
      <c r="N12" s="80"/>
    </row>
    <row r="13" spans="1:14" s="87" customFormat="1" ht="28.5" customHeight="1">
      <c r="A13" s="452"/>
      <c r="B13" s="84" t="s">
        <v>393</v>
      </c>
      <c r="C13" s="85" t="s">
        <v>394</v>
      </c>
      <c r="D13" s="85" t="s">
        <v>395</v>
      </c>
      <c r="E13" s="85" t="s">
        <v>396</v>
      </c>
      <c r="F13" s="85" t="s">
        <v>397</v>
      </c>
      <c r="G13" s="85" t="s">
        <v>398</v>
      </c>
      <c r="H13" s="85" t="s">
        <v>399</v>
      </c>
      <c r="I13"/>
      <c r="J13"/>
      <c r="K13"/>
      <c r="L13"/>
      <c r="M13" s="86"/>
    </row>
    <row r="14" spans="1:14" s="88" customFormat="1" ht="15" customHeight="1">
      <c r="A14" s="453"/>
      <c r="B14" s="661" t="s">
        <v>400</v>
      </c>
      <c r="C14" s="662" t="s">
        <v>401</v>
      </c>
      <c r="D14" s="662" t="s">
        <v>402</v>
      </c>
      <c r="E14" s="663">
        <v>2021</v>
      </c>
      <c r="F14" s="664">
        <v>62360</v>
      </c>
      <c r="G14" s="665">
        <v>-0.66247594611930727</v>
      </c>
      <c r="H14" s="665">
        <v>-0.52197315527696397</v>
      </c>
      <c r="I14"/>
      <c r="J14"/>
      <c r="K14"/>
      <c r="L14"/>
      <c r="M14" s="80"/>
    </row>
    <row r="15" spans="1:14" s="88" customFormat="1" ht="15" customHeight="1">
      <c r="A15" s="453"/>
      <c r="B15" s="91" t="s">
        <v>403</v>
      </c>
      <c r="C15" s="89" t="s">
        <v>404</v>
      </c>
      <c r="D15" s="89" t="s">
        <v>405</v>
      </c>
      <c r="E15" s="90">
        <v>2021</v>
      </c>
      <c r="F15" s="406">
        <v>97891</v>
      </c>
      <c r="G15" s="403">
        <v>-0.37640845430121256</v>
      </c>
      <c r="H15" s="403">
        <v>-3.6811461571232468E-2</v>
      </c>
      <c r="I15"/>
      <c r="J15"/>
      <c r="K15"/>
      <c r="L15"/>
      <c r="M15" s="80"/>
    </row>
    <row r="16" spans="1:14" s="88" customFormat="1" ht="15" customHeight="1">
      <c r="A16" s="453"/>
      <c r="B16" s="666" t="s">
        <v>406</v>
      </c>
      <c r="C16" s="667">
        <v>1</v>
      </c>
      <c r="D16" s="662" t="s">
        <v>407</v>
      </c>
      <c r="E16" s="668" t="s">
        <v>81</v>
      </c>
      <c r="F16" s="668" t="s">
        <v>81</v>
      </c>
      <c r="G16" s="962">
        <v>0.70085060218232131</v>
      </c>
      <c r="H16" s="665">
        <v>0.20598725712559351</v>
      </c>
      <c r="I16"/>
      <c r="J16"/>
      <c r="K16"/>
      <c r="L16"/>
      <c r="M16" s="80"/>
    </row>
    <row r="17" spans="1:26" s="88" customFormat="1" ht="15" customHeight="1">
      <c r="A17" s="453"/>
      <c r="B17" s="91" t="s">
        <v>408</v>
      </c>
      <c r="C17" s="89" t="s">
        <v>409</v>
      </c>
      <c r="D17" s="89" t="s">
        <v>404</v>
      </c>
      <c r="E17" s="90">
        <v>2020</v>
      </c>
      <c r="F17" s="405">
        <v>357814</v>
      </c>
      <c r="G17" s="403">
        <v>-0.42112382410973298</v>
      </c>
      <c r="H17" s="403">
        <v>2.6788812547713235E-2</v>
      </c>
      <c r="I17"/>
      <c r="J17"/>
      <c r="K17"/>
      <c r="L17"/>
      <c r="M17" s="80"/>
    </row>
    <row r="18" spans="1:26" s="88" customFormat="1" ht="16.5" customHeight="1">
      <c r="A18" s="453"/>
      <c r="B18" s="669" t="s">
        <v>410</v>
      </c>
      <c r="C18" s="662" t="s">
        <v>411</v>
      </c>
      <c r="D18" s="662" t="s">
        <v>412</v>
      </c>
      <c r="E18" s="663" t="s">
        <v>81</v>
      </c>
      <c r="F18" s="670">
        <v>0.7</v>
      </c>
      <c r="G18" s="665">
        <v>0.78</v>
      </c>
      <c r="H18" s="665">
        <v>-0.21098265895953758</v>
      </c>
      <c r="I18"/>
      <c r="J18"/>
      <c r="K18"/>
      <c r="L18"/>
      <c r="M18" s="80"/>
    </row>
    <row r="19" spans="1:26" s="93" customFormat="1" ht="15" customHeight="1">
      <c r="A19" s="454"/>
      <c r="B19" s="1027" t="s">
        <v>413</v>
      </c>
      <c r="C19" s="1027"/>
      <c r="D19" s="1027"/>
      <c r="E19" s="1027"/>
      <c r="F19" s="1027"/>
      <c r="G19" s="1027"/>
      <c r="H19" s="1027"/>
      <c r="I19" s="92"/>
      <c r="J19" s="92"/>
      <c r="L19" s="92"/>
      <c r="M19" s="92"/>
      <c r="N19" s="92"/>
    </row>
    <row r="20" spans="1:26" s="93" customFormat="1" ht="15" customHeight="1">
      <c r="A20" s="454"/>
      <c r="B20" s="1031" t="s">
        <v>414</v>
      </c>
      <c r="C20" s="1027"/>
      <c r="D20" s="1027"/>
      <c r="E20" s="1027"/>
      <c r="F20" s="1027"/>
      <c r="G20" s="1027"/>
      <c r="H20" s="1027"/>
      <c r="I20" s="92"/>
      <c r="J20" s="92"/>
      <c r="L20" s="92"/>
      <c r="M20" s="92"/>
      <c r="N20" s="92"/>
    </row>
    <row r="21" spans="1:26" s="93" customFormat="1" ht="15" customHeight="1">
      <c r="A21" s="454"/>
      <c r="B21" s="1031" t="s">
        <v>415</v>
      </c>
      <c r="C21" s="1027"/>
      <c r="D21" s="1027"/>
      <c r="E21" s="1027"/>
      <c r="F21" s="1027"/>
      <c r="G21" s="1027"/>
      <c r="H21" s="1027"/>
      <c r="I21" s="92"/>
      <c r="J21" s="92"/>
      <c r="L21" s="92"/>
      <c r="M21" s="92"/>
      <c r="N21" s="92"/>
    </row>
    <row r="22" spans="1:26" s="93" customFormat="1" ht="15" customHeight="1">
      <c r="A22" s="454"/>
      <c r="B22" s="1031" t="s">
        <v>1676</v>
      </c>
      <c r="C22" s="1027"/>
      <c r="D22" s="1027"/>
      <c r="E22" s="1027"/>
      <c r="F22" s="1027"/>
      <c r="G22" s="1027"/>
      <c r="H22" s="1027"/>
      <c r="I22" s="92"/>
      <c r="J22" s="92"/>
      <c r="L22" s="92"/>
      <c r="M22" s="92"/>
      <c r="N22" s="92"/>
    </row>
    <row r="23" spans="1:26" s="93" customFormat="1" ht="15" customHeight="1">
      <c r="A23" s="454"/>
      <c r="B23" s="1031" t="s">
        <v>416</v>
      </c>
      <c r="C23" s="1027"/>
      <c r="D23" s="1027"/>
      <c r="E23" s="1027"/>
      <c r="F23" s="1027"/>
      <c r="G23" s="1027"/>
      <c r="H23" s="1027"/>
      <c r="I23" s="92"/>
      <c r="J23" s="92"/>
      <c r="L23" s="92"/>
      <c r="M23" s="92"/>
      <c r="N23" s="92"/>
    </row>
    <row r="24" spans="1:26" s="93" customFormat="1" ht="35.25" customHeight="1">
      <c r="A24" s="454"/>
      <c r="B24" s="1027" t="s">
        <v>417</v>
      </c>
      <c r="C24" s="1027"/>
      <c r="D24" s="1027"/>
      <c r="E24" s="1027"/>
      <c r="F24" s="1027"/>
      <c r="G24" s="1027"/>
      <c r="H24" s="397"/>
      <c r="I24" s="94"/>
      <c r="J24" s="92"/>
      <c r="K24" s="95"/>
      <c r="L24" s="92"/>
      <c r="M24" s="92"/>
      <c r="N24" s="92"/>
    </row>
    <row r="25" spans="1:26" s="93" customFormat="1" ht="15.75" customHeight="1">
      <c r="A25" s="454"/>
      <c r="B25" s="1031" t="s">
        <v>418</v>
      </c>
      <c r="C25" s="1027"/>
      <c r="D25" s="1027"/>
      <c r="E25" s="1027"/>
      <c r="F25" s="1027"/>
      <c r="G25" s="1027"/>
      <c r="H25" s="1027"/>
      <c r="I25" s="94"/>
      <c r="J25" s="92"/>
      <c r="K25" s="95"/>
      <c r="L25" s="92"/>
      <c r="M25" s="92"/>
      <c r="N25" s="92"/>
    </row>
    <row r="26" spans="1:26" s="93" customFormat="1" ht="15.75" customHeight="1">
      <c r="A26" s="454"/>
      <c r="B26" s="1031" t="s">
        <v>419</v>
      </c>
      <c r="C26" s="1027"/>
      <c r="D26" s="1027"/>
      <c r="E26" s="1027"/>
      <c r="F26" s="1027"/>
      <c r="G26" s="1027"/>
      <c r="H26" s="1027"/>
      <c r="I26" s="94"/>
      <c r="J26" s="92"/>
      <c r="K26" s="95"/>
      <c r="L26" s="92"/>
      <c r="M26" s="92"/>
      <c r="N26" s="92"/>
    </row>
    <row r="27" spans="1:26">
      <c r="A27" s="448"/>
    </row>
    <row r="28" spans="1:26">
      <c r="A28" s="451"/>
      <c r="B28" s="98"/>
      <c r="C28" s="99"/>
      <c r="D28" s="99"/>
      <c r="E28" s="99"/>
      <c r="F28" s="99"/>
      <c r="G28" s="99"/>
      <c r="H28" s="99"/>
      <c r="I28" s="80"/>
      <c r="J28" s="80"/>
      <c r="K28" s="80"/>
      <c r="L28" s="80"/>
      <c r="M28" s="80"/>
      <c r="N28" s="80"/>
    </row>
    <row r="29" spans="1:26" s="87" customFormat="1" ht="18" customHeight="1">
      <c r="A29" s="452"/>
      <c r="B29" s="84" t="s">
        <v>1729</v>
      </c>
      <c r="C29" s="85">
        <v>2023</v>
      </c>
      <c r="D29" s="85">
        <v>2022</v>
      </c>
      <c r="E29" s="85">
        <v>2021</v>
      </c>
      <c r="F29" s="85">
        <v>2020</v>
      </c>
      <c r="G29" s="85">
        <v>2019</v>
      </c>
      <c r="H29"/>
      <c r="I29"/>
      <c r="J29"/>
      <c r="K29"/>
      <c r="L29"/>
      <c r="M29"/>
    </row>
    <row r="30" spans="1:26" s="88" customFormat="1" ht="15" customHeight="1">
      <c r="A30" s="453"/>
      <c r="B30" s="675" t="s">
        <v>420</v>
      </c>
      <c r="C30" s="676"/>
      <c r="D30" s="677"/>
      <c r="E30" s="677"/>
      <c r="F30" s="677"/>
      <c r="G30" s="677"/>
      <c r="H30"/>
      <c r="I30"/>
      <c r="J30"/>
      <c r="K30"/>
      <c r="L30"/>
      <c r="M30"/>
    </row>
    <row r="31" spans="1:26" s="88" customFormat="1" ht="15" customHeight="1">
      <c r="A31" s="453"/>
      <c r="B31" s="101" t="s">
        <v>421</v>
      </c>
      <c r="C31" s="102">
        <v>6559</v>
      </c>
      <c r="D31" s="103">
        <v>7297</v>
      </c>
      <c r="E31" s="103">
        <v>7851</v>
      </c>
      <c r="F31" s="103">
        <v>7594</v>
      </c>
      <c r="G31" s="103">
        <v>9260</v>
      </c>
      <c r="H31"/>
      <c r="I31"/>
      <c r="J31"/>
      <c r="K31"/>
      <c r="L31"/>
      <c r="M31"/>
      <c r="N31" s="430"/>
      <c r="O31" s="430"/>
      <c r="P31" s="430"/>
      <c r="Q31" s="430"/>
      <c r="R31" s="430"/>
      <c r="S31" s="430"/>
      <c r="T31" s="430"/>
      <c r="U31" s="430"/>
      <c r="V31" s="430"/>
      <c r="W31" s="430"/>
      <c r="X31" s="430"/>
      <c r="Y31" s="430"/>
      <c r="Z31" s="430"/>
    </row>
    <row r="32" spans="1:26" s="88" customFormat="1" ht="15" customHeight="1">
      <c r="A32" s="455"/>
      <c r="B32" s="513" t="s">
        <v>422</v>
      </c>
      <c r="C32" s="678">
        <v>60481</v>
      </c>
      <c r="D32" s="679">
        <v>76378</v>
      </c>
      <c r="E32" s="679">
        <v>89580</v>
      </c>
      <c r="F32" s="680">
        <v>100040</v>
      </c>
      <c r="G32" s="680">
        <v>111908</v>
      </c>
      <c r="H32"/>
      <c r="I32"/>
      <c r="J32"/>
      <c r="K32"/>
      <c r="L32"/>
      <c r="M32"/>
      <c r="N32" s="430"/>
      <c r="O32" s="430"/>
      <c r="P32" s="430"/>
      <c r="Q32" s="430"/>
      <c r="R32" s="430"/>
      <c r="S32" s="430"/>
      <c r="T32" s="430"/>
      <c r="U32" s="430"/>
      <c r="V32" s="430"/>
      <c r="W32" s="430"/>
      <c r="X32" s="430"/>
      <c r="Y32" s="430"/>
      <c r="Z32" s="430"/>
    </row>
    <row r="33" spans="1:26" s="88" customFormat="1" ht="15" customHeight="1">
      <c r="A33" s="453"/>
      <c r="B33" s="434" t="s">
        <v>423</v>
      </c>
      <c r="C33" s="102">
        <v>73112</v>
      </c>
      <c r="D33" s="408">
        <v>68880</v>
      </c>
      <c r="E33" s="408">
        <v>69008</v>
      </c>
      <c r="F33" s="103">
        <v>91616</v>
      </c>
      <c r="G33" s="103">
        <v>87262</v>
      </c>
      <c r="H33"/>
      <c r="I33"/>
      <c r="J33"/>
      <c r="K33"/>
      <c r="L33"/>
      <c r="M33"/>
      <c r="N33" s="430"/>
      <c r="O33" s="430"/>
      <c r="P33" s="430"/>
      <c r="Q33" s="430"/>
      <c r="R33" s="430"/>
      <c r="S33" s="430"/>
      <c r="T33" s="430"/>
      <c r="U33" s="430"/>
      <c r="V33" s="430"/>
      <c r="W33" s="430"/>
      <c r="X33" s="430"/>
      <c r="Y33" s="430"/>
      <c r="Z33" s="430"/>
    </row>
    <row r="34" spans="1:26" s="88" customFormat="1" ht="15" customHeight="1">
      <c r="A34" s="453"/>
      <c r="B34" s="681" t="s">
        <v>424</v>
      </c>
      <c r="C34" s="682">
        <v>67040</v>
      </c>
      <c r="D34" s="683">
        <v>83675</v>
      </c>
      <c r="E34" s="683">
        <v>97431</v>
      </c>
      <c r="F34" s="684">
        <f t="shared" ref="F34:G34" si="0">F31+F32</f>
        <v>107634</v>
      </c>
      <c r="G34" s="684">
        <f t="shared" si="0"/>
        <v>121168</v>
      </c>
      <c r="H34"/>
      <c r="I34"/>
      <c r="J34"/>
      <c r="K34"/>
      <c r="L34"/>
      <c r="M34"/>
      <c r="N34" s="430"/>
      <c r="O34" s="430"/>
      <c r="P34" s="430"/>
      <c r="Q34" s="430"/>
      <c r="R34" s="430"/>
      <c r="S34" s="430"/>
      <c r="T34" s="430"/>
      <c r="U34" s="430"/>
      <c r="V34" s="430"/>
      <c r="W34" s="430"/>
      <c r="X34" s="430"/>
      <c r="Y34" s="430"/>
      <c r="Z34" s="430"/>
    </row>
    <row r="35" spans="1:26" s="88" customFormat="1" ht="15" customHeight="1">
      <c r="A35" s="453"/>
      <c r="B35" s="671" t="s">
        <v>425</v>
      </c>
      <c r="C35" s="672">
        <v>140152</v>
      </c>
      <c r="D35" s="673">
        <v>152555</v>
      </c>
      <c r="E35" s="673">
        <v>166439</v>
      </c>
      <c r="F35" s="674">
        <v>199250</v>
      </c>
      <c r="G35" s="674">
        <v>208430</v>
      </c>
      <c r="H35"/>
      <c r="I35"/>
      <c r="J35"/>
      <c r="K35"/>
      <c r="L35"/>
      <c r="M35"/>
      <c r="N35" s="430"/>
      <c r="O35" s="430"/>
      <c r="P35" s="430"/>
      <c r="Q35" s="430"/>
      <c r="R35" s="430"/>
      <c r="S35" s="430"/>
      <c r="T35" s="430"/>
      <c r="U35" s="430"/>
      <c r="V35" s="430"/>
      <c r="W35" s="430"/>
      <c r="X35" s="430"/>
      <c r="Y35" s="430"/>
      <c r="Z35" s="430"/>
    </row>
    <row r="36" spans="1:26" s="88" customFormat="1" ht="15" customHeight="1">
      <c r="A36" s="455"/>
      <c r="B36" s="681" t="s">
        <v>1677</v>
      </c>
      <c r="C36" s="685"/>
      <c r="D36" s="686"/>
      <c r="E36" s="686"/>
      <c r="F36" s="686"/>
      <c r="G36" s="686"/>
      <c r="H36"/>
      <c r="I36"/>
      <c r="J36"/>
      <c r="K36"/>
      <c r="L36"/>
      <c r="M36"/>
      <c r="N36" s="430"/>
      <c r="O36" s="430"/>
      <c r="P36" s="430"/>
      <c r="Q36" s="430"/>
      <c r="R36" s="430"/>
      <c r="S36" s="430"/>
      <c r="T36" s="430"/>
      <c r="U36" s="430"/>
      <c r="V36" s="430"/>
      <c r="W36" s="430"/>
      <c r="X36" s="430"/>
      <c r="Y36" s="430"/>
      <c r="Z36" s="430"/>
    </row>
    <row r="37" spans="1:26" s="88" customFormat="1" ht="15" customHeight="1">
      <c r="A37" s="455"/>
      <c r="B37" s="434" t="s">
        <v>426</v>
      </c>
      <c r="C37" s="102">
        <v>6559</v>
      </c>
      <c r="D37" s="103">
        <v>7297</v>
      </c>
      <c r="E37" s="103">
        <v>7851</v>
      </c>
      <c r="F37" s="692" t="s">
        <v>195</v>
      </c>
      <c r="G37" s="692" t="s">
        <v>195</v>
      </c>
      <c r="H37"/>
      <c r="I37"/>
      <c r="J37"/>
      <c r="K37"/>
      <c r="L37"/>
      <c r="M37"/>
      <c r="N37" s="430"/>
      <c r="O37" s="430"/>
      <c r="P37" s="430"/>
      <c r="Q37" s="430"/>
      <c r="R37" s="430"/>
      <c r="S37" s="430"/>
      <c r="T37" s="430"/>
      <c r="U37" s="430"/>
      <c r="V37" s="430"/>
      <c r="W37" s="430"/>
      <c r="X37" s="430"/>
      <c r="Y37" s="430"/>
      <c r="Z37" s="430"/>
    </row>
    <row r="38" spans="1:26" s="88" customFormat="1" ht="15" customHeight="1">
      <c r="A38" s="455"/>
      <c r="B38" s="513" t="s">
        <v>427</v>
      </c>
      <c r="C38" s="678">
        <v>14489</v>
      </c>
      <c r="D38" s="680">
        <v>36734</v>
      </c>
      <c r="E38" s="680">
        <v>53981</v>
      </c>
      <c r="F38" s="693" t="s">
        <v>195</v>
      </c>
      <c r="G38" s="693" t="s">
        <v>195</v>
      </c>
      <c r="H38"/>
      <c r="I38"/>
      <c r="J38"/>
      <c r="K38"/>
      <c r="L38"/>
      <c r="M38"/>
      <c r="N38" s="430"/>
      <c r="O38" s="430"/>
      <c r="P38" s="430"/>
      <c r="Q38" s="430"/>
      <c r="R38" s="430"/>
      <c r="S38" s="430"/>
      <c r="T38" s="430"/>
      <c r="U38" s="430"/>
      <c r="V38" s="430"/>
      <c r="W38" s="430"/>
      <c r="X38" s="430"/>
      <c r="Y38" s="430"/>
      <c r="Z38" s="430"/>
    </row>
    <row r="39" spans="1:26" s="88" customFormat="1" ht="15.75" customHeight="1">
      <c r="A39" s="455"/>
      <c r="B39" s="434" t="s">
        <v>428</v>
      </c>
      <c r="C39" s="436">
        <v>61044</v>
      </c>
      <c r="D39" s="103">
        <v>63377</v>
      </c>
      <c r="E39" s="103">
        <v>71738</v>
      </c>
      <c r="F39" s="692" t="s">
        <v>195</v>
      </c>
      <c r="G39" s="692" t="s">
        <v>195</v>
      </c>
      <c r="H39"/>
      <c r="I39"/>
      <c r="J39"/>
      <c r="K39"/>
      <c r="L39"/>
      <c r="M39"/>
      <c r="N39" s="430"/>
      <c r="O39" s="430"/>
      <c r="P39" s="430"/>
      <c r="Q39" s="430"/>
      <c r="R39" s="430"/>
      <c r="S39" s="430"/>
      <c r="T39" s="430"/>
      <c r="U39" s="430"/>
      <c r="V39" s="430"/>
      <c r="W39" s="430"/>
      <c r="X39" s="430"/>
      <c r="Y39" s="430"/>
      <c r="Z39" s="430"/>
    </row>
    <row r="40" spans="1:26" s="88" customFormat="1" ht="15" customHeight="1">
      <c r="A40" s="455"/>
      <c r="B40" s="681" t="s">
        <v>424</v>
      </c>
      <c r="C40" s="687">
        <v>21048</v>
      </c>
      <c r="D40" s="684">
        <f>D37+D38</f>
        <v>44031</v>
      </c>
      <c r="E40" s="684">
        <f t="shared" ref="E40" si="1">E37+E38</f>
        <v>61832</v>
      </c>
      <c r="F40" s="684" t="s">
        <v>195</v>
      </c>
      <c r="G40" s="684" t="s">
        <v>195</v>
      </c>
      <c r="H40"/>
      <c r="I40"/>
      <c r="J40"/>
      <c r="K40"/>
      <c r="L40"/>
      <c r="M40"/>
      <c r="N40" s="430"/>
      <c r="O40" s="430"/>
      <c r="P40" s="430"/>
      <c r="Q40" s="430"/>
      <c r="R40" s="430"/>
      <c r="S40" s="430"/>
      <c r="T40" s="430"/>
      <c r="U40" s="430"/>
      <c r="V40" s="430"/>
      <c r="W40" s="430"/>
      <c r="X40" s="430"/>
      <c r="Y40" s="430"/>
      <c r="Z40" s="430"/>
    </row>
    <row r="41" spans="1:26" s="88" customFormat="1" ht="15" customHeight="1">
      <c r="A41" s="453"/>
      <c r="B41" s="671" t="s">
        <v>425</v>
      </c>
      <c r="C41" s="672">
        <v>82092</v>
      </c>
      <c r="D41" s="674">
        <v>107408</v>
      </c>
      <c r="E41" s="674">
        <v>133570</v>
      </c>
      <c r="F41" s="694" t="s">
        <v>195</v>
      </c>
      <c r="G41" s="694" t="s">
        <v>195</v>
      </c>
      <c r="H41" s="229"/>
      <c r="I41" s="400"/>
      <c r="J41"/>
      <c r="K41"/>
      <c r="L41"/>
      <c r="M41"/>
      <c r="N41" s="430"/>
      <c r="O41" s="430"/>
      <c r="P41" s="430"/>
      <c r="Q41" s="430"/>
      <c r="R41" s="430"/>
      <c r="S41" s="430"/>
      <c r="T41" s="430"/>
      <c r="U41" s="430"/>
      <c r="V41" s="430"/>
      <c r="W41" s="430"/>
      <c r="X41" s="430"/>
      <c r="Y41" s="430"/>
      <c r="Z41" s="430"/>
    </row>
    <row r="42" spans="1:26" s="88" customFormat="1" ht="15" customHeight="1">
      <c r="A42" s="453"/>
      <c r="B42" s="688" t="s">
        <v>429</v>
      </c>
      <c r="C42" s="689">
        <v>0.6</v>
      </c>
      <c r="D42" s="690">
        <v>1.2</v>
      </c>
      <c r="E42" s="690">
        <v>1.6</v>
      </c>
      <c r="F42" s="691">
        <v>3</v>
      </c>
      <c r="G42" s="691">
        <v>3.6</v>
      </c>
      <c r="H42"/>
      <c r="I42"/>
      <c r="J42"/>
      <c r="K42"/>
      <c r="L42"/>
      <c r="M42"/>
      <c r="N42" s="430"/>
      <c r="O42" s="430"/>
      <c r="P42" s="430"/>
      <c r="Q42" s="430"/>
      <c r="R42" s="430"/>
      <c r="S42" s="430"/>
      <c r="T42" s="430"/>
      <c r="U42" s="430"/>
      <c r="V42" s="430"/>
      <c r="W42" s="430"/>
      <c r="X42" s="430"/>
      <c r="Y42" s="430"/>
      <c r="Z42" s="430"/>
    </row>
    <row r="43" spans="1:26" s="93" customFormat="1" ht="15" customHeight="1">
      <c r="A43" s="454"/>
      <c r="B43" s="109" t="s">
        <v>430</v>
      </c>
      <c r="C43" s="110"/>
      <c r="D43" s="110"/>
      <c r="E43" s="110"/>
      <c r="F43" s="110"/>
      <c r="G43" s="110"/>
      <c r="H43" s="111"/>
      <c r="N43" s="430"/>
      <c r="O43" s="430"/>
      <c r="P43" s="430"/>
      <c r="Q43" s="430"/>
      <c r="R43" s="430"/>
      <c r="S43" s="430"/>
      <c r="T43" s="430"/>
      <c r="U43" s="430"/>
      <c r="V43" s="430"/>
      <c r="W43" s="430"/>
      <c r="X43" s="430"/>
      <c r="Y43" s="430"/>
      <c r="Z43" s="430"/>
    </row>
    <row r="44" spans="1:26" s="93" customFormat="1" ht="15" customHeight="1">
      <c r="A44" s="454"/>
      <c r="B44" s="421" t="s">
        <v>431</v>
      </c>
      <c r="C44" s="262"/>
      <c r="D44" s="262"/>
      <c r="E44" s="262"/>
      <c r="F44" s="262"/>
      <c r="G44" s="262"/>
      <c r="H44" s="111"/>
    </row>
    <row r="45" spans="1:26" s="93" customFormat="1" ht="15" customHeight="1">
      <c r="A45" s="454"/>
      <c r="B45" s="65" t="s">
        <v>1823</v>
      </c>
      <c r="C45" s="65"/>
      <c r="D45" s="65"/>
      <c r="E45" s="65"/>
      <c r="F45" s="65"/>
      <c r="G45" s="65"/>
      <c r="H45" s="111"/>
    </row>
    <row r="46" spans="1:26" s="93" customFormat="1" ht="15" customHeight="1">
      <c r="A46" s="454"/>
      <c r="B46" s="65" t="s">
        <v>1824</v>
      </c>
      <c r="C46" s="65"/>
      <c r="D46" s="65"/>
      <c r="E46" s="65"/>
      <c r="F46" s="65"/>
      <c r="G46" s="65"/>
      <c r="H46" s="111"/>
    </row>
    <row r="47" spans="1:26" s="93" customFormat="1" ht="33" customHeight="1">
      <c r="A47" s="454"/>
      <c r="B47" s="1026" t="s">
        <v>432</v>
      </c>
      <c r="C47" s="1026"/>
      <c r="D47" s="1026"/>
      <c r="E47" s="1026"/>
      <c r="F47" s="1026"/>
      <c r="G47" s="1026"/>
      <c r="H47" s="435"/>
      <c r="I47" s="435"/>
      <c r="J47" s="435"/>
      <c r="K47" s="435"/>
    </row>
    <row r="48" spans="1:26" s="93" customFormat="1" ht="15.75" customHeight="1">
      <c r="A48" s="454"/>
      <c r="B48" s="987" t="s">
        <v>1825</v>
      </c>
      <c r="C48" s="65"/>
      <c r="D48" s="65"/>
      <c r="E48" s="65"/>
      <c r="F48" s="65"/>
      <c r="G48" s="65"/>
      <c r="H48" s="111"/>
    </row>
    <row r="49" spans="1:28" s="93" customFormat="1" ht="9.4">
      <c r="A49" s="454"/>
      <c r="B49" s="421" t="s">
        <v>433</v>
      </c>
      <c r="C49" s="265"/>
      <c r="D49" s="265"/>
      <c r="E49" s="265"/>
      <c r="F49" s="265"/>
      <c r="G49" s="265"/>
      <c r="H49" s="111"/>
    </row>
    <row r="50" spans="1:28" s="93" customFormat="1" ht="9.4">
      <c r="A50" s="454"/>
      <c r="B50" s="987" t="s">
        <v>1826</v>
      </c>
      <c r="C50" s="65"/>
      <c r="D50" s="65"/>
      <c r="E50" s="262"/>
      <c r="F50" s="262"/>
      <c r="G50" s="262"/>
      <c r="H50" s="111"/>
    </row>
    <row r="51" spans="1:28" s="93" customFormat="1" ht="15" customHeight="1">
      <c r="A51" s="454"/>
      <c r="B51" s="987" t="s">
        <v>1827</v>
      </c>
      <c r="C51" s="65"/>
      <c r="D51" s="65"/>
      <c r="E51" s="262"/>
      <c r="F51" s="262"/>
      <c r="G51" s="262"/>
      <c r="H51" s="111"/>
      <c r="I51" s="111"/>
      <c r="J51" s="111"/>
      <c r="K51" s="111"/>
      <c r="L51" s="111"/>
      <c r="M51" s="92"/>
      <c r="N51" s="92"/>
    </row>
    <row r="52" spans="1:28" s="93" customFormat="1" ht="15" customHeight="1">
      <c r="A52" s="454"/>
      <c r="B52" s="265" t="s">
        <v>434</v>
      </c>
      <c r="C52" s="262"/>
      <c r="D52" s="262"/>
      <c r="E52" s="262"/>
      <c r="F52" s="262"/>
      <c r="G52" s="262"/>
      <c r="H52" s="111"/>
      <c r="I52" s="111"/>
      <c r="J52" s="111"/>
      <c r="K52" s="111"/>
      <c r="L52" s="111"/>
      <c r="M52" s="92"/>
      <c r="N52" s="92"/>
    </row>
    <row r="53" spans="1:28" ht="19.5" customHeight="1">
      <c r="A53" s="448"/>
      <c r="B53" s="1032"/>
      <c r="C53" s="1032"/>
      <c r="D53" s="1032"/>
      <c r="E53" s="1032"/>
      <c r="F53" s="1032"/>
      <c r="G53" s="1032"/>
      <c r="H53" s="1032"/>
      <c r="I53" s="1032"/>
      <c r="J53" s="1032"/>
      <c r="K53" s="1032"/>
    </row>
    <row r="54" spans="1:28">
      <c r="A54" s="451"/>
      <c r="D54" s="112"/>
      <c r="E54" s="112"/>
      <c r="F54" s="112"/>
      <c r="G54" s="113"/>
      <c r="H54" s="100"/>
      <c r="I54" s="100"/>
      <c r="J54" s="100"/>
      <c r="K54" s="80"/>
      <c r="L54" s="114"/>
    </row>
    <row r="55" spans="1:28" s="87" customFormat="1" ht="18" customHeight="1">
      <c r="A55" s="456"/>
      <c r="B55" s="1029" t="s">
        <v>435</v>
      </c>
      <c r="C55" s="1030" t="s">
        <v>436</v>
      </c>
      <c r="D55" s="1030"/>
      <c r="E55" s="1030"/>
      <c r="F55" s="1030" t="s">
        <v>437</v>
      </c>
      <c r="G55" s="1030"/>
      <c r="H55" s="1030"/>
      <c r="I55" s="1030" t="s">
        <v>438</v>
      </c>
      <c r="J55" s="1030"/>
      <c r="K55" s="1030"/>
      <c r="L55"/>
      <c r="M55"/>
      <c r="N55"/>
      <c r="O55"/>
      <c r="P55"/>
      <c r="Q55"/>
    </row>
    <row r="56" spans="1:28" s="87" customFormat="1" ht="18" customHeight="1">
      <c r="A56" s="457"/>
      <c r="B56" s="1029"/>
      <c r="C56" s="115">
        <v>2023</v>
      </c>
      <c r="D56" s="115">
        <v>2022</v>
      </c>
      <c r="E56" s="116">
        <v>2021</v>
      </c>
      <c r="F56" s="115">
        <v>2023</v>
      </c>
      <c r="G56" s="115">
        <v>2022</v>
      </c>
      <c r="H56" s="116">
        <v>2021</v>
      </c>
      <c r="I56" s="115">
        <v>2023</v>
      </c>
      <c r="J56" s="115">
        <v>2022</v>
      </c>
      <c r="K56" s="116">
        <v>2021</v>
      </c>
      <c r="L56"/>
      <c r="M56"/>
      <c r="N56"/>
      <c r="O56"/>
      <c r="P56"/>
      <c r="Q56"/>
    </row>
    <row r="57" spans="1:28" s="88" customFormat="1" ht="15" customHeight="1">
      <c r="A57" s="458"/>
      <c r="B57" s="695" t="s">
        <v>439</v>
      </c>
      <c r="C57" s="696"/>
      <c r="D57" s="677"/>
      <c r="E57" s="677"/>
      <c r="F57" s="696"/>
      <c r="G57" s="677"/>
      <c r="H57" s="677"/>
      <c r="I57" s="696"/>
      <c r="J57" s="677"/>
      <c r="K57" s="677"/>
      <c r="L57"/>
      <c r="M57"/>
      <c r="N57"/>
      <c r="O57"/>
      <c r="P57"/>
      <c r="Q57"/>
    </row>
    <row r="58" spans="1:28" s="88" customFormat="1" ht="15" customHeight="1">
      <c r="A58" s="459"/>
      <c r="B58" s="117" t="s">
        <v>440</v>
      </c>
      <c r="C58" s="102">
        <v>1069</v>
      </c>
      <c r="D58" s="103">
        <v>1448</v>
      </c>
      <c r="E58" s="103">
        <v>1427</v>
      </c>
      <c r="F58" s="102">
        <v>633</v>
      </c>
      <c r="G58" s="103">
        <v>964</v>
      </c>
      <c r="H58" s="103">
        <v>841</v>
      </c>
      <c r="I58" s="102">
        <v>273</v>
      </c>
      <c r="J58" s="103">
        <v>311</v>
      </c>
      <c r="K58" s="103">
        <v>333</v>
      </c>
      <c r="L58"/>
      <c r="M58"/>
      <c r="N58" s="229"/>
      <c r="O58" s="229"/>
      <c r="P58" s="229"/>
      <c r="Q58" s="229"/>
      <c r="R58" s="229"/>
      <c r="S58" s="229"/>
      <c r="T58" s="229"/>
      <c r="U58" s="229"/>
      <c r="V58" s="229"/>
      <c r="W58" s="229"/>
      <c r="X58" s="229"/>
      <c r="Y58" s="229"/>
      <c r="Z58" s="229"/>
      <c r="AA58" s="229"/>
      <c r="AB58" s="229"/>
    </row>
    <row r="59" spans="1:28" s="88" customFormat="1" ht="15" customHeight="1">
      <c r="A59" s="459"/>
      <c r="B59" s="697" t="s">
        <v>441</v>
      </c>
      <c r="C59" s="678">
        <v>3988</v>
      </c>
      <c r="D59" s="680">
        <v>3679</v>
      </c>
      <c r="E59" s="680">
        <v>4257</v>
      </c>
      <c r="F59" s="678">
        <v>3096</v>
      </c>
      <c r="G59" s="680">
        <v>2785</v>
      </c>
      <c r="H59" s="680">
        <v>3065</v>
      </c>
      <c r="I59" s="678">
        <v>627</v>
      </c>
      <c r="J59" s="680">
        <v>574</v>
      </c>
      <c r="K59" s="680">
        <v>875</v>
      </c>
      <c r="L59"/>
      <c r="M59"/>
      <c r="N59" s="229"/>
      <c r="O59" s="229"/>
      <c r="P59" s="229"/>
      <c r="Q59" s="229"/>
      <c r="R59" s="229"/>
      <c r="S59" s="229"/>
      <c r="T59" s="229"/>
      <c r="U59" s="229"/>
      <c r="V59" s="229"/>
      <c r="W59" s="229"/>
      <c r="X59" s="229"/>
      <c r="Y59" s="229"/>
      <c r="Z59" s="229"/>
      <c r="AA59" s="229"/>
      <c r="AB59" s="229"/>
    </row>
    <row r="60" spans="1:28" s="88" customFormat="1" ht="15" customHeight="1">
      <c r="A60" s="459"/>
      <c r="B60" s="117" t="s">
        <v>442</v>
      </c>
      <c r="C60" s="102">
        <v>1502</v>
      </c>
      <c r="D60" s="103">
        <v>2170</v>
      </c>
      <c r="E60" s="103">
        <v>2167</v>
      </c>
      <c r="F60" s="102">
        <v>1413</v>
      </c>
      <c r="G60" s="103">
        <v>2074</v>
      </c>
      <c r="H60" s="103">
        <v>2069</v>
      </c>
      <c r="I60" s="102">
        <v>89</v>
      </c>
      <c r="J60" s="103">
        <v>96</v>
      </c>
      <c r="K60" s="103">
        <v>98</v>
      </c>
      <c r="L60"/>
      <c r="M60"/>
      <c r="N60" s="229"/>
      <c r="O60" s="229"/>
      <c r="P60" s="229"/>
      <c r="Q60" s="229"/>
      <c r="R60" s="229"/>
      <c r="S60" s="229"/>
      <c r="T60" s="229"/>
      <c r="U60" s="229"/>
      <c r="V60" s="229"/>
      <c r="W60" s="229"/>
      <c r="X60" s="229"/>
      <c r="Y60" s="229"/>
      <c r="Z60" s="229"/>
      <c r="AA60" s="229"/>
      <c r="AB60" s="229"/>
    </row>
    <row r="61" spans="1:28" s="88" customFormat="1" ht="15" customHeight="1">
      <c r="A61" s="459"/>
      <c r="B61" s="698" t="s">
        <v>443</v>
      </c>
      <c r="C61" s="682">
        <v>6559</v>
      </c>
      <c r="D61" s="699">
        <v>7297</v>
      </c>
      <c r="E61" s="699">
        <v>7851</v>
      </c>
      <c r="F61" s="682">
        <v>5142</v>
      </c>
      <c r="G61" s="699">
        <v>5823</v>
      </c>
      <c r="H61" s="699">
        <v>5975</v>
      </c>
      <c r="I61" s="682">
        <v>989</v>
      </c>
      <c r="J61" s="699">
        <v>981</v>
      </c>
      <c r="K61" s="699">
        <v>1306</v>
      </c>
      <c r="L61"/>
      <c r="M61"/>
      <c r="N61" s="229"/>
      <c r="O61" s="229"/>
      <c r="P61" s="229"/>
      <c r="Q61" s="229"/>
      <c r="R61" s="229"/>
      <c r="S61" s="229"/>
      <c r="T61" s="229"/>
      <c r="U61" s="229"/>
      <c r="V61" s="229"/>
      <c r="W61" s="229"/>
      <c r="X61" s="229"/>
      <c r="Y61" s="229"/>
      <c r="Z61" s="229"/>
      <c r="AA61" s="229"/>
      <c r="AB61" s="229"/>
    </row>
    <row r="62" spans="1:28" s="88" customFormat="1" ht="15" customHeight="1">
      <c r="A62" s="459"/>
      <c r="B62" s="107" t="s">
        <v>444</v>
      </c>
      <c r="C62" s="119"/>
      <c r="D62" s="103"/>
      <c r="E62" s="103"/>
      <c r="F62" s="119"/>
      <c r="G62" s="103"/>
      <c r="H62" s="103"/>
      <c r="I62" s="119"/>
      <c r="J62" s="103"/>
      <c r="K62" s="103"/>
      <c r="L62"/>
      <c r="M62"/>
      <c r="N62" s="229"/>
      <c r="O62" s="229"/>
      <c r="P62" s="229"/>
      <c r="Q62" s="229"/>
      <c r="R62" s="229"/>
      <c r="S62" s="229"/>
      <c r="T62" s="229"/>
      <c r="U62" s="229"/>
      <c r="V62" s="229"/>
      <c r="W62" s="229"/>
      <c r="X62" s="229"/>
      <c r="Y62" s="229"/>
      <c r="Z62" s="229"/>
      <c r="AA62" s="229"/>
      <c r="AB62" s="229"/>
    </row>
    <row r="63" spans="1:28" s="88" customFormat="1" ht="15" customHeight="1">
      <c r="A63" s="459"/>
      <c r="B63" s="697" t="s">
        <v>445</v>
      </c>
      <c r="C63" s="678">
        <v>60481</v>
      </c>
      <c r="D63" s="679">
        <v>76378</v>
      </c>
      <c r="E63" s="679">
        <v>89580</v>
      </c>
      <c r="F63" s="678">
        <v>57363</v>
      </c>
      <c r="G63" s="680">
        <v>72159</v>
      </c>
      <c r="H63" s="680">
        <v>85181</v>
      </c>
      <c r="I63" s="678">
        <v>898</v>
      </c>
      <c r="J63" s="679">
        <v>1813</v>
      </c>
      <c r="K63" s="679">
        <v>2049</v>
      </c>
      <c r="L63"/>
      <c r="M63"/>
      <c r="N63" s="229"/>
      <c r="O63" s="229"/>
      <c r="P63" s="229"/>
      <c r="Q63" s="229"/>
      <c r="R63" s="229"/>
      <c r="S63" s="229"/>
      <c r="T63" s="229"/>
      <c r="U63" s="229"/>
      <c r="V63" s="229"/>
      <c r="W63" s="229"/>
      <c r="X63" s="229"/>
      <c r="Y63" s="229"/>
      <c r="Z63" s="229"/>
      <c r="AA63" s="229"/>
      <c r="AB63" s="229"/>
    </row>
    <row r="64" spans="1:28" s="88" customFormat="1" ht="24" customHeight="1">
      <c r="A64" s="459"/>
      <c r="B64" s="118" t="s">
        <v>424</v>
      </c>
      <c r="C64" s="105">
        <v>67040</v>
      </c>
      <c r="D64" s="409">
        <v>83675</v>
      </c>
      <c r="E64" s="409">
        <v>97431</v>
      </c>
      <c r="F64" s="105">
        <v>62505</v>
      </c>
      <c r="G64" s="106">
        <v>77982</v>
      </c>
      <c r="H64" s="106">
        <v>91156</v>
      </c>
      <c r="I64" s="105">
        <v>1887</v>
      </c>
      <c r="J64" s="409">
        <v>2794</v>
      </c>
      <c r="K64" s="409">
        <v>3355</v>
      </c>
      <c r="L64"/>
      <c r="M64"/>
      <c r="N64" s="229"/>
      <c r="O64" s="229"/>
      <c r="P64" s="229"/>
      <c r="Q64" s="229"/>
      <c r="R64" s="229"/>
      <c r="S64" s="229"/>
      <c r="T64" s="229"/>
      <c r="U64" s="229"/>
      <c r="V64" s="229"/>
      <c r="W64" s="229"/>
      <c r="X64" s="229"/>
      <c r="Y64" s="229"/>
      <c r="Z64" s="229"/>
      <c r="AA64" s="229"/>
      <c r="AB64" s="229"/>
    </row>
    <row r="65" spans="1:28" s="88" customFormat="1" ht="29.25" customHeight="1">
      <c r="A65" s="459"/>
      <c r="B65" s="700" t="s">
        <v>446</v>
      </c>
      <c r="C65" s="701"/>
      <c r="D65" s="680"/>
      <c r="E65" s="680"/>
      <c r="F65" s="701"/>
      <c r="G65" s="680"/>
      <c r="H65" s="680"/>
      <c r="I65" s="701"/>
      <c r="J65" s="680"/>
      <c r="K65" s="680"/>
      <c r="L65"/>
      <c r="M65"/>
      <c r="N65" s="229"/>
      <c r="O65" s="229"/>
      <c r="P65" s="229"/>
      <c r="Q65" s="229"/>
      <c r="R65" s="229"/>
      <c r="S65" s="229"/>
      <c r="T65" s="229"/>
      <c r="U65" s="229"/>
      <c r="V65" s="229"/>
      <c r="W65" s="229"/>
      <c r="X65" s="229"/>
      <c r="Y65" s="229"/>
      <c r="Z65" s="229"/>
      <c r="AA65" s="229"/>
      <c r="AB65" s="229"/>
    </row>
    <row r="66" spans="1:28" s="88" customFormat="1" ht="15.75" customHeight="1">
      <c r="A66" s="459"/>
      <c r="B66" s="120" t="s">
        <v>447</v>
      </c>
      <c r="C66" s="102">
        <v>9408</v>
      </c>
      <c r="D66" s="408">
        <v>11822</v>
      </c>
      <c r="E66" s="408">
        <v>13059</v>
      </c>
      <c r="F66" s="102">
        <v>8691</v>
      </c>
      <c r="G66" s="103">
        <v>10709</v>
      </c>
      <c r="H66" s="103">
        <v>12384</v>
      </c>
      <c r="I66" s="102">
        <v>340</v>
      </c>
      <c r="J66" s="408">
        <v>662</v>
      </c>
      <c r="K66" s="408">
        <v>675</v>
      </c>
      <c r="L66" s="401"/>
      <c r="M66"/>
      <c r="N66" s="229"/>
      <c r="O66" s="229"/>
      <c r="P66" s="229"/>
      <c r="Q66" s="229"/>
      <c r="R66" s="229"/>
      <c r="S66" s="229"/>
      <c r="T66" s="229"/>
      <c r="U66" s="229"/>
      <c r="V66" s="229"/>
      <c r="W66" s="229"/>
      <c r="X66" s="229"/>
      <c r="Y66" s="229"/>
      <c r="Z66" s="229"/>
      <c r="AA66" s="229"/>
      <c r="AB66" s="229"/>
    </row>
    <row r="67" spans="1:28" s="88" customFormat="1" ht="15" customHeight="1">
      <c r="A67" s="459"/>
      <c r="B67" s="697" t="s">
        <v>448</v>
      </c>
      <c r="C67" s="678">
        <v>407</v>
      </c>
      <c r="D67" s="680">
        <v>429</v>
      </c>
      <c r="E67" s="680">
        <v>580</v>
      </c>
      <c r="F67" s="678">
        <v>390</v>
      </c>
      <c r="G67" s="680">
        <v>412</v>
      </c>
      <c r="H67" s="680">
        <v>580</v>
      </c>
      <c r="I67" s="678" t="s">
        <v>195</v>
      </c>
      <c r="J67" s="680" t="s">
        <v>195</v>
      </c>
      <c r="K67" s="680" t="s">
        <v>195</v>
      </c>
      <c r="L67" s="401"/>
      <c r="M67"/>
      <c r="N67" s="229"/>
      <c r="O67" s="229"/>
      <c r="P67" s="229"/>
      <c r="Q67" s="229"/>
      <c r="R67" s="229"/>
      <c r="S67" s="229"/>
      <c r="T67" s="229"/>
      <c r="U67" s="229"/>
      <c r="V67" s="229"/>
      <c r="W67" s="229"/>
      <c r="X67" s="229"/>
      <c r="Y67" s="229"/>
      <c r="Z67" s="229"/>
      <c r="AA67" s="229"/>
      <c r="AB67" s="229"/>
    </row>
    <row r="68" spans="1:28" s="88" customFormat="1" ht="15" customHeight="1">
      <c r="A68" s="459"/>
      <c r="B68" s="117" t="s">
        <v>449</v>
      </c>
      <c r="C68" s="102">
        <v>3475</v>
      </c>
      <c r="D68" s="408">
        <v>3745</v>
      </c>
      <c r="E68" s="408">
        <v>1979</v>
      </c>
      <c r="F68" s="102">
        <v>3215</v>
      </c>
      <c r="G68" s="103">
        <v>3418</v>
      </c>
      <c r="H68" s="103">
        <v>1662</v>
      </c>
      <c r="I68" s="102">
        <v>120</v>
      </c>
      <c r="J68" s="408">
        <v>183</v>
      </c>
      <c r="K68" s="408">
        <v>248</v>
      </c>
      <c r="L68" s="401"/>
      <c r="M68"/>
      <c r="N68" s="229"/>
      <c r="O68" s="229"/>
      <c r="P68" s="229"/>
      <c r="Q68" s="229"/>
      <c r="R68" s="229"/>
      <c r="S68" s="229"/>
      <c r="T68" s="229"/>
      <c r="U68" s="229"/>
      <c r="V68" s="229"/>
      <c r="W68" s="229"/>
      <c r="X68" s="229"/>
      <c r="Y68" s="229"/>
      <c r="Z68" s="229"/>
      <c r="AA68" s="229"/>
      <c r="AB68" s="229"/>
    </row>
    <row r="69" spans="1:28" s="88" customFormat="1" ht="15" customHeight="1">
      <c r="A69" s="460"/>
      <c r="B69" s="697" t="s">
        <v>450</v>
      </c>
      <c r="C69" s="678">
        <v>163</v>
      </c>
      <c r="D69" s="680">
        <v>180</v>
      </c>
      <c r="E69" s="680">
        <v>186</v>
      </c>
      <c r="F69" s="678">
        <v>146</v>
      </c>
      <c r="G69" s="680">
        <v>155</v>
      </c>
      <c r="H69" s="680">
        <v>166</v>
      </c>
      <c r="I69" s="678">
        <v>10</v>
      </c>
      <c r="J69" s="680">
        <v>18</v>
      </c>
      <c r="K69" s="680">
        <v>20</v>
      </c>
      <c r="L69" s="401"/>
      <c r="M69"/>
      <c r="N69" s="229"/>
      <c r="O69" s="229"/>
      <c r="P69" s="229"/>
      <c r="Q69" s="229"/>
      <c r="R69" s="229"/>
      <c r="S69" s="229"/>
      <c r="T69" s="229"/>
      <c r="U69" s="229"/>
      <c r="V69" s="229"/>
      <c r="W69" s="229"/>
      <c r="X69" s="229"/>
      <c r="Y69" s="229"/>
      <c r="Z69" s="229"/>
      <c r="AA69" s="229"/>
      <c r="AB69" s="229"/>
    </row>
    <row r="70" spans="1:28" s="88" customFormat="1" ht="15" customHeight="1">
      <c r="A70" s="459"/>
      <c r="B70" s="117" t="s">
        <v>451</v>
      </c>
      <c r="C70" s="102">
        <v>7026</v>
      </c>
      <c r="D70" s="408">
        <v>8593</v>
      </c>
      <c r="E70" s="408">
        <v>11681</v>
      </c>
      <c r="F70" s="102">
        <v>6563</v>
      </c>
      <c r="G70" s="103">
        <v>8028</v>
      </c>
      <c r="H70" s="103">
        <v>11295</v>
      </c>
      <c r="I70" s="102">
        <v>178</v>
      </c>
      <c r="J70" s="408">
        <v>227</v>
      </c>
      <c r="K70" s="408">
        <v>250</v>
      </c>
      <c r="L70" s="401"/>
      <c r="M70"/>
      <c r="N70" s="229"/>
      <c r="O70" s="229"/>
      <c r="P70" s="229"/>
      <c r="Q70" s="229"/>
      <c r="R70" s="229"/>
      <c r="S70" s="229"/>
      <c r="T70" s="229"/>
      <c r="U70" s="229"/>
      <c r="V70" s="229"/>
      <c r="W70" s="229"/>
      <c r="X70" s="229"/>
      <c r="Y70" s="229"/>
      <c r="Z70" s="229"/>
      <c r="AA70" s="229"/>
      <c r="AB70" s="229"/>
    </row>
    <row r="71" spans="1:28" s="88" customFormat="1" ht="15" customHeight="1">
      <c r="A71" s="459"/>
      <c r="B71" s="697" t="s">
        <v>452</v>
      </c>
      <c r="C71" s="678">
        <v>595</v>
      </c>
      <c r="D71" s="680">
        <v>149</v>
      </c>
      <c r="E71" s="680">
        <v>157</v>
      </c>
      <c r="F71" s="678">
        <v>570</v>
      </c>
      <c r="G71" s="680">
        <v>143</v>
      </c>
      <c r="H71" s="680">
        <v>157</v>
      </c>
      <c r="I71" s="678" t="s">
        <v>195</v>
      </c>
      <c r="J71" s="680" t="s">
        <v>195</v>
      </c>
      <c r="K71" s="680" t="s">
        <v>195</v>
      </c>
      <c r="L71" s="401"/>
      <c r="M71"/>
      <c r="N71" s="229"/>
      <c r="O71" s="229"/>
      <c r="P71" s="229"/>
      <c r="Q71" s="229"/>
      <c r="R71" s="229"/>
      <c r="S71" s="229"/>
      <c r="T71" s="229"/>
      <c r="U71" s="229"/>
      <c r="V71" s="229"/>
      <c r="W71" s="229"/>
      <c r="X71" s="229"/>
      <c r="Y71" s="229"/>
      <c r="Z71" s="229"/>
      <c r="AA71" s="229"/>
      <c r="AB71" s="229"/>
    </row>
    <row r="72" spans="1:28" s="88" customFormat="1" ht="15" customHeight="1">
      <c r="A72" s="459"/>
      <c r="B72" s="117" t="s">
        <v>453</v>
      </c>
      <c r="C72" s="102">
        <v>1999</v>
      </c>
      <c r="D72" s="103">
        <v>2898</v>
      </c>
      <c r="E72" s="103">
        <v>2296</v>
      </c>
      <c r="F72" s="102">
        <v>1676</v>
      </c>
      <c r="G72" s="103">
        <v>2571</v>
      </c>
      <c r="H72" s="103">
        <v>2296</v>
      </c>
      <c r="I72" s="102">
        <v>250</v>
      </c>
      <c r="J72" s="103">
        <v>219</v>
      </c>
      <c r="K72" s="103" t="s">
        <v>195</v>
      </c>
      <c r="L72" s="401"/>
      <c r="M72"/>
      <c r="N72" s="229"/>
      <c r="O72" s="229"/>
      <c r="P72" s="229"/>
      <c r="Q72" s="229"/>
      <c r="R72" s="229"/>
      <c r="S72" s="229"/>
      <c r="T72" s="229"/>
      <c r="U72" s="229"/>
      <c r="V72" s="229"/>
      <c r="W72" s="229"/>
      <c r="X72" s="229"/>
      <c r="Y72" s="229"/>
      <c r="Z72" s="229"/>
      <c r="AA72" s="229"/>
      <c r="AB72" s="229"/>
    </row>
    <row r="73" spans="1:28" s="88" customFormat="1" ht="15" customHeight="1">
      <c r="A73" s="459"/>
      <c r="B73" s="697" t="s">
        <v>454</v>
      </c>
      <c r="C73" s="678">
        <v>1412</v>
      </c>
      <c r="D73" s="680">
        <v>3766</v>
      </c>
      <c r="E73" s="680">
        <v>5042</v>
      </c>
      <c r="F73" s="678">
        <v>1353</v>
      </c>
      <c r="G73" s="680">
        <v>3614</v>
      </c>
      <c r="H73" s="680">
        <v>5042</v>
      </c>
      <c r="I73" s="678" t="s">
        <v>195</v>
      </c>
      <c r="J73" s="680" t="s">
        <v>195</v>
      </c>
      <c r="K73" s="680" t="s">
        <v>195</v>
      </c>
      <c r="L73" s="401"/>
      <c r="M73"/>
      <c r="N73" s="229"/>
      <c r="O73" s="229"/>
      <c r="P73" s="229"/>
      <c r="Q73" s="229"/>
      <c r="R73" s="229"/>
      <c r="S73" s="229"/>
      <c r="T73" s="229"/>
      <c r="U73" s="229"/>
      <c r="V73" s="229"/>
      <c r="W73" s="229"/>
      <c r="X73" s="229"/>
      <c r="Y73" s="229"/>
      <c r="Z73" s="229"/>
      <c r="AA73" s="229"/>
      <c r="AB73" s="229"/>
    </row>
    <row r="74" spans="1:28" s="88" customFormat="1" ht="15" customHeight="1">
      <c r="A74" s="459"/>
      <c r="B74" s="117" t="s">
        <v>455</v>
      </c>
      <c r="C74" s="102">
        <v>939</v>
      </c>
      <c r="D74" s="103">
        <v>828</v>
      </c>
      <c r="E74" s="103">
        <v>757</v>
      </c>
      <c r="F74" s="102">
        <v>884</v>
      </c>
      <c r="G74" s="103">
        <v>784</v>
      </c>
      <c r="H74" s="103">
        <v>731</v>
      </c>
      <c r="I74" s="102">
        <v>16</v>
      </c>
      <c r="J74" s="103">
        <v>11</v>
      </c>
      <c r="K74" s="103">
        <v>26</v>
      </c>
      <c r="L74" s="401"/>
      <c r="M74"/>
      <c r="N74" s="229"/>
      <c r="O74" s="229"/>
      <c r="P74" s="229"/>
      <c r="Q74" s="229"/>
      <c r="R74" s="229"/>
      <c r="S74" s="229"/>
      <c r="T74" s="229"/>
      <c r="U74" s="229"/>
      <c r="V74" s="229"/>
      <c r="W74" s="229"/>
      <c r="X74" s="229"/>
      <c r="Y74" s="229"/>
      <c r="Z74" s="229"/>
      <c r="AA74" s="229"/>
      <c r="AB74" s="229"/>
    </row>
    <row r="75" spans="1:28" s="88" customFormat="1" ht="15" customHeight="1">
      <c r="A75" s="459"/>
      <c r="B75" s="697" t="s">
        <v>456</v>
      </c>
      <c r="C75" s="678">
        <v>10634</v>
      </c>
      <c r="D75" s="680">
        <v>3121</v>
      </c>
      <c r="E75" s="680">
        <v>1871</v>
      </c>
      <c r="F75" s="678">
        <v>8875</v>
      </c>
      <c r="G75" s="680">
        <v>2496</v>
      </c>
      <c r="H75" s="680">
        <v>1154</v>
      </c>
      <c r="I75" s="678">
        <v>1491</v>
      </c>
      <c r="J75" s="680">
        <v>520</v>
      </c>
      <c r="K75" s="680">
        <v>687</v>
      </c>
      <c r="L75" s="401"/>
      <c r="M75"/>
      <c r="N75" s="229"/>
      <c r="O75" s="229"/>
      <c r="P75" s="229"/>
      <c r="Q75" s="229"/>
      <c r="R75" s="229"/>
      <c r="S75" s="229"/>
      <c r="T75" s="229"/>
      <c r="U75" s="229"/>
      <c r="V75" s="229"/>
      <c r="W75" s="229"/>
      <c r="X75" s="229"/>
      <c r="Y75" s="229"/>
      <c r="Z75" s="229"/>
      <c r="AA75" s="229"/>
      <c r="AB75" s="229"/>
    </row>
    <row r="76" spans="1:28" s="88" customFormat="1" ht="15" customHeight="1">
      <c r="A76" s="459"/>
      <c r="B76" s="117" t="s">
        <v>457</v>
      </c>
      <c r="C76" s="102">
        <v>461</v>
      </c>
      <c r="D76" s="103">
        <v>229</v>
      </c>
      <c r="E76" s="103">
        <v>319</v>
      </c>
      <c r="F76" s="102">
        <v>293</v>
      </c>
      <c r="G76" s="103">
        <v>138</v>
      </c>
      <c r="H76" s="103">
        <v>195</v>
      </c>
      <c r="I76" s="102">
        <v>154</v>
      </c>
      <c r="J76" s="103">
        <v>85</v>
      </c>
      <c r="K76" s="103">
        <v>124</v>
      </c>
      <c r="L76" s="401"/>
      <c r="M76"/>
      <c r="N76" s="229"/>
      <c r="O76" s="229"/>
      <c r="P76" s="229"/>
      <c r="Q76" s="229"/>
      <c r="R76" s="229"/>
      <c r="S76" s="229"/>
      <c r="T76" s="229"/>
      <c r="U76" s="229"/>
      <c r="V76" s="229"/>
      <c r="W76" s="229"/>
      <c r="X76" s="229"/>
      <c r="Y76" s="229"/>
      <c r="Z76" s="229"/>
      <c r="AA76" s="229"/>
      <c r="AB76" s="229"/>
    </row>
    <row r="77" spans="1:28" s="88" customFormat="1" ht="15" customHeight="1">
      <c r="A77" s="459"/>
      <c r="B77" s="697" t="s">
        <v>458</v>
      </c>
      <c r="C77" s="678">
        <v>897</v>
      </c>
      <c r="D77" s="680">
        <v>421</v>
      </c>
      <c r="E77" s="680">
        <v>352</v>
      </c>
      <c r="F77" s="678">
        <v>767</v>
      </c>
      <c r="G77" s="680">
        <v>374</v>
      </c>
      <c r="H77" s="680">
        <v>299</v>
      </c>
      <c r="I77" s="678">
        <v>96</v>
      </c>
      <c r="J77" s="680">
        <v>31</v>
      </c>
      <c r="K77" s="680">
        <v>53</v>
      </c>
      <c r="L77" s="401"/>
      <c r="M77"/>
      <c r="N77" s="229"/>
      <c r="O77" s="229"/>
      <c r="P77" s="229"/>
      <c r="Q77" s="229"/>
      <c r="R77" s="229"/>
      <c r="S77" s="229"/>
      <c r="T77" s="229"/>
      <c r="U77" s="229"/>
      <c r="V77" s="229"/>
      <c r="W77" s="229"/>
      <c r="X77" s="229"/>
      <c r="Y77" s="229"/>
      <c r="Z77" s="229"/>
      <c r="AA77" s="229"/>
      <c r="AB77" s="229"/>
    </row>
    <row r="78" spans="1:28" s="88" customFormat="1" ht="15" customHeight="1">
      <c r="A78" s="459"/>
      <c r="B78" s="117" t="s">
        <v>459</v>
      </c>
      <c r="C78" s="102">
        <v>18523</v>
      </c>
      <c r="D78" s="103">
        <v>13845</v>
      </c>
      <c r="E78" s="103">
        <v>13975</v>
      </c>
      <c r="F78" s="102">
        <v>15245</v>
      </c>
      <c r="G78" s="103">
        <v>11543</v>
      </c>
      <c r="H78" s="103">
        <v>13975</v>
      </c>
      <c r="I78" s="102" t="s">
        <v>195</v>
      </c>
      <c r="J78" s="103" t="s">
        <v>195</v>
      </c>
      <c r="K78" s="103" t="s">
        <v>195</v>
      </c>
      <c r="L78" s="401"/>
      <c r="M78"/>
      <c r="N78" s="229"/>
      <c r="O78" s="229"/>
      <c r="P78" s="229"/>
      <c r="Q78" s="229"/>
      <c r="R78" s="229"/>
      <c r="S78" s="229"/>
      <c r="T78" s="229"/>
      <c r="U78" s="229"/>
      <c r="V78" s="229"/>
      <c r="W78" s="229"/>
      <c r="X78" s="229"/>
      <c r="Y78" s="229"/>
      <c r="Z78" s="229"/>
      <c r="AA78" s="229"/>
      <c r="AB78" s="229"/>
    </row>
    <row r="79" spans="1:28" s="88" customFormat="1" ht="15" customHeight="1">
      <c r="A79" s="453"/>
      <c r="B79" s="697" t="s">
        <v>460</v>
      </c>
      <c r="C79" s="678">
        <v>8772</v>
      </c>
      <c r="D79" s="680">
        <v>10017</v>
      </c>
      <c r="E79" s="680">
        <v>7448</v>
      </c>
      <c r="F79" s="678">
        <v>8251</v>
      </c>
      <c r="G79" s="680">
        <v>9421</v>
      </c>
      <c r="H79" s="680">
        <v>7448</v>
      </c>
      <c r="I79" s="678">
        <v>163</v>
      </c>
      <c r="J79" s="680">
        <v>200</v>
      </c>
      <c r="K79" s="680" t="s">
        <v>195</v>
      </c>
      <c r="L79" s="401"/>
      <c r="M79"/>
      <c r="N79" s="229"/>
      <c r="O79" s="229"/>
      <c r="P79" s="229"/>
      <c r="Q79" s="229"/>
      <c r="R79" s="229"/>
      <c r="S79" s="229"/>
      <c r="T79" s="229"/>
      <c r="U79" s="229"/>
      <c r="V79" s="229"/>
      <c r="W79" s="229"/>
      <c r="X79" s="229"/>
      <c r="Y79" s="229"/>
      <c r="Z79" s="229"/>
      <c r="AA79" s="229"/>
      <c r="AB79" s="229"/>
    </row>
    <row r="80" spans="1:28" s="88" customFormat="1" ht="15" customHeight="1">
      <c r="A80" s="460"/>
      <c r="B80" s="117" t="s">
        <v>461</v>
      </c>
      <c r="C80" s="102">
        <v>8401</v>
      </c>
      <c r="D80" s="103">
        <v>8837</v>
      </c>
      <c r="E80" s="103">
        <v>9306</v>
      </c>
      <c r="F80" s="102">
        <v>8052</v>
      </c>
      <c r="G80" s="103">
        <v>8480</v>
      </c>
      <c r="H80" s="103">
        <v>9306</v>
      </c>
      <c r="I80" s="102" t="s">
        <v>195</v>
      </c>
      <c r="J80" s="103" t="s">
        <v>195</v>
      </c>
      <c r="K80" s="103" t="s">
        <v>195</v>
      </c>
      <c r="L80" s="401"/>
      <c r="M80"/>
      <c r="N80" s="229"/>
      <c r="O80" s="229"/>
      <c r="P80" s="229"/>
      <c r="Q80" s="229"/>
      <c r="R80" s="229"/>
      <c r="S80" s="229"/>
      <c r="T80" s="229"/>
      <c r="U80" s="229"/>
      <c r="V80" s="229"/>
      <c r="W80" s="229"/>
      <c r="X80" s="229"/>
      <c r="Y80" s="229"/>
      <c r="Z80" s="229"/>
      <c r="AA80" s="229"/>
      <c r="AB80" s="229"/>
    </row>
    <row r="81" spans="1:28" s="88" customFormat="1" ht="15" customHeight="1">
      <c r="A81" s="453"/>
      <c r="B81" s="698" t="s">
        <v>462</v>
      </c>
      <c r="C81" s="682">
        <v>73112</v>
      </c>
      <c r="D81" s="702">
        <v>68880</v>
      </c>
      <c r="E81" s="702">
        <v>69008</v>
      </c>
      <c r="F81" s="682">
        <v>64971</v>
      </c>
      <c r="G81" s="699">
        <v>62286</v>
      </c>
      <c r="H81" s="699">
        <v>66689</v>
      </c>
      <c r="I81" s="682">
        <v>2818</v>
      </c>
      <c r="J81" s="702">
        <v>2156</v>
      </c>
      <c r="K81" s="702">
        <v>2083</v>
      </c>
      <c r="L81" s="400"/>
      <c r="M81"/>
      <c r="N81" s="229"/>
      <c r="O81" s="229"/>
      <c r="P81" s="229"/>
      <c r="Q81" s="229"/>
      <c r="R81" s="229"/>
      <c r="S81" s="229"/>
      <c r="T81" s="229"/>
      <c r="U81" s="229"/>
      <c r="V81" s="229"/>
      <c r="W81" s="229"/>
      <c r="X81" s="229"/>
      <c r="Y81" s="229"/>
      <c r="Z81" s="229"/>
      <c r="AA81" s="229"/>
      <c r="AB81" s="229"/>
    </row>
    <row r="82" spans="1:28" s="88" customFormat="1" ht="15" customHeight="1">
      <c r="A82" s="453"/>
      <c r="B82" s="698" t="s">
        <v>463</v>
      </c>
      <c r="C82" s="682">
        <v>140152</v>
      </c>
      <c r="D82" s="702">
        <v>152555</v>
      </c>
      <c r="E82" s="702">
        <v>166439</v>
      </c>
      <c r="F82" s="682">
        <v>127476</v>
      </c>
      <c r="G82" s="699">
        <v>140268</v>
      </c>
      <c r="H82" s="699">
        <v>157845</v>
      </c>
      <c r="I82" s="682">
        <v>4705</v>
      </c>
      <c r="J82" s="702">
        <v>4950</v>
      </c>
      <c r="K82" s="702">
        <v>5438</v>
      </c>
      <c r="L82"/>
      <c r="M82"/>
      <c r="N82" s="229"/>
      <c r="O82" s="229"/>
      <c r="P82" s="229"/>
      <c r="Q82" s="229"/>
      <c r="R82" s="229"/>
      <c r="S82" s="229"/>
      <c r="T82" s="229"/>
      <c r="U82" s="229"/>
      <c r="V82" s="229"/>
      <c r="W82" s="229"/>
      <c r="X82" s="229"/>
      <c r="Y82" s="229"/>
      <c r="Z82" s="229"/>
      <c r="AA82" s="229"/>
      <c r="AB82" s="229"/>
    </row>
    <row r="83" spans="1:28" s="93" customFormat="1" ht="15" customHeight="1">
      <c r="A83" s="454"/>
      <c r="B83" s="266" t="s">
        <v>464</v>
      </c>
      <c r="C83" s="122"/>
      <c r="D83" s="122"/>
      <c r="E83" s="122"/>
      <c r="F83" s="122"/>
      <c r="G83" s="122"/>
      <c r="H83" s="122"/>
      <c r="I83" s="122"/>
      <c r="J83" s="122"/>
      <c r="K83" s="122"/>
      <c r="L83"/>
      <c r="M83"/>
      <c r="N83" s="229"/>
      <c r="O83"/>
      <c r="P83"/>
      <c r="Q83"/>
    </row>
    <row r="84" spans="1:28" s="93" customFormat="1" ht="26.25" customHeight="1">
      <c r="A84" s="454"/>
      <c r="B84" s="1006" t="s">
        <v>465</v>
      </c>
      <c r="C84" s="1006"/>
      <c r="D84" s="1006"/>
      <c r="E84" s="1006"/>
      <c r="F84" s="1006"/>
      <c r="G84" s="1006"/>
      <c r="H84" s="1006"/>
      <c r="I84" s="1006"/>
      <c r="J84" s="1006"/>
      <c r="K84" s="1006"/>
      <c r="L84"/>
      <c r="M84"/>
      <c r="N84" s="229"/>
      <c r="O84"/>
      <c r="P84"/>
      <c r="Q84"/>
    </row>
    <row r="85" spans="1:28" s="93" customFormat="1" ht="15" customHeight="1">
      <c r="A85" s="454"/>
      <c r="B85" s="392" t="s">
        <v>466</v>
      </c>
      <c r="C85" s="122"/>
      <c r="D85" s="122"/>
      <c r="E85" s="122"/>
      <c r="F85" s="122"/>
      <c r="G85" s="122"/>
      <c r="H85" s="122"/>
      <c r="I85" s="122"/>
      <c r="J85" s="122"/>
      <c r="K85" s="122"/>
      <c r="L85" s="122"/>
      <c r="N85" s="122"/>
      <c r="O85" s="123"/>
    </row>
    <row r="86" spans="1:28" s="93" customFormat="1" ht="15" customHeight="1">
      <c r="A86" s="454"/>
      <c r="B86" s="392" t="s">
        <v>467</v>
      </c>
      <c r="C86" s="122"/>
      <c r="D86" s="122"/>
      <c r="E86" s="122"/>
      <c r="F86" s="122"/>
      <c r="G86" s="122"/>
      <c r="H86" s="122"/>
      <c r="I86" s="122"/>
      <c r="J86" s="122"/>
      <c r="K86" s="122"/>
      <c r="L86" s="122"/>
      <c r="N86" s="122"/>
      <c r="O86" s="123"/>
    </row>
    <row r="87" spans="1:28" s="93" customFormat="1" ht="15" customHeight="1">
      <c r="A87" s="454"/>
      <c r="B87" s="392" t="s">
        <v>468</v>
      </c>
      <c r="C87" s="122"/>
      <c r="D87" s="122"/>
      <c r="E87" s="122"/>
      <c r="F87" s="122"/>
      <c r="G87" s="122"/>
      <c r="H87" s="122"/>
      <c r="I87" s="122"/>
      <c r="J87" s="122"/>
      <c r="K87" s="122"/>
      <c r="L87" s="122"/>
      <c r="N87" s="122"/>
      <c r="O87" s="123"/>
    </row>
    <row r="88" spans="1:28" s="93" customFormat="1" ht="15" customHeight="1">
      <c r="A88" s="454"/>
      <c r="B88" s="392" t="s">
        <v>469</v>
      </c>
      <c r="C88" s="122"/>
      <c r="D88" s="122"/>
      <c r="E88" s="122"/>
      <c r="F88" s="122"/>
      <c r="G88" s="122"/>
      <c r="H88" s="122"/>
      <c r="I88" s="122"/>
      <c r="J88" s="122"/>
      <c r="K88" s="122"/>
      <c r="L88" s="122"/>
      <c r="N88" s="122"/>
      <c r="O88" s="123"/>
    </row>
    <row r="89" spans="1:28" s="93" customFormat="1" ht="15" customHeight="1">
      <c r="A89" s="454"/>
      <c r="B89" s="392" t="s">
        <v>470</v>
      </c>
      <c r="C89" s="122"/>
      <c r="D89" s="122"/>
      <c r="E89" s="122"/>
      <c r="F89" s="122"/>
      <c r="G89" s="122"/>
      <c r="H89" s="122"/>
      <c r="I89" s="122"/>
      <c r="J89" s="122"/>
      <c r="K89" s="122"/>
      <c r="L89" s="122"/>
      <c r="N89" s="122"/>
      <c r="O89" s="123"/>
    </row>
    <row r="90" spans="1:28" s="93" customFormat="1" ht="15" customHeight="1">
      <c r="A90" s="454"/>
      <c r="B90" s="392" t="s">
        <v>471</v>
      </c>
      <c r="C90" s="122"/>
      <c r="D90" s="122"/>
      <c r="E90" s="122"/>
      <c r="F90" s="122"/>
      <c r="G90" s="122"/>
      <c r="H90" s="122"/>
      <c r="I90" s="122"/>
      <c r="J90" s="122"/>
      <c r="K90" s="122"/>
      <c r="L90" s="122"/>
      <c r="N90" s="122"/>
      <c r="O90" s="123"/>
    </row>
    <row r="91" spans="1:28" s="93" customFormat="1" ht="15" customHeight="1">
      <c r="A91" s="454"/>
      <c r="B91" s="266" t="s">
        <v>472</v>
      </c>
      <c r="C91" s="122"/>
      <c r="D91" s="122"/>
      <c r="E91" s="122"/>
      <c r="F91" s="122"/>
      <c r="G91" s="122"/>
      <c r="H91" s="122"/>
      <c r="I91" s="122"/>
      <c r="J91" s="122"/>
      <c r="K91" s="122"/>
      <c r="L91" s="122"/>
      <c r="M91" s="122"/>
      <c r="N91" s="122"/>
      <c r="O91" s="123"/>
    </row>
    <row r="92" spans="1:28" s="93" customFormat="1" ht="15" customHeight="1">
      <c r="A92" s="454"/>
      <c r="B92" s="392" t="s">
        <v>473</v>
      </c>
      <c r="C92" s="122"/>
      <c r="D92" s="122"/>
      <c r="E92" s="122"/>
      <c r="F92" s="122"/>
      <c r="G92" s="122"/>
      <c r="H92" s="122"/>
      <c r="I92" s="122"/>
      <c r="J92" s="122"/>
      <c r="K92" s="122"/>
      <c r="L92" s="122"/>
      <c r="M92" s="122"/>
      <c r="N92" s="122"/>
      <c r="O92" s="123"/>
    </row>
    <row r="93" spans="1:28" s="93" customFormat="1" ht="15" customHeight="1">
      <c r="A93" s="454"/>
      <c r="B93" s="392" t="s">
        <v>474</v>
      </c>
      <c r="C93" s="122"/>
      <c r="D93" s="122"/>
      <c r="E93" s="122"/>
      <c r="F93" s="122"/>
      <c r="G93" s="122"/>
      <c r="H93" s="122"/>
      <c r="I93" s="122"/>
      <c r="J93" s="122"/>
      <c r="K93" s="122"/>
      <c r="L93" s="122"/>
      <c r="M93" s="122"/>
      <c r="N93" s="122"/>
      <c r="O93" s="123"/>
    </row>
    <row r="94" spans="1:28" s="93" customFormat="1" ht="15" customHeight="1">
      <c r="A94" s="454"/>
      <c r="B94" s="65" t="s">
        <v>1828</v>
      </c>
      <c r="C94"/>
      <c r="D94"/>
      <c r="E94"/>
      <c r="F94"/>
      <c r="G94"/>
      <c r="H94"/>
      <c r="I94" s="122"/>
      <c r="J94" s="122"/>
      <c r="K94" s="122"/>
      <c r="L94" s="122"/>
      <c r="M94" s="122"/>
      <c r="N94" s="122"/>
      <c r="O94" s="123"/>
    </row>
    <row r="95" spans="1:28" s="93" customFormat="1" ht="15" customHeight="1">
      <c r="A95" s="454"/>
      <c r="B95" s="392" t="s">
        <v>475</v>
      </c>
      <c r="C95" s="122"/>
      <c r="D95" s="122"/>
      <c r="E95" s="122"/>
      <c r="F95" s="122"/>
      <c r="G95" s="122"/>
      <c r="H95" s="122"/>
      <c r="I95" s="122"/>
      <c r="J95" s="122"/>
      <c r="K95" s="122"/>
      <c r="L95" s="122"/>
      <c r="M95" s="122"/>
      <c r="N95" s="122"/>
      <c r="O95" s="123"/>
    </row>
    <row r="96" spans="1:28" s="93" customFormat="1" ht="15" customHeight="1">
      <c r="A96" s="454"/>
      <c r="B96" s="392" t="s">
        <v>476</v>
      </c>
      <c r="C96" s="122"/>
      <c r="D96" s="122"/>
      <c r="E96" s="122"/>
      <c r="F96" s="122"/>
      <c r="G96" s="122"/>
      <c r="H96" s="122"/>
      <c r="I96" s="122"/>
      <c r="J96" s="122"/>
      <c r="K96" s="122"/>
      <c r="L96" s="122"/>
      <c r="M96" s="122"/>
      <c r="N96" s="122"/>
      <c r="O96" s="123"/>
    </row>
    <row r="97" spans="1:15" s="93" customFormat="1" ht="15" customHeight="1">
      <c r="A97" s="454"/>
      <c r="B97" s="392" t="s">
        <v>477</v>
      </c>
      <c r="C97" s="122"/>
      <c r="D97" s="122"/>
      <c r="E97" s="122"/>
      <c r="F97" s="122"/>
      <c r="G97" s="122"/>
      <c r="H97" s="122"/>
      <c r="I97" s="122"/>
      <c r="J97" s="122"/>
      <c r="K97" s="122"/>
      <c r="L97" s="122"/>
      <c r="M97" s="122"/>
      <c r="N97" s="122"/>
      <c r="O97" s="123"/>
    </row>
    <row r="98" spans="1:15" s="93" customFormat="1" ht="15" customHeight="1">
      <c r="A98" s="454"/>
      <c r="B98" s="392" t="s">
        <v>478</v>
      </c>
      <c r="C98" s="122"/>
      <c r="D98" s="122"/>
      <c r="E98" s="122"/>
      <c r="F98" s="122"/>
      <c r="G98" s="122"/>
      <c r="H98" s="122"/>
      <c r="I98" s="122"/>
      <c r="J98" s="122"/>
      <c r="K98" s="122"/>
      <c r="L98" s="122"/>
      <c r="M98" s="122"/>
      <c r="N98" s="122"/>
      <c r="O98" s="123"/>
    </row>
    <row r="99" spans="1:15" s="93" customFormat="1" ht="15" customHeight="1">
      <c r="A99" s="454"/>
      <c r="B99" s="392" t="s">
        <v>479</v>
      </c>
      <c r="C99" s="122"/>
      <c r="D99" s="122"/>
      <c r="E99" s="122"/>
      <c r="F99" s="122"/>
      <c r="G99" s="122"/>
      <c r="H99" s="122"/>
      <c r="I99" s="122"/>
      <c r="J99" s="122"/>
      <c r="K99" s="122"/>
      <c r="L99" s="122"/>
      <c r="M99" s="122"/>
      <c r="N99" s="122"/>
      <c r="O99" s="123"/>
    </row>
    <row r="100" spans="1:15" s="93" customFormat="1" ht="15" customHeight="1">
      <c r="A100" s="454"/>
      <c r="B100" s="392" t="s">
        <v>480</v>
      </c>
      <c r="C100" s="122"/>
      <c r="D100" s="122"/>
      <c r="E100" s="122"/>
      <c r="F100" s="122"/>
      <c r="G100" s="122"/>
      <c r="H100" s="122"/>
      <c r="I100" s="122"/>
      <c r="J100" s="122"/>
      <c r="K100" s="122"/>
      <c r="L100" s="122"/>
      <c r="M100" s="122"/>
      <c r="N100" s="122"/>
      <c r="O100" s="123"/>
    </row>
    <row r="101" spans="1:15" s="93" customFormat="1" ht="15" customHeight="1">
      <c r="A101" s="454"/>
      <c r="B101" s="392" t="s">
        <v>481</v>
      </c>
      <c r="C101" s="122"/>
      <c r="D101" s="122"/>
      <c r="E101" s="122"/>
      <c r="F101" s="122"/>
      <c r="G101" s="122"/>
      <c r="H101" s="122"/>
      <c r="I101" s="122"/>
      <c r="J101" s="122"/>
      <c r="K101" s="122"/>
      <c r="L101" s="122"/>
      <c r="M101" s="122"/>
      <c r="N101" s="122"/>
      <c r="O101" s="123"/>
    </row>
    <row r="102" spans="1:15" s="93" customFormat="1" ht="15" customHeight="1">
      <c r="A102" s="454"/>
      <c r="B102" s="392" t="s">
        <v>482</v>
      </c>
      <c r="C102" s="122"/>
      <c r="D102" s="122"/>
      <c r="E102" s="122"/>
      <c r="F102" s="122"/>
      <c r="G102" s="122"/>
      <c r="H102" s="122"/>
      <c r="I102" s="122"/>
      <c r="J102" s="122"/>
      <c r="K102" s="122"/>
      <c r="L102" s="122"/>
      <c r="M102" s="122"/>
      <c r="N102" s="122"/>
      <c r="O102" s="123"/>
    </row>
    <row r="103" spans="1:15" s="93" customFormat="1" ht="15" customHeight="1">
      <c r="A103" s="454"/>
      <c r="B103" s="392" t="s">
        <v>483</v>
      </c>
      <c r="C103" s="122"/>
      <c r="D103" s="122"/>
      <c r="E103" s="122"/>
      <c r="F103" s="122"/>
      <c r="G103" s="122"/>
      <c r="H103" s="122"/>
      <c r="I103" s="122"/>
      <c r="J103" s="122"/>
      <c r="K103" s="122"/>
      <c r="L103" s="122"/>
      <c r="M103" s="122"/>
      <c r="N103" s="122"/>
      <c r="O103" s="123"/>
    </row>
    <row r="104" spans="1:15" s="93" customFormat="1" ht="15" customHeight="1">
      <c r="A104" s="454"/>
      <c r="B104" s="392" t="s">
        <v>484</v>
      </c>
    </row>
    <row r="105" spans="1:15" s="93" customFormat="1" ht="15" customHeight="1">
      <c r="A105" s="454"/>
      <c r="B105" s="392" t="s">
        <v>485</v>
      </c>
      <c r="C105" s="122"/>
      <c r="D105" s="122"/>
      <c r="E105" s="122"/>
      <c r="F105" s="122"/>
      <c r="G105" s="122"/>
      <c r="H105" s="122"/>
      <c r="I105" s="122"/>
      <c r="J105" s="122"/>
      <c r="K105" s="122"/>
      <c r="L105" s="122"/>
      <c r="M105" s="122"/>
      <c r="N105" s="122"/>
      <c r="O105" s="123"/>
    </row>
    <row r="106" spans="1:15" s="93" customFormat="1" ht="15" customHeight="1">
      <c r="A106" s="454"/>
      <c r="B106" s="392" t="s">
        <v>486</v>
      </c>
      <c r="C106" s="122"/>
      <c r="D106" s="122"/>
      <c r="E106" s="122"/>
      <c r="F106" s="122"/>
      <c r="G106" s="122"/>
      <c r="H106" s="122"/>
      <c r="I106" s="122"/>
      <c r="J106" s="122"/>
      <c r="K106" s="122"/>
      <c r="L106" s="122"/>
      <c r="M106" s="122"/>
      <c r="N106" s="122"/>
      <c r="O106" s="123"/>
    </row>
    <row r="107" spans="1:15" s="93" customFormat="1" ht="15" customHeight="1">
      <c r="A107" s="454"/>
      <c r="B107" s="392" t="s">
        <v>487</v>
      </c>
      <c r="C107" s="122"/>
      <c r="D107" s="122"/>
      <c r="E107" s="122"/>
      <c r="F107" s="122"/>
      <c r="G107" s="122"/>
      <c r="H107" s="122"/>
      <c r="I107" s="122"/>
      <c r="J107" s="122"/>
      <c r="K107" s="122"/>
      <c r="L107" s="122"/>
      <c r="M107" s="122"/>
      <c r="N107" s="122"/>
      <c r="O107" s="123"/>
    </row>
    <row r="108" spans="1:15">
      <c r="A108" s="451"/>
      <c r="B108" s="109"/>
      <c r="D108" s="124"/>
      <c r="E108" s="124"/>
      <c r="F108" s="124"/>
      <c r="G108" s="124"/>
      <c r="H108" s="124"/>
      <c r="I108" s="124"/>
      <c r="J108" s="124"/>
      <c r="K108" s="124"/>
      <c r="L108" s="125"/>
      <c r="M108" s="124"/>
      <c r="N108" s="124"/>
    </row>
    <row r="109" spans="1:15" ht="13.9">
      <c r="A109" s="451"/>
      <c r="B109" s="96"/>
      <c r="C109" s="81"/>
      <c r="D109" s="82"/>
      <c r="E109" s="82"/>
      <c r="F109" s="82"/>
      <c r="G109" s="82"/>
      <c r="H109" s="80"/>
      <c r="I109"/>
      <c r="J109"/>
      <c r="K109"/>
      <c r="L109"/>
      <c r="M109"/>
      <c r="N109"/>
    </row>
    <row r="110" spans="1:15" s="87" customFormat="1" ht="18" customHeight="1">
      <c r="A110" s="452"/>
      <c r="B110" s="84" t="s">
        <v>488</v>
      </c>
      <c r="C110" s="84"/>
      <c r="D110" s="84"/>
      <c r="E110" s="84"/>
      <c r="F110" s="84"/>
      <c r="G110" s="84"/>
      <c r="H110" s="84"/>
      <c r="I110"/>
      <c r="J110"/>
      <c r="K110"/>
      <c r="L110"/>
      <c r="M110"/>
      <c r="N110"/>
    </row>
    <row r="111" spans="1:15" s="88" customFormat="1" ht="55.5" customHeight="1">
      <c r="A111" s="453"/>
      <c r="B111" s="1028" t="s">
        <v>489</v>
      </c>
      <c r="C111" s="1028"/>
      <c r="D111" s="1028"/>
      <c r="E111" s="1028"/>
      <c r="F111" s="1028"/>
      <c r="G111" s="1028"/>
      <c r="H111" s="1028"/>
      <c r="I111"/>
      <c r="J111"/>
      <c r="K111"/>
      <c r="L111"/>
      <c r="M111"/>
      <c r="N111"/>
    </row>
    <row r="112" spans="1:15">
      <c r="A112" s="451"/>
      <c r="B112" s="97"/>
      <c r="C112" s="97"/>
      <c r="D112" s="97"/>
      <c r="E112" s="97"/>
      <c r="F112" s="97"/>
      <c r="G112" s="97"/>
      <c r="H112" s="97"/>
      <c r="J112" s="80"/>
      <c r="K112" s="80"/>
      <c r="L112" s="80"/>
      <c r="M112" s="80"/>
      <c r="N112" s="80"/>
    </row>
    <row r="113" spans="1:14">
      <c r="A113" s="451"/>
      <c r="B113" s="98"/>
      <c r="C113" s="99"/>
      <c r="D113" s="99"/>
      <c r="E113" s="99"/>
      <c r="F113" s="99"/>
      <c r="G113" s="99"/>
      <c r="H113" s="99"/>
      <c r="I113" s="80"/>
      <c r="J113" s="80"/>
      <c r="K113" s="80"/>
      <c r="L113" s="80"/>
      <c r="M113" s="80"/>
      <c r="N113" s="80"/>
    </row>
    <row r="114" spans="1:14" s="87" customFormat="1" ht="16.5" customHeight="1">
      <c r="A114" s="452"/>
      <c r="B114" s="385" t="s">
        <v>1730</v>
      </c>
      <c r="C114" s="85">
        <v>2023</v>
      </c>
      <c r="D114" s="85">
        <v>2022</v>
      </c>
      <c r="E114" s="85">
        <v>2021</v>
      </c>
      <c r="F114" s="85">
        <v>2020</v>
      </c>
      <c r="G114" s="85">
        <v>2019</v>
      </c>
      <c r="H114"/>
      <c r="I114"/>
      <c r="J114"/>
      <c r="K114"/>
      <c r="L114"/>
      <c r="M114"/>
    </row>
    <row r="115" spans="1:14" s="88" customFormat="1" ht="15" customHeight="1">
      <c r="A115" s="453"/>
      <c r="B115" s="703" t="s">
        <v>490</v>
      </c>
      <c r="C115" s="230"/>
      <c r="D115" s="251"/>
      <c r="E115" s="251"/>
      <c r="F115" s="251"/>
      <c r="G115" s="251"/>
      <c r="H115"/>
      <c r="I115"/>
      <c r="J115"/>
      <c r="K115"/>
      <c r="L115"/>
      <c r="M115"/>
      <c r="N115" s="80"/>
    </row>
    <row r="116" spans="1:14" s="88" customFormat="1" ht="15" customHeight="1">
      <c r="A116" s="453"/>
      <c r="B116" s="707" t="s">
        <v>491</v>
      </c>
      <c r="C116" s="682" t="s">
        <v>492</v>
      </c>
      <c r="D116" s="680">
        <v>97308</v>
      </c>
      <c r="E116" s="680">
        <v>89066</v>
      </c>
      <c r="F116" s="680">
        <v>190068</v>
      </c>
      <c r="G116" s="680">
        <v>173012</v>
      </c>
      <c r="H116"/>
      <c r="I116"/>
      <c r="J116"/>
      <c r="K116"/>
      <c r="L116"/>
      <c r="M116"/>
      <c r="N116" s="80"/>
    </row>
    <row r="117" spans="1:14" s="88" customFormat="1" ht="15" customHeight="1">
      <c r="A117" s="453"/>
      <c r="B117" s="101" t="s">
        <v>493</v>
      </c>
      <c r="C117" s="704" t="s">
        <v>492</v>
      </c>
      <c r="D117" s="103">
        <v>97308</v>
      </c>
      <c r="E117" s="103">
        <v>89066</v>
      </c>
      <c r="F117" s="103">
        <v>190068</v>
      </c>
      <c r="G117" s="103">
        <v>173012</v>
      </c>
      <c r="H117"/>
      <c r="I117"/>
      <c r="J117"/>
      <c r="K117"/>
      <c r="L117"/>
      <c r="M117"/>
      <c r="N117" s="80"/>
    </row>
    <row r="118" spans="1:14" s="88" customFormat="1" ht="15" customHeight="1">
      <c r="A118" s="453"/>
      <c r="B118" s="708" t="s">
        <v>494</v>
      </c>
      <c r="C118" s="709"/>
      <c r="D118" s="680"/>
      <c r="E118" s="680"/>
      <c r="F118" s="680"/>
      <c r="G118" s="680"/>
      <c r="H118"/>
      <c r="I118"/>
      <c r="J118"/>
      <c r="K118"/>
      <c r="L118"/>
      <c r="M118"/>
      <c r="N118" s="80"/>
    </row>
    <row r="119" spans="1:14" s="88" customFormat="1" ht="15" customHeight="1">
      <c r="A119" s="453"/>
      <c r="B119" s="101" t="s">
        <v>495</v>
      </c>
      <c r="C119" s="705">
        <v>4705</v>
      </c>
      <c r="D119" s="103">
        <v>4950</v>
      </c>
      <c r="E119" s="103">
        <v>5437</v>
      </c>
      <c r="F119" s="103">
        <v>6014</v>
      </c>
      <c r="G119" s="103">
        <v>7344</v>
      </c>
      <c r="H119"/>
      <c r="I119"/>
      <c r="J119"/>
      <c r="K119"/>
      <c r="L119"/>
      <c r="M119"/>
      <c r="N119" s="80"/>
    </row>
    <row r="120" spans="1:14" s="88" customFormat="1" ht="15" customHeight="1">
      <c r="A120" s="453"/>
      <c r="B120" s="710" t="s">
        <v>496</v>
      </c>
      <c r="C120" s="709">
        <v>4568</v>
      </c>
      <c r="D120" s="680">
        <v>4617</v>
      </c>
      <c r="E120" s="680">
        <v>4833</v>
      </c>
      <c r="F120" s="680">
        <v>5841</v>
      </c>
      <c r="G120" s="680">
        <v>7146</v>
      </c>
      <c r="H120"/>
      <c r="I120"/>
      <c r="J120"/>
      <c r="K120"/>
      <c r="L120"/>
      <c r="M120"/>
      <c r="N120" s="80"/>
    </row>
    <row r="121" spans="1:14" s="88" customFormat="1" ht="15" customHeight="1">
      <c r="A121" s="453"/>
      <c r="B121" s="706" t="s">
        <v>497</v>
      </c>
      <c r="C121" s="704"/>
      <c r="D121" s="103"/>
      <c r="E121" s="103"/>
      <c r="F121" s="103"/>
      <c r="G121" s="103"/>
      <c r="H121"/>
      <c r="I121"/>
      <c r="J121"/>
      <c r="K121"/>
      <c r="L121"/>
      <c r="M121"/>
      <c r="N121" s="80"/>
    </row>
    <row r="122" spans="1:14" s="88" customFormat="1" ht="15" customHeight="1">
      <c r="A122" s="453"/>
      <c r="B122" s="707" t="s">
        <v>491</v>
      </c>
      <c r="C122" s="682" t="s">
        <v>492</v>
      </c>
      <c r="D122" s="680">
        <v>7208</v>
      </c>
      <c r="E122" s="680">
        <v>3156</v>
      </c>
      <c r="F122" s="680">
        <v>3341</v>
      </c>
      <c r="G122" s="680">
        <v>3254</v>
      </c>
      <c r="H122"/>
      <c r="I122"/>
      <c r="J122"/>
      <c r="K122"/>
      <c r="L122"/>
      <c r="M122"/>
      <c r="N122" s="80"/>
    </row>
    <row r="123" spans="1:14" s="88" customFormat="1" ht="15" customHeight="1">
      <c r="A123" s="453"/>
      <c r="B123" s="101" t="s">
        <v>498</v>
      </c>
      <c r="C123" s="704" t="s">
        <v>492</v>
      </c>
      <c r="D123" s="103">
        <v>7208</v>
      </c>
      <c r="E123" s="103">
        <v>3156</v>
      </c>
      <c r="F123" s="103">
        <v>3341</v>
      </c>
      <c r="G123" s="103">
        <v>3254</v>
      </c>
      <c r="H123"/>
      <c r="I123"/>
      <c r="J123"/>
      <c r="K123"/>
      <c r="L123"/>
      <c r="M123"/>
      <c r="N123" s="80"/>
    </row>
    <row r="124" spans="1:14" s="88" customFormat="1" ht="15" customHeight="1">
      <c r="A124" s="453"/>
      <c r="B124" s="711" t="s">
        <v>499</v>
      </c>
      <c r="C124" s="712"/>
      <c r="D124" s="680"/>
      <c r="E124" s="680"/>
      <c r="F124" s="680"/>
      <c r="G124" s="680"/>
      <c r="H124"/>
      <c r="I124"/>
      <c r="J124"/>
      <c r="K124"/>
      <c r="L124"/>
      <c r="M124"/>
      <c r="N124" s="80"/>
    </row>
    <row r="125" spans="1:14" s="88" customFormat="1" ht="15" customHeight="1">
      <c r="A125" s="453"/>
      <c r="B125" s="101" t="s">
        <v>500</v>
      </c>
      <c r="C125" s="704" t="s">
        <v>492</v>
      </c>
      <c r="D125" s="103">
        <f>D116+D119+D122</f>
        <v>109466</v>
      </c>
      <c r="E125" s="103">
        <f t="shared" ref="E125:G126" si="2">E116+E119+E122</f>
        <v>97659</v>
      </c>
      <c r="F125" s="103">
        <f t="shared" si="2"/>
        <v>199423</v>
      </c>
      <c r="G125" s="103">
        <f t="shared" si="2"/>
        <v>183610</v>
      </c>
      <c r="H125"/>
      <c r="I125"/>
      <c r="J125"/>
      <c r="K125"/>
      <c r="L125"/>
      <c r="M125"/>
      <c r="N125" s="80"/>
    </row>
    <row r="126" spans="1:14" s="88" customFormat="1" ht="15" customHeight="1">
      <c r="A126" s="453"/>
      <c r="B126" s="707" t="s">
        <v>501</v>
      </c>
      <c r="C126" s="682" t="s">
        <v>492</v>
      </c>
      <c r="D126" s="680">
        <f>D117+D120+D123</f>
        <v>109133</v>
      </c>
      <c r="E126" s="680">
        <f t="shared" si="2"/>
        <v>97055</v>
      </c>
      <c r="F126" s="680">
        <f t="shared" si="2"/>
        <v>199250</v>
      </c>
      <c r="G126" s="680">
        <f t="shared" si="2"/>
        <v>183412</v>
      </c>
      <c r="H126"/>
      <c r="I126"/>
      <c r="J126"/>
      <c r="K126"/>
      <c r="L126"/>
      <c r="M126"/>
      <c r="N126" s="80"/>
    </row>
    <row r="127" spans="1:14" s="88" customFormat="1" ht="15.75" customHeight="1">
      <c r="A127" s="453"/>
      <c r="B127" s="431" t="s">
        <v>502</v>
      </c>
      <c r="C127" s="101"/>
      <c r="D127" s="101"/>
      <c r="E127" s="101"/>
      <c r="F127" s="101"/>
      <c r="G127" s="101"/>
      <c r="H127"/>
      <c r="I127"/>
      <c r="J127"/>
      <c r="K127"/>
      <c r="L127"/>
      <c r="M127"/>
      <c r="N127" s="80"/>
    </row>
    <row r="128" spans="1:14" s="93" customFormat="1" ht="30.75" customHeight="1">
      <c r="A128" s="454"/>
      <c r="B128" s="1033" t="s">
        <v>503</v>
      </c>
      <c r="C128" s="1033"/>
      <c r="D128" s="1033"/>
      <c r="E128" s="1033"/>
      <c r="F128" s="1033"/>
      <c r="G128" s="1033"/>
      <c r="H128" s="111"/>
      <c r="I128" s="111"/>
      <c r="J128" s="111"/>
      <c r="K128" s="111"/>
      <c r="L128" s="111"/>
      <c r="M128" s="92"/>
      <c r="N128" s="92"/>
    </row>
    <row r="129" spans="1:18" s="93" customFormat="1" ht="37.5" customHeight="1">
      <c r="A129" s="454"/>
      <c r="B129" s="1034" t="s">
        <v>504</v>
      </c>
      <c r="C129" s="1034"/>
      <c r="D129" s="1034"/>
      <c r="E129" s="1034"/>
      <c r="F129" s="1034"/>
      <c r="G129" s="1034"/>
      <c r="H129" s="111"/>
      <c r="I129" s="111"/>
      <c r="J129" s="111"/>
      <c r="K129" s="111"/>
      <c r="L129" s="111"/>
      <c r="M129" s="92"/>
      <c r="N129" s="92"/>
    </row>
    <row r="130" spans="1:18" ht="13.9">
      <c r="A130" s="451"/>
      <c r="C130" s="100"/>
      <c r="D130" s="81"/>
      <c r="E130" s="81"/>
      <c r="G130" s="81"/>
      <c r="H130" s="82"/>
      <c r="I130" s="82"/>
      <c r="J130" s="82"/>
      <c r="K130" s="82"/>
      <c r="L130"/>
      <c r="M130"/>
      <c r="N130"/>
      <c r="O130"/>
      <c r="P130"/>
      <c r="Q130"/>
    </row>
    <row r="131" spans="1:18" ht="13.9">
      <c r="A131" s="451"/>
      <c r="C131" s="100"/>
      <c r="D131" s="81"/>
      <c r="E131" s="81"/>
      <c r="G131" s="81"/>
      <c r="H131" s="82"/>
      <c r="I131" s="82"/>
      <c r="J131" s="82"/>
      <c r="K131" s="82"/>
      <c r="L131"/>
      <c r="M131"/>
      <c r="N131"/>
      <c r="O131"/>
      <c r="P131"/>
      <c r="Q131"/>
    </row>
    <row r="132" spans="1:18" s="87" customFormat="1" ht="18" customHeight="1">
      <c r="A132" s="457"/>
      <c r="B132" s="1036" t="s">
        <v>505</v>
      </c>
      <c r="C132" s="1030" t="s">
        <v>506</v>
      </c>
      <c r="D132" s="1030"/>
      <c r="E132" s="1030"/>
      <c r="F132" s="1030" t="s">
        <v>437</v>
      </c>
      <c r="G132" s="1030" t="s">
        <v>245</v>
      </c>
      <c r="H132" s="1030"/>
      <c r="I132" s="1030" t="s">
        <v>507</v>
      </c>
      <c r="J132" s="1030" t="s">
        <v>176</v>
      </c>
      <c r="K132" s="1030"/>
      <c r="L132"/>
      <c r="M132"/>
      <c r="N132"/>
      <c r="O132"/>
      <c r="P132"/>
      <c r="Q132"/>
    </row>
    <row r="133" spans="1:18" s="87" customFormat="1" ht="18" customHeight="1">
      <c r="A133" s="457"/>
      <c r="B133" s="1036"/>
      <c r="C133" s="115">
        <v>2023</v>
      </c>
      <c r="D133" s="115">
        <v>2022</v>
      </c>
      <c r="E133" s="116">
        <v>2021</v>
      </c>
      <c r="F133" s="115">
        <v>2023</v>
      </c>
      <c r="G133" s="115">
        <v>2022</v>
      </c>
      <c r="H133" s="116">
        <v>2021</v>
      </c>
      <c r="I133" s="115">
        <v>2023</v>
      </c>
      <c r="J133" s="116">
        <v>2022</v>
      </c>
      <c r="K133" s="116">
        <v>2021</v>
      </c>
      <c r="L133"/>
      <c r="M133"/>
      <c r="N133"/>
      <c r="O133"/>
      <c r="P133"/>
      <c r="Q133"/>
    </row>
    <row r="134" spans="1:18" s="88" customFormat="1" ht="15" customHeight="1">
      <c r="A134" s="458"/>
      <c r="B134" s="695" t="s">
        <v>508</v>
      </c>
      <c r="C134" s="701"/>
      <c r="D134" s="686"/>
      <c r="E134" s="686"/>
      <c r="F134" s="701"/>
      <c r="G134" s="686"/>
      <c r="H134" s="686"/>
      <c r="I134" s="701"/>
      <c r="J134" s="686"/>
      <c r="K134" s="713"/>
      <c r="L134"/>
      <c r="M134"/>
      <c r="N134"/>
      <c r="O134"/>
      <c r="P134"/>
      <c r="Q134"/>
    </row>
    <row r="135" spans="1:18" s="88" customFormat="1" ht="15" customHeight="1">
      <c r="A135" s="458"/>
      <c r="B135" s="117" t="s">
        <v>509</v>
      </c>
      <c r="C135" s="126">
        <v>19263</v>
      </c>
      <c r="D135" s="103">
        <v>25021</v>
      </c>
      <c r="E135" s="103">
        <v>25666</v>
      </c>
      <c r="F135" s="126">
        <v>11883</v>
      </c>
      <c r="G135" s="103">
        <v>16737</v>
      </c>
      <c r="H135" s="103">
        <v>15525</v>
      </c>
      <c r="I135" s="126">
        <v>5064</v>
      </c>
      <c r="J135" s="103">
        <v>5753</v>
      </c>
      <c r="K135" s="103">
        <v>6149</v>
      </c>
      <c r="L135"/>
      <c r="M135"/>
      <c r="N135" s="229"/>
      <c r="O135" s="229"/>
      <c r="P135"/>
      <c r="Q135" s="229"/>
      <c r="R135" s="229"/>
    </row>
    <row r="136" spans="1:18" s="88" customFormat="1" ht="15" customHeight="1">
      <c r="A136" s="458"/>
      <c r="B136" s="697" t="s">
        <v>510</v>
      </c>
      <c r="C136" s="714">
        <v>56856</v>
      </c>
      <c r="D136" s="680">
        <v>52379</v>
      </c>
      <c r="E136" s="680">
        <v>60618</v>
      </c>
      <c r="F136" s="714">
        <v>44279</v>
      </c>
      <c r="G136" s="680">
        <v>39633</v>
      </c>
      <c r="H136" s="680">
        <v>43578</v>
      </c>
      <c r="I136" s="714">
        <v>8765</v>
      </c>
      <c r="J136" s="680">
        <v>8092</v>
      </c>
      <c r="K136" s="680">
        <v>12452</v>
      </c>
      <c r="L136"/>
      <c r="M136"/>
      <c r="N136" s="229"/>
      <c r="O136" s="229"/>
      <c r="P136"/>
      <c r="Q136" s="229"/>
      <c r="R136" s="229"/>
    </row>
    <row r="137" spans="1:18" s="88" customFormat="1" ht="15" customHeight="1">
      <c r="A137" s="458"/>
      <c r="B137" s="117" t="s">
        <v>511</v>
      </c>
      <c r="C137" s="126">
        <v>381612</v>
      </c>
      <c r="D137" s="103">
        <v>429813</v>
      </c>
      <c r="E137" s="103">
        <v>484781</v>
      </c>
      <c r="F137" s="127">
        <v>311919</v>
      </c>
      <c r="G137" s="103">
        <v>358528</v>
      </c>
      <c r="H137" s="103">
        <v>408333</v>
      </c>
      <c r="I137" s="126">
        <v>54286</v>
      </c>
      <c r="J137" s="103">
        <v>54563</v>
      </c>
      <c r="K137" s="103">
        <v>61647</v>
      </c>
      <c r="L137"/>
      <c r="M137"/>
      <c r="N137" s="229"/>
      <c r="O137" s="229"/>
      <c r="P137"/>
      <c r="Q137" s="229"/>
      <c r="R137" s="229"/>
    </row>
    <row r="138" spans="1:18" s="121" customFormat="1" ht="15" customHeight="1">
      <c r="A138" s="458"/>
      <c r="B138" s="695" t="s">
        <v>512</v>
      </c>
      <c r="C138" s="960">
        <v>457731</v>
      </c>
      <c r="D138" s="699">
        <v>507213</v>
      </c>
      <c r="E138" s="699">
        <v>571065</v>
      </c>
      <c r="F138" s="715">
        <v>368081</v>
      </c>
      <c r="G138" s="699">
        <v>414897</v>
      </c>
      <c r="H138" s="699">
        <v>467436</v>
      </c>
      <c r="I138" s="682">
        <v>68115</v>
      </c>
      <c r="J138" s="699">
        <v>68408</v>
      </c>
      <c r="K138" s="699">
        <v>80248</v>
      </c>
      <c r="L138"/>
      <c r="M138"/>
      <c r="N138" s="229"/>
      <c r="O138" s="229"/>
      <c r="P138"/>
      <c r="Q138" s="229"/>
      <c r="R138" s="229"/>
    </row>
    <row r="139" spans="1:18" s="88" customFormat="1" ht="15" customHeight="1">
      <c r="A139" s="458"/>
      <c r="B139" s="107" t="s">
        <v>513</v>
      </c>
      <c r="C139" s="119"/>
      <c r="D139" s="108"/>
      <c r="E139" s="108"/>
      <c r="F139" s="119"/>
      <c r="G139" s="108"/>
      <c r="H139" s="108"/>
      <c r="I139" s="119"/>
      <c r="J139" s="108"/>
      <c r="K139" s="128"/>
      <c r="L139"/>
      <c r="M139"/>
      <c r="N139" s="229"/>
      <c r="O139" s="229"/>
      <c r="P139"/>
      <c r="Q139" s="229"/>
      <c r="R139" s="229"/>
    </row>
    <row r="140" spans="1:18" s="121" customFormat="1" ht="15" customHeight="1">
      <c r="A140" s="446"/>
      <c r="B140" s="716" t="s">
        <v>514</v>
      </c>
      <c r="C140" s="714">
        <v>267453</v>
      </c>
      <c r="D140" s="680">
        <v>221771</v>
      </c>
      <c r="E140" s="680">
        <v>216829</v>
      </c>
      <c r="F140" s="714">
        <v>267242</v>
      </c>
      <c r="G140" s="680">
        <v>221558</v>
      </c>
      <c r="H140" s="717">
        <v>216605</v>
      </c>
      <c r="I140" s="714">
        <v>211</v>
      </c>
      <c r="J140" s="680">
        <v>213</v>
      </c>
      <c r="K140" s="717">
        <v>224</v>
      </c>
      <c r="L140" s="229"/>
      <c r="M140" s="426"/>
      <c r="N140" s="229"/>
      <c r="O140" s="229"/>
      <c r="P140"/>
      <c r="Q140" s="229"/>
      <c r="R140" s="229"/>
    </row>
    <row r="141" spans="1:18" s="121" customFormat="1" ht="15" customHeight="1">
      <c r="A141" s="446"/>
      <c r="B141" s="104" t="s">
        <v>515</v>
      </c>
      <c r="C141" s="961">
        <v>0.70085060218232131</v>
      </c>
      <c r="D141" s="20">
        <v>0.52</v>
      </c>
      <c r="E141" s="20">
        <v>0.45</v>
      </c>
      <c r="F141" s="19">
        <v>0.85676730176744609</v>
      </c>
      <c r="G141" s="20">
        <v>0.62</v>
      </c>
      <c r="H141" s="20">
        <v>0.53</v>
      </c>
      <c r="I141" s="425">
        <v>3.8868216483071141E-3</v>
      </c>
      <c r="J141" s="231">
        <v>4.0000000000000001E-3</v>
      </c>
      <c r="K141" s="231">
        <v>4.0000000000000001E-3</v>
      </c>
      <c r="M141" s="400"/>
      <c r="N141" s="229"/>
      <c r="O141" s="229"/>
      <c r="P141"/>
      <c r="Q141" s="229"/>
      <c r="R141" s="229"/>
    </row>
    <row r="142" spans="1:18" s="121" customFormat="1" ht="15" customHeight="1">
      <c r="A142" s="446"/>
      <c r="B142" s="695" t="s">
        <v>516</v>
      </c>
      <c r="C142" s="718">
        <v>0.58430169684814881</v>
      </c>
      <c r="D142" s="719">
        <v>0.44</v>
      </c>
      <c r="E142" s="719">
        <v>0.38</v>
      </c>
      <c r="F142" s="718">
        <v>0.72604127895762072</v>
      </c>
      <c r="G142" s="719">
        <v>0.53</v>
      </c>
      <c r="H142" s="719">
        <v>0.46</v>
      </c>
      <c r="I142" s="720">
        <v>3.0977024150333995E-3</v>
      </c>
      <c r="J142" s="721">
        <v>3.0000000000000001E-3</v>
      </c>
      <c r="K142" s="721">
        <v>3.0000000000000001E-3</v>
      </c>
      <c r="L142"/>
      <c r="M142"/>
      <c r="N142" s="229"/>
      <c r="O142" s="229"/>
      <c r="P142"/>
      <c r="Q142" s="229"/>
      <c r="R142" s="229"/>
    </row>
    <row r="143" spans="1:18" s="121" customFormat="1" ht="15" customHeight="1">
      <c r="A143" s="446"/>
      <c r="B143" s="722" t="s">
        <v>517</v>
      </c>
      <c r="C143" s="723">
        <v>12.132716622047869</v>
      </c>
      <c r="D143" s="723">
        <v>12.933498227809368</v>
      </c>
      <c r="E143" s="723">
        <v>15.11513723829438</v>
      </c>
      <c r="F143" s="722"/>
      <c r="G143" s="722"/>
      <c r="H143" s="719"/>
      <c r="I143" s="721"/>
      <c r="J143" s="721"/>
      <c r="K143" s="721"/>
      <c r="L143"/>
      <c r="M143"/>
      <c r="N143" s="229"/>
      <c r="O143" s="229"/>
      <c r="P143"/>
      <c r="Q143" s="229"/>
      <c r="R143" s="229"/>
    </row>
    <row r="144" spans="1:18" s="121" customFormat="1" ht="15" customHeight="1">
      <c r="A144" s="446"/>
      <c r="B144" s="393" t="s">
        <v>518</v>
      </c>
      <c r="C144" s="247"/>
      <c r="D144" s="244"/>
      <c r="E144" s="244"/>
      <c r="F144" s="245"/>
      <c r="G144" s="245"/>
      <c r="H144" s="245"/>
      <c r="I144" s="246"/>
      <c r="J144" s="246"/>
      <c r="K144" s="246"/>
      <c r="L144"/>
      <c r="M144"/>
      <c r="N144"/>
      <c r="O144"/>
      <c r="P144"/>
      <c r="Q144"/>
    </row>
    <row r="145" spans="1:18" s="93" customFormat="1" ht="12" customHeight="1">
      <c r="A145" s="446"/>
      <c r="B145" s="267" t="s">
        <v>519</v>
      </c>
      <c r="F145" s="129"/>
      <c r="G145" s="130"/>
      <c r="H145" s="131"/>
      <c r="I145" s="131"/>
      <c r="J145" s="132"/>
      <c r="K145" s="132"/>
      <c r="M145" s="133"/>
      <c r="N145" s="133"/>
    </row>
    <row r="146" spans="1:18" s="93" customFormat="1" ht="12" customHeight="1">
      <c r="A146" s="446"/>
      <c r="B146" s="267" t="s">
        <v>520</v>
      </c>
      <c r="C146" s="134"/>
      <c r="D146" s="132"/>
      <c r="E146" s="132"/>
      <c r="F146" s="135"/>
      <c r="G146" s="136"/>
      <c r="H146" s="132"/>
      <c r="I146" s="131"/>
      <c r="J146" s="132"/>
      <c r="K146" s="132"/>
      <c r="M146" s="133"/>
      <c r="N146" s="133"/>
    </row>
    <row r="147" spans="1:18" ht="13.9">
      <c r="A147" s="446"/>
      <c r="B147" s="267" t="s">
        <v>1719</v>
      </c>
      <c r="C147" s="226"/>
      <c r="D147" s="137"/>
      <c r="E147" s="137"/>
      <c r="F147" s="138"/>
      <c r="G147" s="139"/>
      <c r="H147" s="137"/>
      <c r="I147" s="140"/>
      <c r="J147" s="137"/>
      <c r="K147" s="137"/>
      <c r="M147" s="141"/>
      <c r="N147" s="141"/>
    </row>
    <row r="148" spans="1:18" s="93" customFormat="1" ht="12" customHeight="1">
      <c r="A148" s="446"/>
      <c r="B148" s="393" t="s">
        <v>521</v>
      </c>
      <c r="C148" s="134"/>
      <c r="D148" s="132"/>
      <c r="E148" s="132"/>
      <c r="F148" s="135"/>
      <c r="G148" s="136"/>
      <c r="H148" s="132"/>
      <c r="I148" s="131"/>
      <c r="J148" s="132"/>
      <c r="K148" s="132"/>
      <c r="M148" s="133"/>
      <c r="N148" s="133"/>
    </row>
    <row r="149" spans="1:18" s="93" customFormat="1" ht="12.75" customHeight="1">
      <c r="A149" s="446"/>
      <c r="B149" s="393" t="s">
        <v>522</v>
      </c>
      <c r="C149" s="134"/>
      <c r="D149" s="132"/>
      <c r="E149" s="132"/>
      <c r="F149" s="135"/>
      <c r="G149" s="136"/>
      <c r="H149" s="132"/>
      <c r="I149" s="131"/>
      <c r="J149" s="132"/>
      <c r="K149" s="132"/>
      <c r="M149" s="133"/>
      <c r="N149" s="133"/>
    </row>
    <row r="150" spans="1:18">
      <c r="A150" s="448"/>
      <c r="B150" s="1035" t="s">
        <v>1678</v>
      </c>
      <c r="C150" s="1035"/>
      <c r="D150" s="1035"/>
      <c r="E150" s="1035"/>
      <c r="F150" s="1035"/>
      <c r="G150" s="1035"/>
      <c r="H150" s="1035"/>
      <c r="I150" s="1035"/>
      <c r="J150" s="1035"/>
      <c r="K150" s="1035"/>
    </row>
    <row r="151" spans="1:18">
      <c r="A151" s="448"/>
      <c r="B151" s="109"/>
      <c r="H151"/>
      <c r="J151"/>
      <c r="K151"/>
      <c r="L151"/>
    </row>
    <row r="152" spans="1:18" ht="13.9">
      <c r="A152" s="461"/>
      <c r="B152" s="80"/>
      <c r="C152" s="100"/>
      <c r="D152" s="81"/>
      <c r="E152" s="81"/>
      <c r="H152"/>
      <c r="I152"/>
      <c r="J152"/>
      <c r="K152"/>
      <c r="L152"/>
      <c r="M152" s="141"/>
      <c r="N152" s="141"/>
    </row>
    <row r="153" spans="1:18" s="87" customFormat="1" ht="18" customHeight="1">
      <c r="A153" s="452"/>
      <c r="B153" s="84" t="s">
        <v>523</v>
      </c>
      <c r="C153" s="85">
        <v>2023</v>
      </c>
      <c r="D153" s="85">
        <v>2022</v>
      </c>
      <c r="E153" s="85">
        <v>2021</v>
      </c>
      <c r="F153" s="85">
        <v>2020</v>
      </c>
      <c r="G153" s="85">
        <v>2019</v>
      </c>
      <c r="H153"/>
      <c r="I153"/>
      <c r="J153"/>
      <c r="K153"/>
      <c r="L153"/>
      <c r="M153" s="142"/>
      <c r="N153" s="142"/>
    </row>
    <row r="154" spans="1:18" s="88" customFormat="1" ht="15" customHeight="1">
      <c r="A154" s="453"/>
      <c r="B154" s="724" t="s">
        <v>524</v>
      </c>
      <c r="C154" s="701"/>
      <c r="D154" s="717"/>
      <c r="E154" s="717"/>
      <c r="F154" s="717"/>
      <c r="G154" s="725"/>
      <c r="H154"/>
      <c r="I154"/>
      <c r="J154"/>
      <c r="K154"/>
      <c r="L154"/>
      <c r="M154" s="141"/>
      <c r="N154" s="141"/>
    </row>
    <row r="155" spans="1:18" s="88" customFormat="1" ht="15" customHeight="1">
      <c r="A155" s="453"/>
      <c r="B155" s="143" t="s">
        <v>525</v>
      </c>
      <c r="C155" s="144">
        <v>207130</v>
      </c>
      <c r="D155" s="128">
        <v>201726</v>
      </c>
      <c r="E155" s="128">
        <v>283978</v>
      </c>
      <c r="F155" s="128">
        <v>329041</v>
      </c>
      <c r="G155" s="128">
        <v>363249</v>
      </c>
      <c r="H155"/>
      <c r="I155"/>
      <c r="J155"/>
      <c r="K155"/>
      <c r="L155"/>
      <c r="M155" s="80"/>
      <c r="N155" s="430"/>
      <c r="O155" s="430"/>
      <c r="P155" s="430"/>
      <c r="Q155" s="430"/>
      <c r="R155" s="430"/>
    </row>
    <row r="156" spans="1:18" s="88" customFormat="1" ht="15" customHeight="1">
      <c r="A156" s="453"/>
      <c r="B156" s="724" t="s">
        <v>526</v>
      </c>
      <c r="C156" s="726">
        <v>207130</v>
      </c>
      <c r="D156" s="686">
        <v>201726</v>
      </c>
      <c r="E156" s="686">
        <v>283978</v>
      </c>
      <c r="F156" s="686">
        <v>329041</v>
      </c>
      <c r="G156" s="686">
        <v>363249</v>
      </c>
      <c r="H156" s="229"/>
      <c r="I156" s="400"/>
      <c r="J156"/>
      <c r="K156"/>
      <c r="L156"/>
      <c r="M156" s="80"/>
      <c r="N156" s="430"/>
      <c r="O156" s="430"/>
      <c r="P156" s="430"/>
      <c r="Q156" s="430"/>
    </row>
    <row r="157" spans="1:18" s="88" customFormat="1" ht="15" customHeight="1">
      <c r="A157" s="453"/>
      <c r="B157" s="145" t="s">
        <v>527</v>
      </c>
      <c r="C157" s="119"/>
      <c r="D157" s="108"/>
      <c r="E157" s="108"/>
      <c r="F157" s="108"/>
      <c r="G157" s="146"/>
      <c r="H157"/>
      <c r="I157"/>
      <c r="J157"/>
      <c r="K157"/>
      <c r="L157"/>
      <c r="M157" s="80"/>
      <c r="N157" s="430"/>
      <c r="O157" s="430"/>
      <c r="P157" s="430"/>
      <c r="Q157" s="430"/>
    </row>
    <row r="158" spans="1:18" s="88" customFormat="1" ht="15" customHeight="1">
      <c r="A158" s="453"/>
      <c r="B158" s="727" t="s">
        <v>245</v>
      </c>
      <c r="C158" s="728">
        <v>1404</v>
      </c>
      <c r="D158" s="729">
        <v>1515</v>
      </c>
      <c r="E158" s="729">
        <v>1727</v>
      </c>
      <c r="F158" s="729">
        <v>1313</v>
      </c>
      <c r="G158" s="729">
        <v>1507</v>
      </c>
      <c r="H158"/>
      <c r="I158"/>
      <c r="J158"/>
      <c r="K158"/>
      <c r="L158"/>
      <c r="M158" s="80"/>
      <c r="N158" s="430"/>
      <c r="O158" s="430"/>
      <c r="P158" s="430"/>
      <c r="Q158" s="430"/>
    </row>
    <row r="159" spans="1:18" s="88" customFormat="1" ht="15" customHeight="1">
      <c r="A159" s="453"/>
      <c r="B159" s="143" t="s">
        <v>528</v>
      </c>
      <c r="C159" s="144">
        <v>120</v>
      </c>
      <c r="D159" s="147">
        <v>174</v>
      </c>
      <c r="E159" s="147">
        <v>185</v>
      </c>
      <c r="F159" s="147">
        <v>226</v>
      </c>
      <c r="G159" s="148">
        <v>305</v>
      </c>
      <c r="H159"/>
      <c r="I159"/>
      <c r="J159"/>
      <c r="K159"/>
      <c r="L159"/>
      <c r="M159" s="80"/>
      <c r="N159" s="430"/>
      <c r="O159" s="430"/>
      <c r="P159" s="430"/>
      <c r="Q159" s="430"/>
    </row>
    <row r="160" spans="1:18" s="88" customFormat="1" ht="15" customHeight="1">
      <c r="A160" s="453"/>
      <c r="B160" s="724" t="s">
        <v>529</v>
      </c>
      <c r="C160" s="726">
        <v>1524</v>
      </c>
      <c r="D160" s="686">
        <v>1689</v>
      </c>
      <c r="E160" s="686">
        <v>1912</v>
      </c>
      <c r="F160" s="686">
        <v>1539</v>
      </c>
      <c r="G160" s="686">
        <v>1812</v>
      </c>
      <c r="H160"/>
      <c r="I160"/>
      <c r="J160"/>
      <c r="K160"/>
      <c r="L160"/>
      <c r="M160" s="80"/>
      <c r="N160" s="430"/>
      <c r="O160" s="430"/>
      <c r="P160" s="430"/>
      <c r="Q160" s="430"/>
    </row>
    <row r="161" spans="1:17" s="88" customFormat="1" ht="15" customHeight="1">
      <c r="A161" s="458"/>
      <c r="B161" s="243" t="s">
        <v>530</v>
      </c>
      <c r="C161" s="119"/>
      <c r="D161" s="128"/>
      <c r="E161" s="128"/>
      <c r="F161" s="128"/>
      <c r="G161" s="146"/>
      <c r="H161"/>
      <c r="I161"/>
      <c r="J161"/>
      <c r="K161"/>
      <c r="L161"/>
      <c r="M161" s="80"/>
      <c r="N161" s="430"/>
      <c r="O161" s="430"/>
      <c r="P161" s="430"/>
      <c r="Q161" s="430"/>
    </row>
    <row r="162" spans="1:17" s="88" customFormat="1" ht="15" customHeight="1">
      <c r="A162" s="458"/>
      <c r="B162" s="727" t="s">
        <v>245</v>
      </c>
      <c r="C162" s="728">
        <v>1365</v>
      </c>
      <c r="D162" s="729">
        <v>1730</v>
      </c>
      <c r="E162" s="729">
        <v>2233.5</v>
      </c>
      <c r="F162" s="729">
        <v>2811</v>
      </c>
      <c r="G162" s="730">
        <v>3491</v>
      </c>
      <c r="H162" s="229"/>
      <c r="I162" s="400"/>
      <c r="J162"/>
      <c r="K162"/>
      <c r="L162"/>
      <c r="M162" s="80"/>
      <c r="N162" s="430"/>
      <c r="O162" s="430"/>
      <c r="P162" s="430"/>
      <c r="Q162" s="430"/>
    </row>
    <row r="163" spans="1:17" s="88" customFormat="1" ht="15" customHeight="1">
      <c r="A163" s="458"/>
      <c r="B163" s="143" t="s">
        <v>531</v>
      </c>
      <c r="C163" s="144">
        <v>252</v>
      </c>
      <c r="D163" s="147">
        <v>216</v>
      </c>
      <c r="E163" s="147">
        <v>286</v>
      </c>
      <c r="F163" s="147">
        <v>336</v>
      </c>
      <c r="G163" s="148">
        <v>492</v>
      </c>
      <c r="H163"/>
      <c r="I163"/>
      <c r="J163"/>
      <c r="K163"/>
      <c r="L163"/>
      <c r="M163" s="80"/>
      <c r="N163" s="430"/>
      <c r="O163" s="430"/>
      <c r="P163" s="430"/>
      <c r="Q163" s="430"/>
    </row>
    <row r="164" spans="1:17" s="88" customFormat="1" ht="15" customHeight="1">
      <c r="A164" s="453"/>
      <c r="B164" s="724" t="s">
        <v>532</v>
      </c>
      <c r="C164" s="726">
        <v>1617</v>
      </c>
      <c r="D164" s="686">
        <v>1946</v>
      </c>
      <c r="E164" s="686">
        <v>2519.5</v>
      </c>
      <c r="F164" s="686">
        <v>3147</v>
      </c>
      <c r="G164" s="686">
        <v>3983</v>
      </c>
      <c r="H164"/>
      <c r="I164"/>
      <c r="J164"/>
      <c r="K164"/>
      <c r="L164"/>
      <c r="M164" s="80"/>
      <c r="N164" s="430"/>
      <c r="O164" s="430"/>
      <c r="P164" s="430"/>
      <c r="Q164" s="430"/>
    </row>
    <row r="165" spans="1:17" s="88" customFormat="1" ht="15" customHeight="1">
      <c r="A165" s="460"/>
      <c r="B165" s="145" t="s">
        <v>533</v>
      </c>
      <c r="C165" s="119"/>
      <c r="D165" s="128"/>
      <c r="E165" s="128"/>
      <c r="F165" s="128"/>
      <c r="G165" s="128"/>
      <c r="H165"/>
      <c r="I165"/>
      <c r="J165"/>
      <c r="K165"/>
      <c r="L165"/>
      <c r="M165" s="80"/>
      <c r="N165" s="430"/>
      <c r="O165" s="430"/>
      <c r="P165" s="430"/>
      <c r="Q165" s="430"/>
    </row>
    <row r="166" spans="1:17" s="88" customFormat="1" ht="15" customHeight="1">
      <c r="A166" s="460"/>
      <c r="B166" s="727" t="s">
        <v>245</v>
      </c>
      <c r="C166" s="728">
        <v>680</v>
      </c>
      <c r="D166" s="717">
        <v>603</v>
      </c>
      <c r="E166" s="717">
        <v>562</v>
      </c>
      <c r="F166" s="717">
        <v>965</v>
      </c>
      <c r="G166" s="717">
        <v>1307</v>
      </c>
      <c r="H166"/>
      <c r="I166"/>
      <c r="J166"/>
      <c r="K166"/>
      <c r="L166"/>
      <c r="M166" s="80"/>
      <c r="N166" s="430"/>
      <c r="O166" s="430"/>
      <c r="P166" s="430"/>
      <c r="Q166" s="430"/>
    </row>
    <row r="167" spans="1:17" s="88" customFormat="1" ht="15" customHeight="1">
      <c r="A167" s="460"/>
      <c r="B167" s="143" t="s">
        <v>528</v>
      </c>
      <c r="C167" s="144">
        <v>58</v>
      </c>
      <c r="D167" s="128">
        <v>46</v>
      </c>
      <c r="E167" s="128">
        <v>67</v>
      </c>
      <c r="F167" s="128">
        <v>70</v>
      </c>
      <c r="G167" s="128">
        <v>74</v>
      </c>
      <c r="H167"/>
      <c r="I167"/>
      <c r="J167"/>
      <c r="K167"/>
      <c r="L167"/>
      <c r="M167" s="80"/>
      <c r="N167" s="430"/>
      <c r="O167" s="430"/>
      <c r="P167" s="430"/>
      <c r="Q167" s="430"/>
    </row>
    <row r="168" spans="1:17" s="88" customFormat="1" ht="15" customHeight="1">
      <c r="A168" s="453"/>
      <c r="B168" s="724" t="s">
        <v>534</v>
      </c>
      <c r="C168" s="726">
        <v>738</v>
      </c>
      <c r="D168" s="686">
        <v>649</v>
      </c>
      <c r="E168" s="686">
        <v>629</v>
      </c>
      <c r="F168" s="686">
        <v>1035</v>
      </c>
      <c r="G168" s="686">
        <v>1381</v>
      </c>
      <c r="H168"/>
      <c r="I168"/>
      <c r="J168"/>
      <c r="K168"/>
      <c r="L168"/>
      <c r="M168" s="80"/>
      <c r="N168" s="430"/>
      <c r="O168" s="430"/>
      <c r="P168" s="430"/>
      <c r="Q168" s="430"/>
    </row>
    <row r="169" spans="1:17" s="88" customFormat="1" ht="15" customHeight="1">
      <c r="A169" s="453"/>
      <c r="B169" s="65" t="s">
        <v>1829</v>
      </c>
      <c r="C169"/>
      <c r="D169"/>
      <c r="E169"/>
      <c r="F169" s="108"/>
      <c r="G169" s="108"/>
      <c r="H169"/>
      <c r="I169"/>
      <c r="J169"/>
      <c r="K169"/>
      <c r="L169"/>
      <c r="M169" s="80"/>
    </row>
    <row r="170" spans="1:17" s="93" customFormat="1" ht="12" customHeight="1">
      <c r="A170" s="462"/>
      <c r="B170" s="267" t="s">
        <v>535</v>
      </c>
      <c r="C170" s="150"/>
      <c r="H170"/>
      <c r="I170"/>
      <c r="J170"/>
      <c r="K170"/>
      <c r="L170"/>
      <c r="M170" s="92"/>
    </row>
    <row r="171" spans="1:17" s="93" customFormat="1" ht="15" customHeight="1">
      <c r="A171" s="462"/>
      <c r="B171" s="393" t="s">
        <v>536</v>
      </c>
      <c r="C171" s="150"/>
      <c r="I171" s="111"/>
      <c r="J171" s="111"/>
      <c r="K171" s="111"/>
      <c r="L171" s="92"/>
      <c r="M171" s="92"/>
    </row>
    <row r="172" spans="1:17" s="93" customFormat="1" ht="15" customHeight="1">
      <c r="A172" s="462"/>
      <c r="B172" s="393" t="s">
        <v>537</v>
      </c>
      <c r="C172" s="150"/>
      <c r="I172" s="111"/>
      <c r="J172" s="111"/>
      <c r="K172" s="111"/>
      <c r="L172" s="92"/>
      <c r="M172" s="92"/>
    </row>
    <row r="173" spans="1:17" s="93" customFormat="1" ht="15" customHeight="1">
      <c r="A173" s="462"/>
      <c r="B173" s="267" t="s">
        <v>538</v>
      </c>
      <c r="C173" s="150"/>
      <c r="I173" s="111"/>
      <c r="J173" s="111"/>
      <c r="K173" s="111"/>
      <c r="L173" s="92"/>
      <c r="M173" s="92"/>
    </row>
    <row r="174" spans="1:17" s="93" customFormat="1" ht="15" customHeight="1">
      <c r="A174" s="462"/>
      <c r="B174" s="393" t="s">
        <v>1830</v>
      </c>
      <c r="C174" s="151"/>
      <c r="D174" s="151"/>
      <c r="E174" s="151"/>
      <c r="F174" s="151"/>
      <c r="G174" s="151"/>
      <c r="I174" s="111"/>
      <c r="J174" s="111"/>
      <c r="K174" s="111"/>
      <c r="L174" s="92"/>
      <c r="M174" s="92"/>
    </row>
    <row r="175" spans="1:17">
      <c r="B175" s="267"/>
    </row>
    <row r="176" spans="1:17">
      <c r="B176" s="267"/>
    </row>
  </sheetData>
  <sheetProtection algorithmName="SHA-512" hashValue="HANhxhoDIUl9W7p3VA2TasX4yC0O7wwe6J/6fi6Z/0DZvL7aUhswe5l5CSf8HsrBxTDy6VkMwKFZ6bC4Mvm2AQ==" saltValue="knLPnNdesNov2t264VdFBA==" spinCount="100000" sheet="1" objects="1" scenarios="1"/>
  <mergeCells count="23">
    <mergeCell ref="B128:G128"/>
    <mergeCell ref="B129:G129"/>
    <mergeCell ref="B150:K150"/>
    <mergeCell ref="B132:B133"/>
    <mergeCell ref="C132:E132"/>
    <mergeCell ref="F132:H132"/>
    <mergeCell ref="I132:K132"/>
    <mergeCell ref="B47:G47"/>
    <mergeCell ref="B19:H19"/>
    <mergeCell ref="B111:H111"/>
    <mergeCell ref="B55:B56"/>
    <mergeCell ref="C55:E55"/>
    <mergeCell ref="F55:H55"/>
    <mergeCell ref="B20:H20"/>
    <mergeCell ref="B21:H21"/>
    <mergeCell ref="B22:H22"/>
    <mergeCell ref="B23:H23"/>
    <mergeCell ref="B25:H25"/>
    <mergeCell ref="B26:H26"/>
    <mergeCell ref="B24:G24"/>
    <mergeCell ref="B84:K84"/>
    <mergeCell ref="B53:K53"/>
    <mergeCell ref="I55:K55"/>
  </mergeCells>
  <phoneticPr fontId="19" type="noConversion"/>
  <hyperlinks>
    <hyperlink ref="B171" location="'GLOSSARY'!B61" display="3. Refer to this link in the 'Glossary' for the definition of paper consumption." xr:uid="{28B04ED4-5636-4883-9C50-4B66DF721AC3}"/>
    <hyperlink ref="B172:B173" location="GLOSSARY!B80" display="3. Refer to this link in the 'Glossary' for the definition of paper consumption." xr:uid="{F0CE2BD2-9773-4375-B4B2-81203E8070BF}"/>
    <hyperlink ref="B172" location="'GLOSSARY'!B96" display="4. Refer to this link in the 'Glossary' for the definition of waste diversion from landfill." xr:uid="{8BF2D709-9295-4E07-9758-4FD693C1912C}"/>
    <hyperlink ref="B174" location="GLOSSARY!B99" display="6. Refer to this link in the 'Glossary' for the definition of waste to landfill." xr:uid="{20A9ACB8-E4F1-46E3-9AE4-22DA1469F2E9}"/>
    <hyperlink ref="B26" location="'GLOSSARY'!B97" display="8. Refer to this link in the 'Glossary' for the definition of waste diversion from landfill, Australian commercial sites." xr:uid="{E14FD89C-4DCF-40D9-84F7-8D287A1A4195}"/>
    <hyperlink ref="B25" location="'GLOSSARY'!B100" display="7. Refer to this link in the 'Glossary' for the definition of water consumption." xr:uid="{134A1342-A1E7-43BD-8922-19480F0CB8CE}"/>
    <hyperlink ref="B20" location="'GLOSSARY'!B88" display="2. Refer to this link in the 'Glossary' for the definition of total Scope 1 greenhouse gas emissions." xr:uid="{D75D4E63-EB38-4F61-A34E-012F82380782}"/>
    <hyperlink ref="B21" location="'GLOSSARY'!B90" display="3. Refer to this link in the 'Glossary' for the definition of total Scope 2 greenhouse gas emissions (market-based)." xr:uid="{E60A82DF-8882-4CB1-9165-DD42A85A726C}"/>
    <hyperlink ref="B22" location="'GLOSSARY'!B92" display="4. Refer to this link in the 'Glossary' for the definition of total Scope 3 greenhouse gas emissions (market-based)." xr:uid="{21DE8854-D3BC-4E75-8BBD-F1A1A03CB21E}"/>
    <hyperlink ref="B23" location="'GLOSSARY'!B71" display="5. Refer to this link in the 'Glossary' for the definition of renewable electricity." xr:uid="{7F348057-895D-48AF-BE9E-35EAFD7F50BB}"/>
    <hyperlink ref="B144" location="'GLOSSARY'!B37" display="1. Refer to this link in the 'Glossary' for the definition of energy consumption." xr:uid="{B8B36496-9BB2-4D07-B48C-2D2345605A75}"/>
    <hyperlink ref="B147" location="'GLOSSARY'!B71" display="4. Refer to this link in the 'Glossary' for the definition of renewable electricity." xr:uid="{771EA2B4-9C14-490A-93C0-1849E94087D4}"/>
    <hyperlink ref="B148" location="'GLOSSARY'!B72" display="5. Refer to this link in the 'Glossary' for the definition of renewable energy." xr:uid="{EB69F316-2831-479D-9AD8-7862B34A226D}"/>
    <hyperlink ref="B149" location="'GLOSSARY'!B104" display="6. Refer to this link in the 'Glossary' for the definition of energy (GJ)/employee (FTE)." xr:uid="{B3CEAA01-E3F4-4CD3-8DE5-5F277359E787}"/>
    <hyperlink ref="B52" location="'GLOSSARY'!B74" display="11. Refer to this link in the 'Glossary' for the definition of Scope 1 and 2 (tCO₂-e)/employee (FTE)." xr:uid="{DE67BCCC-1549-430A-BDD7-B1237522B1ED}"/>
    <hyperlink ref="B48" location="GLOSSARY!B91" display="6. Refer to this link in the 'Glossary' for the definition of total scope 3 greenhouse gas emissions (location-based)." xr:uid="{FE690E84-21A4-4230-8EF3-97D0ED85BA3F}"/>
    <hyperlink ref="B46" location="GLOSSARY!B89" display="4. Refer to this link in the 'Glossary' for the definition of total scope 2 greenhouse gas emissions (location-based)." xr:uid="{D7F505E1-6A1E-40D9-BD28-F39093F71258}"/>
    <hyperlink ref="B85" location="'GLOSSARY'!B88" display="2. Refer to this link in the 'Glossary' for the definition of total Scope 1 greenhouse gas emissions." xr:uid="{36C917F0-3F3D-4D90-9727-15FBB46EE8B0}"/>
    <hyperlink ref="B86:B88" location="GLOSSARY!B21" display="5. Refer to this link in the 'Glossary' for the definition of spend with Indigenous Australian suppliers. " xr:uid="{99D2A2E3-20FE-4A8A-8B3D-77717769620A}"/>
    <hyperlink ref="B86" location="'GLOSSARY'!B80" display="3. Refer to this link in the 'Glossary' for the definition of stationary energy – natural gas, diesel, LPG." xr:uid="{5DCBF225-9CD1-463C-A6D5-95B70A9FD215}"/>
    <hyperlink ref="B87" location="'GLOSSARY'!B93" display="4. Refer to this link in the 'Glossary' for the definition of  transport energy – fleet fuels." xr:uid="{550F3838-F286-4811-BAC2-498F4EF535A4}"/>
    <hyperlink ref="B88" location="'GLOSSARY'!B70" display="5. Refer to this link in the 'Glossary' for the definition of refrigerants." xr:uid="{0C339FC9-8CAA-451E-881C-EF69F996D016}"/>
    <hyperlink ref="B89" location="'GLOSSARY'!B89" display="6. Refer to this link in the 'Glossary' for the definition of total Scope 2 greenhouse gas emissions (location-based)." xr:uid="{35F344B1-4DD5-4D94-9F07-9A7AD947CE8F}"/>
    <hyperlink ref="B90" location="'GLOSSARY'!B69" display="7. Refer to this link in the 'Glossary' for the definition of purchased electricity." xr:uid="{11D87100-DABA-423B-B173-0EFEC2BC9DF5}"/>
    <hyperlink ref="B92" location="'GLOSSARY'!B91" display="9. Refer to this link in the 'Glossary' for the definition of total Scope 3 greenhouse gas emissions (location-based)." xr:uid="{7F9253FB-7355-4CB2-A531-489F34D42E3D}"/>
    <hyperlink ref="B93" location="'GLOSSARY'!B68" display="10. Refer to this link in the 'Glossary' for the definition of purchased electricity – third party data centre and ATMs." xr:uid="{E323D360-E4BC-4C9F-B25F-1E01A3A7DAD3}"/>
    <hyperlink ref="B95" location="'GLOSSARY'!B61" display="11. Refer to this link in the 'Glossary' for the definition of paper consumption. Paper consumption emissions include carbon neutral and non carbon neutral paper from 2022, prior period included non carbon neutral paper only." xr:uid="{EA0AE430-B446-445B-A310-0840368FDA88}"/>
    <hyperlink ref="B96" location="'GLOSSARY'!B81" display="12. Refer to this link in the 'Glossary' for the definition of stationary energy – natural gas, diesel, LPG E&amp;D." xr:uid="{BCB62EA8-AEB4-4487-8ED9-7BCAACF74547}"/>
    <hyperlink ref="B97" location="'GLOSSARY'!B67" display="13. Refer to this link in the 'Glossary' for the definition of purchased electricity – T&amp;D losses." xr:uid="{771F69E1-EE83-462F-8530-EB3DA765FFF5}"/>
    <hyperlink ref="B98" location="'GLOSSARY'!B94" display="14. Refer to this link in the 'Glossary' for the definition of transport energy – fleet fuels E&amp;D." xr:uid="{7F098F89-227B-45AB-9557-D6A29B0578B0}"/>
    <hyperlink ref="B99:B105" location="GLOSSARY!B121" display="14. Refer to this link in the 'Glossary' for the definition of transport energy – fleet fuels E&amp;D." xr:uid="{2AEFA6EA-2BEF-4E46-96B4-74DBC23E8ABE}"/>
    <hyperlink ref="B99" location="'GLOSSARY'!B15" display="15. Refer to this link in the 'Glossary' for the definition of business logistics – couriers." xr:uid="{B6A4F430-F7D4-4216-BDC7-3F6B459221F8}"/>
    <hyperlink ref="B100" location="'GLOSSARY'!B63" display="16. Refer to this link in the 'Glossary' for the definition of paper disposal." xr:uid="{F3475DDF-F06E-4586-9804-62295EA7AFA2}"/>
    <hyperlink ref="B101" location="'GLOSSARY'!B98" display="17. Refer to this link in the 'Glossary' for the definition of waste to landfill." xr:uid="{FC063698-BDE5-491A-B33D-BB34814F033B}"/>
    <hyperlink ref="B102" location="'GLOSSARY'!B10" display="18. Refer to this link in the 'Glossary' for the definition of air travel." xr:uid="{BDB5BEA4-19EE-4863-8238-2DDE61A56468}"/>
    <hyperlink ref="B103" location="'GLOSSARY'!B49" display="19. Refer to this link in the 'Glossary' for the definition of hire vehicles, taxi and personal vehicles." xr:uid="{038B28D4-E63A-4399-B861-B57E8F9DBE43}"/>
    <hyperlink ref="B105" location="'GLOSSARY'!B31" display="21. Refer to this link in the 'Glossary' for the definition of employee commute. From 2022 Group employee commute emissions uplifted to account for New Zealand operations calculated using Australian emissions per FTE multiplied by New Zealand FTE." xr:uid="{62C29A01-522A-4EFE-887E-55EA95600A4E}"/>
    <hyperlink ref="B104" location="'GLOSSARY'!B50" display="20. Refer to this link in the 'Glossary' for the definition of hotel stays." xr:uid="{FB070CB5-4AD5-4F43-AA92-D8B9BBFC1339}"/>
    <hyperlink ref="B106" location="'GLOSSARY'!B102" display="22. Refer to this link in the 'Glossary' for the definition of working from home emissions." xr:uid="{610D5289-5676-497E-BAF0-0952C37EC582}"/>
    <hyperlink ref="B107" location="'GLOSSARY'!B14" display="23. Refer to this link in the 'Glossary' for the definition of base building." xr:uid="{8DC0BB64-E95A-4C25-8B27-EBE8832321AC}"/>
    <hyperlink ref="B45" location="GLOSSARY!B88" display="3. Refer to this link in the 'Glossary' for the definition of total scope 1 greenhouse gas emissions." xr:uid="{9AB1A77F-59DE-46DA-A482-1A361A46D89F}"/>
    <hyperlink ref="B50" location="'GLOSSARY'!B90" display="7. Refer to this link in the 'Glossary' for the definition of total Scope 2 greenhouse gas emissions (market-based)." xr:uid="{5EB0F0EE-277B-40EF-8658-F10AD34E2EB3}"/>
    <hyperlink ref="B51" location="'GLOSSARY'!B92" display="8. Refer to this link in the 'Glossary' for the definition of total Scope 3 greenhouse gas emissions (market-based)." xr:uid="{9E6D9727-0A7A-454A-963D-88FF751B3755}"/>
    <hyperlink ref="B169" location="'GLOSSARY'!B100" display="1. Refer to this link in the 'Glossary' for the definition of water consumption." xr:uid="{37D6E0D4-C5D6-492F-B627-39C59885DA0D}"/>
    <hyperlink ref="B173" location="'GLOSSARY'!B96" display="5. New Zealand waste diversion includes organics for first time in 2022. " xr:uid="{089332D8-2764-4693-9967-907A5099A751}"/>
    <hyperlink ref="B94" location="'GLOSSARY'!B100" display="7. Refer to this link in the 'Glossary' for the definition of water consumption." xr:uid="{0C2CF7C3-3D98-4AEA-8938-892312D3B232}"/>
  </hyperlinks>
  <pageMargins left="0.23622047244094491" right="0.23622047244094491" top="0.74803149606299213" bottom="0.74803149606299213" header="0.31496062992125984" footer="0.31496062992125984"/>
  <pageSetup paperSize="9" scale="57" fitToHeight="0" orientation="landscape" r:id="rId1"/>
  <drawing r:id="rId2"/>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4"/>
    <pageSetUpPr fitToPage="1"/>
  </sheetPr>
  <dimension ref="A1:M26"/>
  <sheetViews>
    <sheetView showGridLines="0" zoomScaleNormal="100" workbookViewId="0">
      <selection activeCell="B26" sqref="B26:E26"/>
    </sheetView>
  </sheetViews>
  <sheetFormatPr defaultColWidth="8.625" defaultRowHeight="13.5"/>
  <cols>
    <col min="1" max="1" width="6.6875" style="46" customWidth="1"/>
    <col min="2" max="2" width="56.375" customWidth="1"/>
    <col min="3" max="3" width="10.625" customWidth="1"/>
    <col min="4" max="4" width="8.5" customWidth="1"/>
    <col min="6" max="6" width="7" customWidth="1"/>
    <col min="7" max="7" width="10.125" customWidth="1"/>
  </cols>
  <sheetData>
    <row r="1" spans="1:13">
      <c r="A1" s="446"/>
    </row>
    <row r="2" spans="1:13">
      <c r="A2" s="446"/>
    </row>
    <row r="3" spans="1:13">
      <c r="A3" s="446"/>
    </row>
    <row r="4" spans="1:13">
      <c r="A4" s="446"/>
    </row>
    <row r="5" spans="1:13" s="4" customFormat="1" ht="21" customHeight="1">
      <c r="A5" s="447"/>
      <c r="B5" s="5" t="s">
        <v>12</v>
      </c>
      <c r="C5" s="5"/>
      <c r="L5"/>
      <c r="M5"/>
    </row>
    <row r="6" spans="1:13">
      <c r="A6" s="446"/>
    </row>
    <row r="7" spans="1:13">
      <c r="A7" s="446"/>
    </row>
    <row r="8" spans="1:13">
      <c r="A8" s="446"/>
    </row>
    <row r="9" spans="1:13">
      <c r="A9" s="446"/>
    </row>
    <row r="10" spans="1:13">
      <c r="A10" s="446"/>
    </row>
    <row r="11" spans="1:13">
      <c r="A11" s="446"/>
    </row>
    <row r="12" spans="1:13">
      <c r="A12" s="446"/>
    </row>
    <row r="13" spans="1:13">
      <c r="A13" s="446"/>
    </row>
    <row r="14" spans="1:13" ht="30" customHeight="1">
      <c r="A14" s="446"/>
      <c r="B14" s="67" t="s">
        <v>539</v>
      </c>
      <c r="C14" s="85">
        <v>2023</v>
      </c>
      <c r="D14" s="85">
        <v>2022</v>
      </c>
      <c r="E14" s="85">
        <v>2021</v>
      </c>
    </row>
    <row r="15" spans="1:13" ht="15.75" customHeight="1">
      <c r="A15" s="446"/>
      <c r="B15" s="594" t="s">
        <v>540</v>
      </c>
      <c r="C15" s="733">
        <v>6.2</v>
      </c>
      <c r="D15" s="578">
        <v>6.4</v>
      </c>
      <c r="E15" s="578">
        <v>7.3</v>
      </c>
    </row>
    <row r="16" spans="1:13" ht="35.25" customHeight="1">
      <c r="A16" s="446"/>
      <c r="B16" s="1006" t="s">
        <v>541</v>
      </c>
      <c r="C16" s="1006"/>
      <c r="D16" s="1006"/>
      <c r="E16" s="1006"/>
    </row>
    <row r="17" spans="1:11">
      <c r="A17" s="446"/>
    </row>
    <row r="18" spans="1:11">
      <c r="A18" s="446"/>
    </row>
    <row r="19" spans="1:11" s="29" customFormat="1" ht="32.25" customHeight="1">
      <c r="A19" s="463"/>
      <c r="B19" s="53" t="s">
        <v>542</v>
      </c>
      <c r="C19" s="85">
        <v>2023</v>
      </c>
      <c r="D19" s="85">
        <v>2022</v>
      </c>
      <c r="E19" s="85">
        <v>2021</v>
      </c>
      <c r="F19"/>
      <c r="G19"/>
      <c r="H19"/>
      <c r="I19"/>
      <c r="J19"/>
      <c r="K19"/>
    </row>
    <row r="20" spans="1:11" s="76" customFormat="1" ht="15">
      <c r="A20" s="464"/>
      <c r="B20" s="596" t="s">
        <v>543</v>
      </c>
      <c r="C20" s="734">
        <v>27.9</v>
      </c>
      <c r="D20" s="735">
        <v>20.7</v>
      </c>
      <c r="E20" s="735">
        <v>11.6</v>
      </c>
      <c r="F20" s="400"/>
      <c r="G20"/>
      <c r="H20" s="400"/>
      <c r="I20"/>
      <c r="J20"/>
      <c r="K20"/>
    </row>
    <row r="21" spans="1:11" s="76" customFormat="1" ht="15" customHeight="1">
      <c r="A21" s="464"/>
      <c r="B21" s="596" t="s">
        <v>544</v>
      </c>
      <c r="C21" s="734">
        <v>6.3</v>
      </c>
      <c r="D21" s="735">
        <v>8.8000000000000007</v>
      </c>
      <c r="E21" s="735">
        <v>1.6</v>
      </c>
      <c r="F21" s="400"/>
      <c r="G21"/>
      <c r="H21" s="400"/>
      <c r="I21"/>
      <c r="J21"/>
      <c r="K21"/>
    </row>
    <row r="22" spans="1:11" s="76" customFormat="1" ht="15" customHeight="1">
      <c r="A22" s="464"/>
      <c r="B22" s="655" t="s">
        <v>545</v>
      </c>
      <c r="C22" s="731">
        <v>5.2</v>
      </c>
      <c r="D22" s="732">
        <v>1.3</v>
      </c>
      <c r="E22" s="732">
        <v>1.2</v>
      </c>
      <c r="F22" s="400"/>
      <c r="G22"/>
      <c r="H22" s="400"/>
      <c r="I22"/>
      <c r="J22"/>
      <c r="K22"/>
    </row>
    <row r="23" spans="1:11" s="76" customFormat="1" ht="15" customHeight="1">
      <c r="A23" s="464"/>
      <c r="B23" s="654" t="s">
        <v>546</v>
      </c>
      <c r="C23" s="733">
        <v>1.1000000000000001</v>
      </c>
      <c r="D23" s="578">
        <v>7.5</v>
      </c>
      <c r="E23" s="578">
        <v>0.4</v>
      </c>
      <c r="F23" s="400"/>
      <c r="G23"/>
      <c r="H23" s="400"/>
      <c r="I23"/>
      <c r="J23"/>
      <c r="K23"/>
    </row>
    <row r="24" spans="1:11" s="76" customFormat="1" ht="15" customHeight="1">
      <c r="A24" s="464"/>
      <c r="B24" s="594" t="s">
        <v>547</v>
      </c>
      <c r="C24" s="733">
        <v>68</v>
      </c>
      <c r="D24" s="578">
        <v>38</v>
      </c>
      <c r="E24" s="578">
        <v>25</v>
      </c>
      <c r="F24" s="400"/>
      <c r="G24"/>
      <c r="H24" s="400"/>
      <c r="I24"/>
      <c r="J24"/>
      <c r="K24"/>
    </row>
    <row r="25" spans="1:11" ht="20.25" customHeight="1">
      <c r="A25" s="446"/>
      <c r="B25" s="1006" t="s">
        <v>548</v>
      </c>
      <c r="C25" s="1006"/>
      <c r="D25" s="1006"/>
      <c r="E25" s="1006"/>
    </row>
    <row r="26" spans="1:11" ht="13.5" customHeight="1">
      <c r="A26" s="446"/>
      <c r="B26" s="1006" t="s">
        <v>549</v>
      </c>
      <c r="C26" s="1006"/>
      <c r="D26" s="1006"/>
      <c r="E26" s="1006"/>
    </row>
  </sheetData>
  <sheetProtection algorithmName="SHA-512" hashValue="6PMnS4EsvI6lUkG564MOLVgsCA32/BvrCZyB+2S2IbK7fQePWFzlKKQzOLDrDwT9Y65zrtLj5LfiGdxXoIFuzw==" saltValue="XOLXcY+h1hSr+X10Qva9wQ==" spinCount="100000" sheet="1" objects="1" scenarios="1"/>
  <mergeCells count="3">
    <mergeCell ref="B25:E25"/>
    <mergeCell ref="B16:E16"/>
    <mergeCell ref="B26:E26"/>
  </mergeCells>
  <hyperlinks>
    <hyperlink ref="B25:E25" location="'GLOSSARY'!B78" display="1. Refer to this link in the 'Glossary' for the definition of spend with diverse suppliers. " xr:uid="{907EBA8A-B8C3-4AE3-A28E-33A4AD5E01E7}"/>
    <hyperlink ref="B26:E26" location="'GLOSSARY'!B79" display="2. Refer to this link in the 'Glossary' for the definition of spend with Indigenous Australian suppliers. " xr:uid="{61F05F09-5790-496B-9E48-46567ADB5EC1}"/>
  </hyperlinks>
  <pageMargins left="0.25" right="0.25" top="0.75" bottom="0.75" header="0.3" footer="0.3"/>
  <pageSetup paperSize="9" fitToHeight="0" orientation="landscape" r:id="rId1"/>
  <drawing r:id="rId2"/>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29421-F544-4F7F-9F56-1B52AA6430E9}">
  <sheetPr>
    <tabColor theme="4"/>
    <pageSetUpPr fitToPage="1"/>
  </sheetPr>
  <dimension ref="A1:O404"/>
  <sheetViews>
    <sheetView showGridLines="0" zoomScale="80" zoomScaleNormal="80" zoomScaleSheetLayoutView="10" zoomScalePageLayoutView="30" workbookViewId="0">
      <selection activeCell="H90" sqref="H90"/>
    </sheetView>
  </sheetViews>
  <sheetFormatPr defaultColWidth="8.625" defaultRowHeight="13.5"/>
  <cols>
    <col min="1" max="1" width="6.4375" style="46" customWidth="1"/>
    <col min="2" max="2" width="64.6875" style="46" customWidth="1"/>
    <col min="3" max="3" width="29.6875" style="46" customWidth="1"/>
    <col min="4" max="4" width="24.125" style="46" customWidth="1"/>
    <col min="5" max="5" width="35" style="46" customWidth="1"/>
    <col min="6" max="6" width="28.625" style="46" customWidth="1"/>
    <col min="7" max="7" width="33.6875" style="46" customWidth="1"/>
    <col min="8" max="8" width="35.5" style="46" customWidth="1"/>
    <col min="9" max="9" width="33" customWidth="1"/>
    <col min="10" max="10" width="41.625" customWidth="1"/>
    <col min="11" max="11" width="23.1875" customWidth="1"/>
    <col min="12" max="12" width="19.625" customWidth="1"/>
    <col min="13" max="13" width="33.1875" customWidth="1"/>
    <col min="14" max="14" width="35.875" customWidth="1"/>
    <col min="15" max="15" width="18.125" customWidth="1"/>
    <col min="16" max="16" width="17" customWidth="1"/>
    <col min="17" max="17" width="23.625" customWidth="1"/>
    <col min="16382" max="16383" width="8.5" bestFit="1" customWidth="1"/>
    <col min="16384" max="16384" width="8.5" customWidth="1"/>
  </cols>
  <sheetData>
    <row r="1" spans="1:9">
      <c r="A1" s="446"/>
      <c r="B1"/>
      <c r="C1"/>
      <c r="D1"/>
      <c r="E1"/>
      <c r="F1"/>
      <c r="G1"/>
      <c r="H1"/>
    </row>
    <row r="2" spans="1:9">
      <c r="A2" s="446"/>
      <c r="B2"/>
      <c r="C2"/>
      <c r="D2"/>
      <c r="E2"/>
      <c r="F2"/>
      <c r="G2"/>
      <c r="H2"/>
    </row>
    <row r="3" spans="1:9">
      <c r="A3" s="446"/>
      <c r="B3"/>
      <c r="C3"/>
      <c r="D3"/>
      <c r="E3"/>
      <c r="F3"/>
      <c r="G3"/>
      <c r="H3"/>
    </row>
    <row r="4" spans="1:9">
      <c r="A4" s="446"/>
      <c r="B4"/>
      <c r="C4"/>
      <c r="D4"/>
      <c r="E4"/>
      <c r="F4"/>
      <c r="G4"/>
      <c r="H4"/>
    </row>
    <row r="5" spans="1:9" s="4" customFormat="1" ht="21" customHeight="1">
      <c r="A5" s="446"/>
      <c r="B5" s="5" t="s">
        <v>550</v>
      </c>
    </row>
    <row r="6" spans="1:9" ht="14.25" customHeight="1">
      <c r="A6" s="446"/>
      <c r="B6"/>
      <c r="C6"/>
      <c r="D6"/>
      <c r="E6"/>
      <c r="F6"/>
      <c r="G6"/>
      <c r="H6"/>
    </row>
    <row r="7" spans="1:9" ht="14.25" customHeight="1">
      <c r="A7" s="446"/>
      <c r="B7"/>
      <c r="C7"/>
      <c r="D7"/>
      <c r="E7"/>
      <c r="F7"/>
      <c r="G7"/>
      <c r="H7"/>
    </row>
    <row r="8" spans="1:9" ht="14.25" customHeight="1">
      <c r="A8" s="446"/>
      <c r="B8"/>
      <c r="C8"/>
      <c r="D8"/>
      <c r="E8"/>
      <c r="F8"/>
      <c r="G8"/>
      <c r="H8"/>
    </row>
    <row r="9" spans="1:9" ht="14.25" customHeight="1">
      <c r="A9" s="446"/>
      <c r="B9"/>
      <c r="C9"/>
      <c r="D9"/>
      <c r="E9"/>
      <c r="F9"/>
      <c r="G9"/>
      <c r="H9" s="5"/>
      <c r="I9" s="5"/>
    </row>
    <row r="10" spans="1:9" ht="14.25" customHeight="1">
      <c r="A10" s="446"/>
      <c r="B10"/>
      <c r="C10"/>
      <c r="D10"/>
      <c r="E10"/>
      <c r="F10"/>
      <c r="G10"/>
      <c r="H10"/>
    </row>
    <row r="11" spans="1:9" ht="14.25" customHeight="1">
      <c r="A11" s="446"/>
      <c r="B11"/>
      <c r="C11"/>
      <c r="D11"/>
      <c r="E11"/>
      <c r="F11"/>
      <c r="G11"/>
      <c r="H11"/>
    </row>
    <row r="12" spans="1:9" ht="14.25" customHeight="1">
      <c r="A12" s="446"/>
      <c r="B12"/>
      <c r="C12"/>
      <c r="D12"/>
      <c r="E12"/>
      <c r="F12"/>
      <c r="G12"/>
      <c r="H12"/>
    </row>
    <row r="13" spans="1:9" ht="14.25" customHeight="1">
      <c r="A13" s="446"/>
      <c r="B13" t="s">
        <v>17</v>
      </c>
      <c r="C13"/>
      <c r="D13"/>
      <c r="E13"/>
      <c r="F13"/>
      <c r="G13"/>
      <c r="H13"/>
    </row>
    <row r="14" spans="1:9" ht="14.25" customHeight="1">
      <c r="A14" s="446"/>
      <c r="B14"/>
      <c r="C14"/>
      <c r="D14"/>
      <c r="E14"/>
      <c r="F14"/>
      <c r="G14"/>
      <c r="H14"/>
    </row>
    <row r="15" spans="1:9" ht="14.25" customHeight="1">
      <c r="A15" s="446"/>
      <c r="C15"/>
      <c r="D15"/>
      <c r="E15"/>
      <c r="F15"/>
      <c r="G15"/>
      <c r="H15"/>
    </row>
    <row r="16" spans="1:9" ht="14.25" customHeight="1">
      <c r="A16" s="446"/>
      <c r="C16"/>
      <c r="D16"/>
      <c r="E16"/>
      <c r="F16"/>
      <c r="G16"/>
      <c r="H16"/>
    </row>
    <row r="17" spans="1:9" s="46" customFormat="1" ht="14.25" customHeight="1"/>
    <row r="18" spans="1:9" ht="14.25" customHeight="1">
      <c r="A18" s="446"/>
      <c r="C18"/>
      <c r="D18"/>
      <c r="E18"/>
      <c r="F18"/>
      <c r="G18"/>
      <c r="H18"/>
    </row>
    <row r="19" spans="1:9" ht="14.25" customHeight="1">
      <c r="A19" s="446"/>
      <c r="C19"/>
      <c r="D19"/>
      <c r="E19"/>
      <c r="F19"/>
      <c r="G19"/>
      <c r="H19"/>
    </row>
    <row r="20" spans="1:9" ht="14.25" customHeight="1">
      <c r="A20" s="446"/>
      <c r="C20"/>
      <c r="D20"/>
      <c r="E20"/>
      <c r="F20"/>
      <c r="G20"/>
      <c r="H20"/>
    </row>
    <row r="21" spans="1:9" ht="14.25" customHeight="1">
      <c r="A21" s="446"/>
      <c r="C21"/>
      <c r="D21"/>
      <c r="E21"/>
      <c r="G21"/>
      <c r="H21"/>
    </row>
    <row r="22" spans="1:9" ht="14.25" customHeight="1">
      <c r="A22" s="446"/>
      <c r="C22"/>
      <c r="D22"/>
      <c r="E22"/>
      <c r="F22"/>
      <c r="G22"/>
      <c r="H22"/>
    </row>
    <row r="23" spans="1:9" ht="14.25" customHeight="1">
      <c r="A23" s="446"/>
      <c r="C23"/>
      <c r="D23"/>
      <c r="E23"/>
      <c r="F23"/>
      <c r="G23"/>
      <c r="H23"/>
    </row>
    <row r="24" spans="1:9" ht="14.65" customHeight="1">
      <c r="A24" s="446"/>
      <c r="C24"/>
      <c r="D24"/>
      <c r="E24"/>
      <c r="F24"/>
      <c r="G24"/>
      <c r="H24"/>
    </row>
    <row r="25" spans="1:9" ht="14.65" customHeight="1">
      <c r="A25" s="446"/>
      <c r="C25"/>
      <c r="D25"/>
      <c r="E25"/>
      <c r="F25"/>
      <c r="G25"/>
      <c r="H25"/>
    </row>
    <row r="26" spans="1:9">
      <c r="A26" s="446"/>
      <c r="C26"/>
      <c r="D26"/>
      <c r="E26"/>
      <c r="F26"/>
      <c r="G26"/>
      <c r="H26"/>
    </row>
    <row r="27" spans="1:9">
      <c r="A27" s="446"/>
      <c r="C27"/>
      <c r="D27"/>
      <c r="E27"/>
      <c r="F27"/>
      <c r="G27"/>
      <c r="H27"/>
    </row>
    <row r="28" spans="1:9" ht="14.25" customHeight="1">
      <c r="A28" s="446"/>
      <c r="B28" s="49" t="s">
        <v>1686</v>
      </c>
      <c r="C28"/>
      <c r="D28"/>
      <c r="E28"/>
      <c r="F28"/>
      <c r="G28"/>
      <c r="H28"/>
    </row>
    <row r="29" spans="1:9" ht="14.25" customHeight="1">
      <c r="A29" s="446"/>
      <c r="B29"/>
      <c r="C29"/>
      <c r="D29"/>
      <c r="E29"/>
      <c r="F29"/>
      <c r="G29"/>
      <c r="H29"/>
    </row>
    <row r="30" spans="1:9" ht="21.5" customHeight="1">
      <c r="A30" s="446"/>
      <c r="B30" s="1039" t="s">
        <v>1742</v>
      </c>
      <c r="C30" s="1040" t="s">
        <v>551</v>
      </c>
      <c r="D30" s="1040"/>
      <c r="E30" s="1040"/>
      <c r="F30" s="1040"/>
      <c r="G30" s="1040" t="s">
        <v>552</v>
      </c>
      <c r="H30" s="1040"/>
    </row>
    <row r="31" spans="1:9" ht="20.75" customHeight="1">
      <c r="A31" s="446"/>
      <c r="B31" s="1039"/>
      <c r="C31" s="290" t="s">
        <v>553</v>
      </c>
      <c r="D31" s="290" t="s">
        <v>554</v>
      </c>
      <c r="E31" s="290" t="s">
        <v>555</v>
      </c>
      <c r="F31" s="290" t="s">
        <v>554</v>
      </c>
      <c r="G31" s="290" t="s">
        <v>553</v>
      </c>
      <c r="H31" s="290" t="s">
        <v>555</v>
      </c>
    </row>
    <row r="32" spans="1:9" ht="14.25" customHeight="1">
      <c r="A32" s="446"/>
      <c r="B32" s="748" t="s">
        <v>556</v>
      </c>
      <c r="C32" s="749">
        <v>9171.139969114638</v>
      </c>
      <c r="D32" s="750">
        <v>1.1792842067714438E-2</v>
      </c>
      <c r="E32" s="749">
        <v>10738.211750124014</v>
      </c>
      <c r="F32" s="750">
        <v>8.8192750745853948E-3</v>
      </c>
      <c r="G32" s="751">
        <v>8409.1836113402587</v>
      </c>
      <c r="H32" s="751">
        <v>10185.352642992624</v>
      </c>
      <c r="I32" s="416"/>
    </row>
    <row r="33" spans="1:9" ht="14.25" customHeight="1">
      <c r="A33" s="446"/>
      <c r="B33" s="291" t="s">
        <v>557</v>
      </c>
      <c r="C33" s="742">
        <v>20685.936632963891</v>
      </c>
      <c r="D33" s="743">
        <v>2.659930876170476E-2</v>
      </c>
      <c r="E33" s="742">
        <v>23997.259117795958</v>
      </c>
      <c r="F33" s="743">
        <v>1.9708908160942239E-2</v>
      </c>
      <c r="G33" s="402">
        <v>19847.28033347087</v>
      </c>
      <c r="H33" s="402">
        <v>23167.209558428833</v>
      </c>
      <c r="I33" s="416"/>
    </row>
    <row r="34" spans="1:9" ht="14.25" customHeight="1">
      <c r="A34" s="446"/>
      <c r="B34" s="753" t="s">
        <v>558</v>
      </c>
      <c r="C34" s="749">
        <v>6597.9763433671887</v>
      </c>
      <c r="D34" s="750">
        <v>8.4841026574536908E-3</v>
      </c>
      <c r="E34" s="749">
        <v>6925.7849627348742</v>
      </c>
      <c r="F34" s="750">
        <v>5.6881354284227638E-3</v>
      </c>
      <c r="G34" s="751">
        <v>6224.7502294125561</v>
      </c>
      <c r="H34" s="751">
        <v>6548.331979905256</v>
      </c>
      <c r="I34" s="416"/>
    </row>
    <row r="35" spans="1:9" ht="14.25" customHeight="1">
      <c r="A35" s="446"/>
      <c r="B35" s="752" t="s">
        <v>559</v>
      </c>
      <c r="C35" s="749">
        <v>7675.149890618789</v>
      </c>
      <c r="D35" s="750">
        <v>9.869201736198225E-3</v>
      </c>
      <c r="E35" s="749">
        <v>8991.7724851317562</v>
      </c>
      <c r="F35" s="750">
        <v>7.3849274720764781E-3</v>
      </c>
      <c r="G35" s="751">
        <v>7250.4226003107997</v>
      </c>
      <c r="H35" s="751">
        <v>8571.1908816617943</v>
      </c>
      <c r="I35" s="416"/>
    </row>
    <row r="36" spans="1:9" ht="14.25" customHeight="1">
      <c r="A36" s="446"/>
      <c r="B36" s="292" t="s">
        <v>560</v>
      </c>
      <c r="C36" s="742">
        <v>7455.5481305035164</v>
      </c>
      <c r="D36" s="743">
        <v>9.5868236584943766E-3</v>
      </c>
      <c r="E36" s="742">
        <v>12746.086767962775</v>
      </c>
      <c r="F36" s="743">
        <v>1.0468339416933049E-2</v>
      </c>
      <c r="G36" s="402">
        <v>7064.9509933260642</v>
      </c>
      <c r="H36" s="402">
        <v>11481.797830301884</v>
      </c>
      <c r="I36" s="416"/>
    </row>
    <row r="37" spans="1:9" ht="14.25" customHeight="1">
      <c r="A37" s="446"/>
      <c r="B37" s="748" t="s">
        <v>561</v>
      </c>
      <c r="C37" s="749">
        <v>34800.681001153695</v>
      </c>
      <c r="D37" s="750">
        <v>4.4748466929694988E-2</v>
      </c>
      <c r="E37" s="749">
        <v>188210.56661268411</v>
      </c>
      <c r="F37" s="750">
        <v>0.15457701873700427</v>
      </c>
      <c r="G37" s="751">
        <v>29112.141962264908</v>
      </c>
      <c r="H37" s="751">
        <v>187891.08940376871</v>
      </c>
      <c r="I37" s="416"/>
    </row>
    <row r="38" spans="1:9" ht="14.25" customHeight="1">
      <c r="A38" s="446"/>
      <c r="B38" s="292" t="s">
        <v>562</v>
      </c>
      <c r="C38" s="742">
        <v>824.76418870516216</v>
      </c>
      <c r="D38" s="743">
        <v>1.0605348793346965E-3</v>
      </c>
      <c r="E38" s="742">
        <v>77175.192064964052</v>
      </c>
      <c r="F38" s="743">
        <v>6.3383854182891997E-2</v>
      </c>
      <c r="G38" s="402">
        <v>791.24030702654215</v>
      </c>
      <c r="H38" s="402">
        <v>75024.916438380373</v>
      </c>
      <c r="I38" s="416"/>
    </row>
    <row r="39" spans="1:9" ht="14.25" customHeight="1">
      <c r="A39" s="446"/>
      <c r="B39" s="748" t="s">
        <v>563</v>
      </c>
      <c r="C39" s="749">
        <v>11969.710152818303</v>
      </c>
      <c r="D39" s="750">
        <v>1.5391423738365568E-2</v>
      </c>
      <c r="E39" s="749">
        <v>24608.916899553715</v>
      </c>
      <c r="F39" s="750">
        <v>2.021126165837351E-2</v>
      </c>
      <c r="G39" s="751">
        <v>11730.838396370877</v>
      </c>
      <c r="H39" s="751">
        <v>24425.75918712834</v>
      </c>
      <c r="I39" s="416"/>
    </row>
    <row r="40" spans="1:9" ht="14.25" customHeight="1">
      <c r="A40" s="446"/>
      <c r="B40" s="293" t="s">
        <v>564</v>
      </c>
      <c r="C40" s="742">
        <v>265.80910280137255</v>
      </c>
      <c r="D40" s="743">
        <v>3.4179445304006952E-4</v>
      </c>
      <c r="E40" s="742">
        <v>639.03219156552609</v>
      </c>
      <c r="F40" s="743">
        <v>5.2483605371876163E-4</v>
      </c>
      <c r="G40" s="402">
        <v>299.23408987112225</v>
      </c>
      <c r="H40" s="402">
        <v>626.78692369502005</v>
      </c>
      <c r="I40" s="416"/>
    </row>
    <row r="41" spans="1:9" ht="14.25" customHeight="1">
      <c r="A41" s="446"/>
      <c r="B41" s="754" t="s">
        <v>565</v>
      </c>
      <c r="C41" s="749">
        <v>1340.2276806480004</v>
      </c>
      <c r="D41" s="750">
        <v>1.7233510148015852E-3</v>
      </c>
      <c r="E41" s="749">
        <v>2352.663230253364</v>
      </c>
      <c r="F41" s="750">
        <v>1.9322383156792778E-3</v>
      </c>
      <c r="G41" s="751">
        <v>1191.41045856656</v>
      </c>
      <c r="H41" s="751">
        <v>2143.9386282480577</v>
      </c>
      <c r="I41" s="416"/>
    </row>
    <row r="42" spans="1:9" ht="14.25" customHeight="1">
      <c r="A42" s="446"/>
      <c r="B42" s="294" t="s">
        <v>566</v>
      </c>
      <c r="C42" s="742">
        <v>236.37008796553442</v>
      </c>
      <c r="D42" s="743">
        <v>3.0393987293800002E-4</v>
      </c>
      <c r="E42" s="742">
        <v>470.90766063123993</v>
      </c>
      <c r="F42" s="743">
        <v>3.8675566197402E-4</v>
      </c>
      <c r="G42" s="402">
        <v>215.22538336585887</v>
      </c>
      <c r="H42" s="402">
        <v>338.47934818364172</v>
      </c>
      <c r="I42" s="416"/>
    </row>
    <row r="43" spans="1:9" ht="14.25" customHeight="1">
      <c r="A43" s="446"/>
      <c r="B43" s="755" t="s">
        <v>567</v>
      </c>
      <c r="C43" s="749">
        <v>2.2147105097383366</v>
      </c>
      <c r="D43" s="750">
        <v>2.8478173220567356E-6</v>
      </c>
      <c r="E43" s="749">
        <v>2.2147105097383366</v>
      </c>
      <c r="F43" s="750">
        <v>1.8189379805936547E-6</v>
      </c>
      <c r="G43" s="751">
        <v>1.87640545</v>
      </c>
      <c r="H43" s="751">
        <v>1.87640545</v>
      </c>
      <c r="I43" s="416"/>
    </row>
    <row r="44" spans="1:9" ht="14.25" customHeight="1">
      <c r="A44" s="446"/>
      <c r="B44" s="294" t="s">
        <v>568</v>
      </c>
      <c r="C44" s="742">
        <v>4.0022339564115628</v>
      </c>
      <c r="D44" s="743">
        <v>5.1463300227618088E-6</v>
      </c>
      <c r="E44" s="742">
        <v>6.2951009664115629</v>
      </c>
      <c r="F44" s="743">
        <v>5.1701557332794035E-6</v>
      </c>
      <c r="G44" s="402">
        <v>4.8193713619609166</v>
      </c>
      <c r="H44" s="402">
        <v>69.75352250272833</v>
      </c>
      <c r="I44" s="416"/>
    </row>
    <row r="45" spans="1:9" ht="14.25" customHeight="1">
      <c r="A45" s="446"/>
      <c r="B45" s="755" t="s">
        <v>569</v>
      </c>
      <c r="C45" s="749">
        <v>109.11383913850018</v>
      </c>
      <c r="D45" s="750">
        <v>1.4030559741708449E-4</v>
      </c>
      <c r="E45" s="749">
        <v>264.9727031177888</v>
      </c>
      <c r="F45" s="750">
        <v>2.1762163109004088E-4</v>
      </c>
      <c r="G45" s="751">
        <v>68.011124988161299</v>
      </c>
      <c r="H45" s="751">
        <v>197.53720865436142</v>
      </c>
      <c r="I45" s="416"/>
    </row>
    <row r="46" spans="1:9" ht="14.25" customHeight="1">
      <c r="A46" s="446"/>
      <c r="B46" s="744" t="s">
        <v>692</v>
      </c>
      <c r="C46" s="742">
        <v>2515.7407717845335</v>
      </c>
      <c r="D46" s="743">
        <v>3.2349014086445237E-3</v>
      </c>
      <c r="E46" s="742">
        <v>7835.5367678946877</v>
      </c>
      <c r="F46" s="743">
        <v>6.4353130410464256E-3</v>
      </c>
      <c r="G46" s="402">
        <v>3083.76228960453</v>
      </c>
      <c r="H46" s="402">
        <v>7876.7873367643806</v>
      </c>
      <c r="I46" s="416"/>
    </row>
    <row r="47" spans="1:9" ht="14.25" customHeight="1">
      <c r="A47" s="446"/>
      <c r="B47" s="752" t="s">
        <v>570</v>
      </c>
      <c r="C47" s="749">
        <f>SUM(C48:C50)</f>
        <v>138.10999999999999</v>
      </c>
      <c r="D47" s="750">
        <f t="shared" ref="D47:D61" si="0">C47/$C$72</f>
        <v>1.7759072737489503E-4</v>
      </c>
      <c r="E47" s="749">
        <f>SUM(E48:E50)</f>
        <v>253.36</v>
      </c>
      <c r="F47" s="750">
        <f t="shared" ref="F47:F61" si="1">E47/$E$72</f>
        <v>2.0808414427924576E-4</v>
      </c>
      <c r="G47" s="751">
        <f t="shared" ref="G47:H47" si="2">SUM(G48:G50)</f>
        <v>197.3</v>
      </c>
      <c r="H47" s="751">
        <f t="shared" si="2"/>
        <v>476.56</v>
      </c>
      <c r="I47" s="416"/>
    </row>
    <row r="48" spans="1:9" ht="14.25" customHeight="1">
      <c r="A48" s="446"/>
      <c r="B48" s="295" t="s">
        <v>1725</v>
      </c>
      <c r="C48" s="742">
        <v>36.1</v>
      </c>
      <c r="D48" s="743">
        <f t="shared" si="0"/>
        <v>4.6419703556829417E-5</v>
      </c>
      <c r="E48" s="742">
        <v>42.8</v>
      </c>
      <c r="F48" s="743">
        <f t="shared" si="1"/>
        <v>3.5151568421028253E-5</v>
      </c>
      <c r="G48" s="402">
        <v>103.2</v>
      </c>
      <c r="H48" s="402">
        <v>127.4</v>
      </c>
      <c r="I48" s="400"/>
    </row>
    <row r="49" spans="1:9" ht="14.25" customHeight="1">
      <c r="A49" s="446"/>
      <c r="B49" s="756" t="s">
        <v>1724</v>
      </c>
      <c r="C49" s="749">
        <v>41.5</v>
      </c>
      <c r="D49" s="750">
        <f t="shared" si="0"/>
        <v>5.3363371124887004E-5</v>
      </c>
      <c r="E49" s="749">
        <v>146</v>
      </c>
      <c r="F49" s="750">
        <f t="shared" si="1"/>
        <v>1.1990955582874124E-4</v>
      </c>
      <c r="G49" s="751">
        <v>11.4</v>
      </c>
      <c r="H49" s="751">
        <v>152.09</v>
      </c>
      <c r="I49" s="400"/>
    </row>
    <row r="50" spans="1:9" ht="14.25" customHeight="1">
      <c r="A50" s="446"/>
      <c r="B50" s="295" t="s">
        <v>1723</v>
      </c>
      <c r="C50" s="742">
        <f>59.1+1.41</f>
        <v>60.51</v>
      </c>
      <c r="D50" s="743">
        <f t="shared" si="0"/>
        <v>7.780765269317862E-5</v>
      </c>
      <c r="E50" s="742">
        <f>61.3+3.26</f>
        <v>64.56</v>
      </c>
      <c r="F50" s="743">
        <f t="shared" si="1"/>
        <v>5.3023020029476264E-5</v>
      </c>
      <c r="G50" s="402">
        <v>82.7</v>
      </c>
      <c r="H50" s="402">
        <v>197.07</v>
      </c>
      <c r="I50" s="429"/>
    </row>
    <row r="51" spans="1:9" ht="14.25" customHeight="1">
      <c r="A51" s="446"/>
      <c r="B51" s="755" t="s">
        <v>571</v>
      </c>
      <c r="C51" s="749">
        <v>0.89991508554293453</v>
      </c>
      <c r="D51" s="750">
        <v>1.1571687395352301E-6</v>
      </c>
      <c r="E51" s="749">
        <v>4.6806582858102859</v>
      </c>
      <c r="F51" s="750">
        <v>3.8442167013722302E-6</v>
      </c>
      <c r="G51" s="751">
        <v>1.2209136544689048</v>
      </c>
      <c r="H51" s="751">
        <v>7.6363074888955058</v>
      </c>
      <c r="I51" s="400"/>
    </row>
    <row r="52" spans="1:9" ht="14.25" customHeight="1">
      <c r="A52" s="446"/>
      <c r="B52" s="293" t="s">
        <v>572</v>
      </c>
      <c r="C52" s="742">
        <v>944.24092146240469</v>
      </c>
      <c r="D52" s="743">
        <v>1.2141657523687612E-3</v>
      </c>
      <c r="E52" s="742">
        <v>2430.5048816250355</v>
      </c>
      <c r="F52" s="743">
        <v>1.9961695317589775E-3</v>
      </c>
      <c r="G52" s="402">
        <v>1173.2670579459525</v>
      </c>
      <c r="H52" s="402">
        <v>2469.1470055082723</v>
      </c>
      <c r="I52" s="400"/>
    </row>
    <row r="53" spans="1:9" ht="14.25" customHeight="1">
      <c r="A53" s="446"/>
      <c r="B53" s="752" t="s">
        <v>573</v>
      </c>
      <c r="C53" s="749">
        <v>62.054832992970667</v>
      </c>
      <c r="D53" s="750">
        <v>7.979409838787413E-5</v>
      </c>
      <c r="E53" s="749">
        <v>1368.9182766016238</v>
      </c>
      <c r="F53" s="750">
        <v>1.1242902558554657E-3</v>
      </c>
      <c r="G53" s="751">
        <v>86.566137179935879</v>
      </c>
      <c r="H53" s="751">
        <v>833.59466026256632</v>
      </c>
      <c r="I53" s="416"/>
    </row>
    <row r="54" spans="1:9" ht="14.25" customHeight="1">
      <c r="A54" s="446"/>
      <c r="B54" s="745" t="s">
        <v>574</v>
      </c>
      <c r="C54" s="742">
        <v>62928.853446555135</v>
      </c>
      <c r="D54" s="743">
        <v>8.0917970142943288E-2</v>
      </c>
      <c r="E54" s="742">
        <v>80117.831303719358</v>
      </c>
      <c r="F54" s="743">
        <v>6.5800638792447866E-2</v>
      </c>
      <c r="G54" s="402">
        <v>60030.881613855199</v>
      </c>
      <c r="H54" s="402">
        <v>76092.305296004881</v>
      </c>
      <c r="I54" s="416"/>
    </row>
    <row r="55" spans="1:9" ht="14.25" customHeight="1">
      <c r="A55" s="446"/>
      <c r="B55" s="748" t="s">
        <v>575</v>
      </c>
      <c r="C55" s="749">
        <v>14666.794183387856</v>
      </c>
      <c r="D55" s="750">
        <v>1.8859507981215908E-2</v>
      </c>
      <c r="E55" s="749">
        <v>22396.184857172888</v>
      </c>
      <c r="F55" s="750">
        <v>1.8393948589660716E-2</v>
      </c>
      <c r="G55" s="751">
        <v>14561.191625739577</v>
      </c>
      <c r="H55" s="751">
        <v>22407.716891744451</v>
      </c>
      <c r="I55" s="416"/>
    </row>
    <row r="56" spans="1:9" ht="14.25" customHeight="1">
      <c r="A56" s="446"/>
      <c r="B56" s="292" t="s">
        <v>576</v>
      </c>
      <c r="C56" s="742">
        <v>14964.363965077619</v>
      </c>
      <c r="D56" s="743">
        <v>1.9242142359429459E-2</v>
      </c>
      <c r="E56" s="742">
        <v>26093.84047786349</v>
      </c>
      <c r="F56" s="743">
        <v>2.1430826871519947E-2</v>
      </c>
      <c r="G56" s="402">
        <v>12626.925653448561</v>
      </c>
      <c r="H56" s="402">
        <v>23471.012874129367</v>
      </c>
      <c r="I56" s="416"/>
    </row>
    <row r="57" spans="1:9" ht="14.25" customHeight="1">
      <c r="A57" s="446"/>
      <c r="B57" s="748" t="s">
        <v>577</v>
      </c>
      <c r="C57" s="749">
        <v>17598.544031575966</v>
      </c>
      <c r="D57" s="750">
        <v>2.2628826290751889E-2</v>
      </c>
      <c r="E57" s="749">
        <v>30353.955736703203</v>
      </c>
      <c r="F57" s="750">
        <v>2.4929652299013689E-2</v>
      </c>
      <c r="G57" s="751">
        <v>17818.544235243178</v>
      </c>
      <c r="H57" s="751">
        <v>29337.820640029659</v>
      </c>
      <c r="I57" s="416"/>
    </row>
    <row r="58" spans="1:9" ht="14.25" customHeight="1">
      <c r="A58" s="446"/>
      <c r="B58" s="293" t="s">
        <v>578</v>
      </c>
      <c r="C58" s="742">
        <v>701.31001927251361</v>
      </c>
      <c r="D58" s="743">
        <v>9.0178956221785068E-4</v>
      </c>
      <c r="E58" s="742">
        <v>2414.8428722650006</v>
      </c>
      <c r="F58" s="743">
        <v>1.9833063500690386E-3</v>
      </c>
      <c r="G58" s="402">
        <v>685.43258921721292</v>
      </c>
      <c r="H58" s="402">
        <v>2780.2744806002684</v>
      </c>
      <c r="I58" s="416"/>
    </row>
    <row r="59" spans="1:9" ht="14.25" customHeight="1">
      <c r="A59" s="446"/>
      <c r="B59" s="755" t="s">
        <v>579</v>
      </c>
      <c r="C59" s="749">
        <v>514.63733274790184</v>
      </c>
      <c r="D59" s="750">
        <v>6.6175380679875297E-4</v>
      </c>
      <c r="E59" s="749">
        <v>656.0995387506606</v>
      </c>
      <c r="F59" s="750">
        <v>5.3885343697788893E-4</v>
      </c>
      <c r="G59" s="751">
        <v>452.90781290968266</v>
      </c>
      <c r="H59" s="751">
        <v>723.68903004415631</v>
      </c>
      <c r="I59" s="416"/>
    </row>
    <row r="60" spans="1:9" ht="14.25" customHeight="1">
      <c r="A60" s="446"/>
      <c r="B60" s="744" t="s">
        <v>580</v>
      </c>
      <c r="C60" s="742">
        <v>9982.7203058203977</v>
      </c>
      <c r="D60" s="743">
        <v>1.2836424301576853E-2</v>
      </c>
      <c r="E60" s="742">
        <v>17084.019498710801</v>
      </c>
      <c r="F60" s="743">
        <v>1.4031076201954295E-2</v>
      </c>
      <c r="G60" s="402">
        <v>10186.933242814341</v>
      </c>
      <c r="H60" s="402">
        <v>16871.371531250337</v>
      </c>
      <c r="I60" s="416"/>
    </row>
    <row r="61" spans="1:9" ht="14.25" customHeight="1">
      <c r="A61" s="446"/>
      <c r="B61" s="755" t="s">
        <v>1722</v>
      </c>
      <c r="C61" s="749">
        <v>243</v>
      </c>
      <c r="D61" s="750">
        <f t="shared" si="0"/>
        <v>3.1246504056259137E-4</v>
      </c>
      <c r="E61" s="749">
        <v>309.10000000000002</v>
      </c>
      <c r="F61" s="750">
        <f t="shared" si="1"/>
        <v>2.5386331305934191E-4</v>
      </c>
      <c r="G61" s="751">
        <v>274.3</v>
      </c>
      <c r="H61" s="751">
        <v>352.9</v>
      </c>
      <c r="I61" s="416"/>
    </row>
    <row r="62" spans="1:9" ht="14.25" customHeight="1">
      <c r="A62" s="446"/>
      <c r="B62" s="293" t="s">
        <v>581</v>
      </c>
      <c r="C62" s="742">
        <v>1934.95943312136</v>
      </c>
      <c r="D62" s="743">
        <v>2.4880953817170148E-3</v>
      </c>
      <c r="E62" s="742">
        <v>2779.5447797182346</v>
      </c>
      <c r="F62" s="743">
        <v>2.2828354073181575E-3</v>
      </c>
      <c r="G62" s="402">
        <v>2110.1725603574932</v>
      </c>
      <c r="H62" s="402">
        <v>2999.1013853760633</v>
      </c>
      <c r="I62" s="416"/>
    </row>
    <row r="63" spans="1:9" ht="14.25" customHeight="1">
      <c r="A63" s="446"/>
      <c r="B63" s="755" t="s">
        <v>582</v>
      </c>
      <c r="C63" s="749">
        <v>78.566665638346862</v>
      </c>
      <c r="D63" s="750">
        <v>1.0102607557840991E-4</v>
      </c>
      <c r="E63" s="749">
        <v>104.94838540423845</v>
      </c>
      <c r="F63" s="750">
        <v>8.6193930707586635E-5</v>
      </c>
      <c r="G63" s="751">
        <v>60.683248989959772</v>
      </c>
      <c r="H63" s="751">
        <v>87.278526670158158</v>
      </c>
      <c r="I63" s="416"/>
    </row>
    <row r="64" spans="1:9" ht="14.25" customHeight="1">
      <c r="A64" s="446"/>
      <c r="B64" s="293" t="s">
        <v>583</v>
      </c>
      <c r="C64" s="742">
        <v>1079.1441292962402</v>
      </c>
      <c r="D64" s="743">
        <v>1.3876329799729714E-3</v>
      </c>
      <c r="E64" s="742">
        <v>2024.4561858581542</v>
      </c>
      <c r="F64" s="743">
        <v>1.6626824274835932E-3</v>
      </c>
      <c r="G64" s="402">
        <v>1229.8787960253669</v>
      </c>
      <c r="H64" s="402">
        <v>2156.2454247319224</v>
      </c>
      <c r="I64" s="416"/>
    </row>
    <row r="65" spans="1:9" ht="14.25" customHeight="1">
      <c r="A65" s="446"/>
      <c r="B65" s="755" t="s">
        <v>584</v>
      </c>
      <c r="C65" s="749">
        <v>2146.868480028711</v>
      </c>
      <c r="D65" s="750">
        <v>2.7605816736408235E-3</v>
      </c>
      <c r="E65" s="749">
        <v>2625.1157949612125</v>
      </c>
      <c r="F65" s="750">
        <v>2.1560031443908223E-3</v>
      </c>
      <c r="G65" s="751">
        <v>1979.3380434667388</v>
      </c>
      <c r="H65" s="751">
        <v>2401.342238208028</v>
      </c>
      <c r="I65" s="416"/>
    </row>
    <row r="66" spans="1:9" ht="14.25" customHeight="1">
      <c r="A66" s="446"/>
      <c r="B66" s="744" t="s">
        <v>585</v>
      </c>
      <c r="C66" s="742">
        <v>9086.3687911680918</v>
      </c>
      <c r="D66" s="743">
        <v>1.1683837830860092E-2</v>
      </c>
      <c r="E66" s="742">
        <v>17241.519508933758</v>
      </c>
      <c r="F66" s="743">
        <v>1.4160430692881544E-2</v>
      </c>
      <c r="G66" s="402">
        <v>7856.5092109906545</v>
      </c>
      <c r="H66" s="402">
        <v>14349.041089358863</v>
      </c>
      <c r="I66" s="416"/>
    </row>
    <row r="67" spans="1:9" ht="14.25" customHeight="1">
      <c r="A67" s="446"/>
      <c r="B67" s="757" t="s">
        <v>586</v>
      </c>
      <c r="C67" s="749">
        <v>5135.134587016526</v>
      </c>
      <c r="D67" s="750">
        <v>6.6030865721254514E-3</v>
      </c>
      <c r="E67" s="749">
        <v>10913.679461363623</v>
      </c>
      <c r="F67" s="750">
        <v>8.9633864078446004E-3</v>
      </c>
      <c r="G67" s="751">
        <v>4415.6841028055524</v>
      </c>
      <c r="H67" s="751">
        <v>8555.2343565929514</v>
      </c>
      <c r="I67" s="416"/>
    </row>
    <row r="68" spans="1:9" ht="14.25" customHeight="1">
      <c r="A68" s="446"/>
      <c r="B68" s="296" t="s">
        <v>587</v>
      </c>
      <c r="C68" s="742">
        <v>640.2775198055067</v>
      </c>
      <c r="D68" s="743">
        <v>8.2331004607960102E-4</v>
      </c>
      <c r="E68" s="742">
        <v>1456.0704478649425</v>
      </c>
      <c r="F68" s="743">
        <v>1.1958681861109115E-3</v>
      </c>
      <c r="G68" s="402">
        <v>496.15427069373544</v>
      </c>
      <c r="H68" s="402">
        <v>1012.4937113535902</v>
      </c>
      <c r="I68" s="416"/>
    </row>
    <row r="69" spans="1:9" ht="14.25" customHeight="1">
      <c r="A69" s="446"/>
      <c r="B69" s="758" t="s">
        <v>588</v>
      </c>
      <c r="C69" s="749">
        <v>4515.4107260309038</v>
      </c>
      <c r="D69" s="750">
        <v>5.8062057434815082E-3</v>
      </c>
      <c r="E69" s="749">
        <v>25590.210975803173</v>
      </c>
      <c r="F69" s="750">
        <v>2.1017196816748945E-2</v>
      </c>
      <c r="G69" s="751">
        <v>5682.6263897642057</v>
      </c>
      <c r="H69" s="751">
        <v>29805.6519039138</v>
      </c>
      <c r="I69" s="416"/>
    </row>
    <row r="70" spans="1:9" ht="14.25" customHeight="1">
      <c r="A70" s="446"/>
      <c r="B70" s="746" t="s">
        <v>589</v>
      </c>
      <c r="C70" s="742">
        <v>556520.48638208164</v>
      </c>
      <c r="D70" s="743">
        <v>0.71561121168552588</v>
      </c>
      <c r="E70" s="742">
        <v>653395</v>
      </c>
      <c r="F70" s="743">
        <v>0.53655726540102344</v>
      </c>
      <c r="G70" s="402">
        <v>535050.40223989612</v>
      </c>
      <c r="H70" s="402">
        <v>633514.11256033531</v>
      </c>
      <c r="I70" s="416"/>
    </row>
    <row r="71" spans="1:9" ht="14.25" customHeight="1">
      <c r="A71" s="446"/>
      <c r="B71" s="759" t="s">
        <v>590</v>
      </c>
      <c r="C71" s="749">
        <v>547074</v>
      </c>
      <c r="D71" s="750">
        <v>0.70346296131991404</v>
      </c>
      <c r="E71" s="749">
        <v>614006.67309407506</v>
      </c>
      <c r="F71" s="750">
        <v>0.50428263789686778</v>
      </c>
      <c r="G71" s="751">
        <v>523952</v>
      </c>
      <c r="H71" s="751">
        <v>592805.32821445388</v>
      </c>
      <c r="I71" s="416"/>
    </row>
    <row r="72" spans="1:9" ht="14.25" customHeight="1">
      <c r="A72" s="446"/>
      <c r="B72" s="747" t="s">
        <v>591</v>
      </c>
      <c r="C72" s="742">
        <v>777687</v>
      </c>
      <c r="D72" s="743">
        <v>1</v>
      </c>
      <c r="E72" s="742">
        <v>1217584.3617377917</v>
      </c>
      <c r="F72" s="743">
        <v>0.99999996857531337</v>
      </c>
      <c r="G72" s="402">
        <v>743853</v>
      </c>
      <c r="H72" s="402">
        <v>1185901.9451845302</v>
      </c>
      <c r="I72" s="416"/>
    </row>
    <row r="73" spans="1:9" ht="14.25" customHeight="1">
      <c r="A73" s="446"/>
      <c r="B73" s="760" t="s">
        <v>1685</v>
      </c>
      <c r="C73" s="957">
        <f t="shared" ref="C73:G73" si="3">SUM(C34:C35,C40:C45,C47,C58:C59,C61:C65,C67:C68,C51:C54)</f>
        <v>92778.921172028698</v>
      </c>
      <c r="D73" s="750">
        <f t="shared" si="3"/>
        <v>0.1193011085077013</v>
      </c>
      <c r="E73" s="957">
        <f t="shared" si="3"/>
        <v>127112.7956313286</v>
      </c>
      <c r="F73" s="750">
        <f t="shared" si="3"/>
        <v>0.1043975232016801</v>
      </c>
      <c r="G73" s="957">
        <f t="shared" si="3"/>
        <v>88449.536810428312</v>
      </c>
      <c r="H73" s="957">
        <f>SUM(H34:H35,H40:H45,H47,H58:H59,H61:H65,H67:H68,H51:H54)</f>
        <v>119445.69732114262</v>
      </c>
      <c r="I73" s="958"/>
    </row>
    <row r="74" spans="1:9" ht="14.25" customHeight="1">
      <c r="A74" s="446"/>
      <c r="B74" s="297" t="s">
        <v>592</v>
      </c>
      <c r="C74"/>
      <c r="D74"/>
      <c r="E74" s="411"/>
      <c r="F74"/>
      <c r="G74"/>
      <c r="H74"/>
    </row>
    <row r="75" spans="1:9" ht="14.25" customHeight="1">
      <c r="A75" s="446"/>
      <c r="B75" s="298" t="s">
        <v>593</v>
      </c>
      <c r="C75"/>
      <c r="D75"/>
      <c r="E75" s="410"/>
      <c r="F75"/>
      <c r="G75"/>
      <c r="H75"/>
    </row>
    <row r="76" spans="1:9" ht="14.25" customHeight="1">
      <c r="A76" s="446"/>
      <c r="B76" s="297" t="s">
        <v>594</v>
      </c>
      <c r="C76"/>
      <c r="D76"/>
      <c r="E76" s="411"/>
      <c r="F76"/>
      <c r="G76"/>
      <c r="H76" s="411"/>
    </row>
    <row r="77" spans="1:9" ht="14.25" customHeight="1">
      <c r="A77"/>
      <c r="B77" s="297" t="s">
        <v>595</v>
      </c>
      <c r="C77"/>
      <c r="D77"/>
      <c r="E77"/>
      <c r="F77"/>
      <c r="G77"/>
      <c r="H77"/>
    </row>
    <row r="78" spans="1:9" ht="14.25" customHeight="1">
      <c r="A78" s="446"/>
      <c r="B78" s="297" t="s">
        <v>596</v>
      </c>
      <c r="C78"/>
      <c r="D78"/>
      <c r="E78"/>
      <c r="F78"/>
      <c r="G78"/>
      <c r="H78"/>
    </row>
    <row r="79" spans="1:9" ht="25.5" customHeight="1">
      <c r="A79" s="446"/>
      <c r="B79" s="1045" t="s">
        <v>1726</v>
      </c>
      <c r="C79" s="1045"/>
      <c r="D79" s="1045"/>
      <c r="E79" s="1045"/>
      <c r="F79" s="478"/>
      <c r="G79" s="478"/>
      <c r="H79" s="478"/>
    </row>
    <row r="80" spans="1:9">
      <c r="A80"/>
      <c r="B80" s="297" t="s">
        <v>1727</v>
      </c>
      <c r="C80" s="311"/>
      <c r="D80" s="311"/>
      <c r="E80" s="311"/>
      <c r="F80" s="311"/>
      <c r="G80" s="311"/>
      <c r="H80" s="311"/>
    </row>
    <row r="81" spans="1:8" ht="14.25" customHeight="1">
      <c r="A81" s="446"/>
      <c r="B81"/>
      <c r="C81"/>
      <c r="D81"/>
      <c r="E81"/>
      <c r="F81"/>
      <c r="G81"/>
      <c r="H81"/>
    </row>
    <row r="82" spans="1:8" ht="14.25" customHeight="1">
      <c r="A82" s="446"/>
      <c r="B82"/>
      <c r="C82"/>
      <c r="D82"/>
      <c r="E82"/>
      <c r="F82"/>
      <c r="G82"/>
      <c r="H82"/>
    </row>
    <row r="83" spans="1:8" ht="14.25" customHeight="1">
      <c r="A83" s="446"/>
      <c r="B83" s="49" t="s">
        <v>1743</v>
      </c>
      <c r="C83"/>
      <c r="D83"/>
      <c r="E83"/>
      <c r="F83"/>
      <c r="G83"/>
      <c r="H83"/>
    </row>
    <row r="84" spans="1:8" ht="14.25" customHeight="1">
      <c r="A84" s="446"/>
      <c r="B84"/>
      <c r="C84"/>
      <c r="D84"/>
      <c r="E84"/>
      <c r="F84"/>
      <c r="G84"/>
      <c r="H84"/>
    </row>
    <row r="85" spans="1:8" ht="33.5" customHeight="1">
      <c r="A85" s="446"/>
      <c r="B85" s="299" t="s">
        <v>1744</v>
      </c>
      <c r="C85" s="300">
        <v>2023</v>
      </c>
      <c r="D85" s="300">
        <v>2022</v>
      </c>
      <c r="E85" s="300">
        <v>2021</v>
      </c>
      <c r="F85"/>
      <c r="G85"/>
      <c r="H85"/>
    </row>
    <row r="86" spans="1:8" ht="14.25" customHeight="1">
      <c r="A86" s="446"/>
      <c r="B86" s="761" t="s">
        <v>597</v>
      </c>
      <c r="C86" s="762">
        <v>5083</v>
      </c>
      <c r="D86" s="763">
        <v>4147</v>
      </c>
      <c r="E86" s="764">
        <v>4419</v>
      </c>
      <c r="F86"/>
      <c r="G86"/>
      <c r="H86"/>
    </row>
    <row r="87" spans="1:8" ht="14.25" customHeight="1">
      <c r="A87" s="446"/>
      <c r="B87" s="303" t="s">
        <v>598</v>
      </c>
      <c r="C87" s="305"/>
      <c r="D87" s="382"/>
      <c r="E87" s="382"/>
      <c r="F87"/>
      <c r="G87"/>
      <c r="H87"/>
    </row>
    <row r="88" spans="1:8" ht="14.25" customHeight="1">
      <c r="A88" s="446"/>
      <c r="B88" s="765" t="s">
        <v>599</v>
      </c>
      <c r="C88" s="766">
        <v>83.9</v>
      </c>
      <c r="D88" s="767">
        <v>80.099999999999994</v>
      </c>
      <c r="E88" s="768">
        <v>79</v>
      </c>
      <c r="F88"/>
      <c r="G88"/>
      <c r="H88"/>
    </row>
    <row r="89" spans="1:8" ht="14.25" customHeight="1">
      <c r="A89" s="446"/>
      <c r="B89" s="306" t="s">
        <v>600</v>
      </c>
      <c r="C89" s="305">
        <v>65.599999999999994</v>
      </c>
      <c r="D89" s="383">
        <v>56.6</v>
      </c>
      <c r="E89" s="384">
        <v>50.4</v>
      </c>
      <c r="F89"/>
      <c r="G89"/>
      <c r="H89"/>
    </row>
    <row r="90" spans="1:8" ht="14.25" customHeight="1">
      <c r="A90" s="446"/>
      <c r="B90" s="765" t="s">
        <v>601</v>
      </c>
      <c r="C90" s="766">
        <v>18.2</v>
      </c>
      <c r="D90" s="767">
        <v>23.5</v>
      </c>
      <c r="E90" s="768">
        <v>28.6</v>
      </c>
      <c r="F90"/>
      <c r="G90"/>
      <c r="H90"/>
    </row>
    <row r="91" spans="1:8" ht="14.25" customHeight="1">
      <c r="A91" s="446"/>
      <c r="B91" s="306" t="s">
        <v>602</v>
      </c>
      <c r="C91" s="305">
        <v>10.9</v>
      </c>
      <c r="D91" s="383">
        <v>13</v>
      </c>
      <c r="E91" s="384">
        <v>13.2</v>
      </c>
      <c r="F91"/>
      <c r="G91"/>
      <c r="H91"/>
    </row>
    <row r="92" spans="1:8" ht="14.25" customHeight="1">
      <c r="A92" s="446"/>
      <c r="B92" s="765" t="s">
        <v>603</v>
      </c>
      <c r="C92" s="766">
        <v>3.1</v>
      </c>
      <c r="D92" s="767">
        <v>4.5</v>
      </c>
      <c r="E92" s="768">
        <v>4.3</v>
      </c>
      <c r="F92"/>
      <c r="G92"/>
      <c r="H92"/>
    </row>
    <row r="93" spans="1:8" ht="14.25" customHeight="1">
      <c r="A93" s="446"/>
      <c r="B93" s="306" t="s">
        <v>604</v>
      </c>
      <c r="C93" s="305">
        <v>1.2</v>
      </c>
      <c r="D93" s="383">
        <v>1.1000000000000001</v>
      </c>
      <c r="E93" s="384">
        <v>0.7</v>
      </c>
      <c r="F93"/>
      <c r="G93"/>
      <c r="H93"/>
    </row>
    <row r="94" spans="1:8" ht="14.25" customHeight="1">
      <c r="A94" s="446"/>
      <c r="B94" s="769" t="s">
        <v>605</v>
      </c>
      <c r="C94" s="766">
        <v>0.9</v>
      </c>
      <c r="D94" s="767">
        <v>1.3</v>
      </c>
      <c r="E94" s="768">
        <v>2.8</v>
      </c>
      <c r="F94"/>
      <c r="G94"/>
      <c r="H94"/>
    </row>
    <row r="95" spans="1:8" ht="14.25" customHeight="1">
      <c r="A95"/>
      <c r="B95" s="298" t="s">
        <v>1775</v>
      </c>
      <c r="C95"/>
      <c r="D95"/>
      <c r="E95"/>
      <c r="F95"/>
      <c r="G95"/>
      <c r="H95"/>
    </row>
    <row r="96" spans="1:8" ht="14.25" customHeight="1">
      <c r="A96" s="446"/>
      <c r="B96"/>
      <c r="C96"/>
      <c r="D96"/>
      <c r="E96"/>
      <c r="F96"/>
      <c r="G96"/>
      <c r="H96"/>
    </row>
    <row r="97" spans="1:10" ht="14.25" customHeight="1">
      <c r="A97" s="446"/>
      <c r="B97"/>
      <c r="C97"/>
      <c r="D97"/>
      <c r="E97"/>
      <c r="F97"/>
      <c r="G97"/>
      <c r="H97"/>
    </row>
    <row r="98" spans="1:10" ht="14.25" customHeight="1">
      <c r="A98" s="446"/>
      <c r="B98" s="49" t="s">
        <v>1746</v>
      </c>
      <c r="C98"/>
      <c r="D98"/>
      <c r="E98"/>
      <c r="F98"/>
      <c r="G98"/>
      <c r="H98"/>
    </row>
    <row r="99" spans="1:10" ht="14.25" customHeight="1">
      <c r="A99" s="446"/>
      <c r="B99"/>
      <c r="C99"/>
      <c r="D99"/>
      <c r="E99"/>
      <c r="F99"/>
      <c r="G99"/>
      <c r="H99"/>
    </row>
    <row r="100" spans="1:10" s="149" customFormat="1" ht="29.75" customHeight="1">
      <c r="A100" s="446"/>
      <c r="B100" s="299" t="s">
        <v>1745</v>
      </c>
      <c r="C100" s="300">
        <v>2023</v>
      </c>
      <c r="D100" s="300">
        <v>2022</v>
      </c>
      <c r="E100" s="300">
        <v>2021</v>
      </c>
      <c r="F100" s="301"/>
      <c r="G100" s="301"/>
      <c r="H100" s="301"/>
    </row>
    <row r="101" spans="1:10" ht="18" customHeight="1">
      <c r="A101" s="446"/>
      <c r="B101" s="761" t="s">
        <v>606</v>
      </c>
      <c r="C101" s="770"/>
      <c r="D101" s="770"/>
      <c r="E101" s="770"/>
      <c r="F101" s="301"/>
      <c r="G101" s="301"/>
      <c r="H101" s="301"/>
      <c r="I101" s="149"/>
      <c r="J101" s="149"/>
    </row>
    <row r="102" spans="1:10" ht="15">
      <c r="A102" s="446"/>
      <c r="B102" s="303" t="s">
        <v>607</v>
      </c>
      <c r="C102" s="439">
        <v>13153</v>
      </c>
      <c r="D102" s="304">
        <v>10808</v>
      </c>
      <c r="E102" s="304">
        <v>10862</v>
      </c>
      <c r="F102" s="407"/>
      <c r="G102" s="301"/>
      <c r="H102" s="301"/>
      <c r="I102" s="149"/>
      <c r="J102" s="149"/>
    </row>
    <row r="103" spans="1:10" ht="15">
      <c r="A103" s="446"/>
      <c r="B103" s="771" t="s">
        <v>608</v>
      </c>
      <c r="C103" s="772">
        <v>2638</v>
      </c>
      <c r="D103" s="773">
        <v>1969</v>
      </c>
      <c r="E103" s="774">
        <v>1893</v>
      </c>
      <c r="F103" s="404"/>
      <c r="G103" s="301"/>
      <c r="H103" s="301"/>
      <c r="I103" s="149"/>
      <c r="J103" s="149"/>
    </row>
    <row r="104" spans="1:10" ht="13.9">
      <c r="A104" s="446"/>
      <c r="B104" s="303" t="s">
        <v>609</v>
      </c>
      <c r="C104" s="305"/>
      <c r="D104" s="302"/>
      <c r="E104" s="302"/>
      <c r="F104" s="301"/>
      <c r="G104" s="301"/>
      <c r="H104" s="301"/>
      <c r="I104" s="149"/>
      <c r="J104" s="149"/>
    </row>
    <row r="105" spans="1:10">
      <c r="A105" s="446"/>
      <c r="B105" s="765" t="s">
        <v>610</v>
      </c>
      <c r="C105" s="775">
        <v>47.71</v>
      </c>
      <c r="D105" s="776">
        <v>50.6</v>
      </c>
      <c r="E105" s="776">
        <v>47.1</v>
      </c>
      <c r="F105" s="301"/>
      <c r="G105" s="301"/>
      <c r="H105" s="301"/>
      <c r="I105" s="149"/>
      <c r="J105" s="149"/>
    </row>
    <row r="106" spans="1:10">
      <c r="A106" s="446"/>
      <c r="B106" s="306" t="s">
        <v>611</v>
      </c>
      <c r="C106" s="440">
        <v>34.630000000000003</v>
      </c>
      <c r="D106" s="307">
        <v>34</v>
      </c>
      <c r="E106" s="307">
        <v>34.299999999999997</v>
      </c>
      <c r="F106" s="301"/>
      <c r="G106" s="301"/>
      <c r="H106" s="301"/>
      <c r="I106" s="149"/>
      <c r="J106" s="149"/>
    </row>
    <row r="107" spans="1:10">
      <c r="A107" s="446"/>
      <c r="B107" s="765" t="s">
        <v>612</v>
      </c>
      <c r="C107" s="775">
        <v>7.62</v>
      </c>
      <c r="D107" s="776">
        <v>7.3</v>
      </c>
      <c r="E107" s="776">
        <v>9.6</v>
      </c>
      <c r="F107" s="301"/>
      <c r="G107" s="301"/>
      <c r="H107" s="301"/>
      <c r="I107" s="149"/>
      <c r="J107" s="149"/>
    </row>
    <row r="108" spans="1:10">
      <c r="A108" s="446"/>
      <c r="B108" s="306" t="s">
        <v>613</v>
      </c>
      <c r="C108" s="441">
        <v>0.1</v>
      </c>
      <c r="D108" s="415">
        <v>0.14000000000000001</v>
      </c>
      <c r="E108" s="415">
        <v>0.13</v>
      </c>
      <c r="F108" s="301"/>
      <c r="G108" s="301"/>
      <c r="H108" s="301"/>
      <c r="I108" s="149"/>
      <c r="J108" s="149"/>
    </row>
    <row r="109" spans="1:10">
      <c r="A109" s="446"/>
      <c r="B109" s="765" t="s">
        <v>614</v>
      </c>
      <c r="C109" s="775">
        <v>4.83</v>
      </c>
      <c r="D109" s="776">
        <v>1.8</v>
      </c>
      <c r="E109" s="776">
        <v>1.6</v>
      </c>
      <c r="F109" s="301"/>
      <c r="G109" s="301"/>
      <c r="H109" s="301"/>
      <c r="I109" s="149"/>
      <c r="J109" s="149"/>
    </row>
    <row r="110" spans="1:10">
      <c r="A110" s="446"/>
      <c r="B110" s="306" t="s">
        <v>615</v>
      </c>
      <c r="C110" s="440">
        <v>2.61</v>
      </c>
      <c r="D110" s="307">
        <v>3.2</v>
      </c>
      <c r="E110" s="307">
        <v>3.5</v>
      </c>
      <c r="F110" s="301"/>
      <c r="G110" s="301"/>
      <c r="H110" s="301"/>
      <c r="I110" s="149"/>
      <c r="J110" s="149"/>
    </row>
    <row r="111" spans="1:10">
      <c r="A111" s="446"/>
      <c r="B111" s="765" t="s">
        <v>616</v>
      </c>
      <c r="C111" s="775">
        <v>1.31</v>
      </c>
      <c r="D111" s="776">
        <v>2.1</v>
      </c>
      <c r="E111" s="776">
        <v>2.2999999999999998</v>
      </c>
      <c r="F111" s="301"/>
      <c r="G111" s="301"/>
      <c r="H111" s="301"/>
      <c r="I111" s="149"/>
      <c r="J111" s="149"/>
    </row>
    <row r="112" spans="1:10">
      <c r="A112" s="446"/>
      <c r="B112" s="306" t="s">
        <v>617</v>
      </c>
      <c r="C112" s="440">
        <v>0</v>
      </c>
      <c r="D112" s="307">
        <v>0</v>
      </c>
      <c r="E112" s="307">
        <v>0</v>
      </c>
      <c r="F112" s="301"/>
      <c r="G112" s="301"/>
      <c r="H112" s="301"/>
      <c r="I112" s="149"/>
      <c r="J112" s="149"/>
    </row>
    <row r="113" spans="1:15">
      <c r="A113" s="446"/>
      <c r="B113" s="765" t="s">
        <v>618</v>
      </c>
      <c r="C113" s="775">
        <v>1.1000000000000001</v>
      </c>
      <c r="D113" s="776">
        <v>0.02</v>
      </c>
      <c r="E113" s="776">
        <v>1</v>
      </c>
      <c r="F113" s="301"/>
      <c r="G113" s="301"/>
      <c r="H113" s="301"/>
      <c r="I113" s="149"/>
      <c r="J113" s="149"/>
    </row>
    <row r="114" spans="1:15">
      <c r="A114" s="446"/>
      <c r="B114" s="306" t="s">
        <v>619</v>
      </c>
      <c r="C114" s="775">
        <v>0</v>
      </c>
      <c r="D114" s="776">
        <v>0.01</v>
      </c>
      <c r="E114" s="776">
        <v>0</v>
      </c>
      <c r="F114" s="301"/>
      <c r="G114" s="301"/>
      <c r="H114" s="301"/>
      <c r="I114" s="149"/>
      <c r="J114" s="149"/>
    </row>
    <row r="115" spans="1:15">
      <c r="A115" s="446"/>
      <c r="B115" s="765" t="s">
        <v>620</v>
      </c>
      <c r="C115" s="775">
        <v>0</v>
      </c>
      <c r="D115" s="776">
        <v>0.6</v>
      </c>
      <c r="E115" s="776">
        <v>0.1</v>
      </c>
      <c r="F115" s="301"/>
      <c r="G115" s="301"/>
      <c r="H115" s="301"/>
      <c r="I115" s="149"/>
      <c r="J115" s="149"/>
    </row>
    <row r="116" spans="1:15">
      <c r="A116" s="446"/>
      <c r="B116" s="306" t="s">
        <v>621</v>
      </c>
      <c r="C116" s="440">
        <v>0.08</v>
      </c>
      <c r="D116" s="307">
        <v>0.2</v>
      </c>
      <c r="E116" s="307">
        <v>0</v>
      </c>
      <c r="F116" s="301"/>
      <c r="G116" s="301"/>
      <c r="H116" s="301"/>
      <c r="I116" s="149"/>
      <c r="J116" s="149"/>
    </row>
    <row r="117" spans="1:15">
      <c r="A117" s="446"/>
      <c r="B117" s="765" t="s">
        <v>369</v>
      </c>
      <c r="C117" s="775">
        <v>0</v>
      </c>
      <c r="D117" s="776">
        <v>0</v>
      </c>
      <c r="E117" s="776">
        <v>0.5</v>
      </c>
      <c r="F117" s="301"/>
      <c r="G117" s="301"/>
      <c r="H117" s="301"/>
      <c r="I117" s="149"/>
      <c r="J117" s="149"/>
    </row>
    <row r="118" spans="1:15" s="65" customFormat="1" ht="14.65" customHeight="1">
      <c r="A118"/>
      <c r="B118" s="1037" t="s">
        <v>622</v>
      </c>
      <c r="C118" s="1037"/>
      <c r="D118" s="1037"/>
      <c r="E118" s="1037"/>
    </row>
    <row r="119" spans="1:15" s="65" customFormat="1" ht="24" customHeight="1">
      <c r="A119" s="446"/>
      <c r="B119" s="1037" t="s">
        <v>623</v>
      </c>
      <c r="C119" s="1037"/>
      <c r="D119" s="1037"/>
      <c r="E119" s="1037"/>
      <c r="F119" s="308"/>
      <c r="G119" s="72"/>
      <c r="H119" s="72"/>
    </row>
    <row r="120" spans="1:15" s="65" customFormat="1">
      <c r="A120" s="446"/>
      <c r="B120" s="298" t="s">
        <v>624</v>
      </c>
      <c r="C120" s="309"/>
      <c r="D120" s="309"/>
      <c r="E120" s="309"/>
      <c r="F120" s="310"/>
      <c r="G120" s="72"/>
      <c r="H120" s="72"/>
    </row>
    <row r="121" spans="1:15">
      <c r="A121"/>
      <c r="B121" s="298" t="s">
        <v>1776</v>
      </c>
      <c r="C121"/>
      <c r="D121"/>
      <c r="E121"/>
      <c r="F121"/>
      <c r="G121"/>
      <c r="H121"/>
    </row>
    <row r="122" spans="1:15">
      <c r="A122" s="446"/>
      <c r="B122" s="297"/>
      <c r="C122"/>
      <c r="D122"/>
      <c r="E122"/>
      <c r="F122"/>
      <c r="G122"/>
      <c r="H122"/>
    </row>
    <row r="123" spans="1:15" s="65" customFormat="1" ht="12.75" customHeight="1">
      <c r="A123" s="446"/>
      <c r="B123" s="311"/>
      <c r="C123" s="311"/>
      <c r="D123" s="311"/>
      <c r="E123" s="311"/>
      <c r="F123" s="72"/>
      <c r="G123" s="72"/>
      <c r="H123" s="72"/>
      <c r="K123"/>
    </row>
    <row r="124" spans="1:15" ht="20.25" customHeight="1">
      <c r="A124" s="446"/>
      <c r="B124" s="312" t="s">
        <v>625</v>
      </c>
      <c r="C124" s="312"/>
      <c r="D124" s="313"/>
    </row>
    <row r="125" spans="1:15" ht="15" customHeight="1">
      <c r="A125" s="446"/>
      <c r="B125" s="1044" t="s">
        <v>626</v>
      </c>
      <c r="C125" s="1044"/>
      <c r="D125" s="1044"/>
      <c r="E125" s="1044"/>
    </row>
    <row r="126" spans="1:15" ht="15" customHeight="1">
      <c r="A126" s="446"/>
      <c r="B126" s="365"/>
      <c r="C126" s="365"/>
      <c r="D126" s="365"/>
      <c r="E126" s="365"/>
    </row>
    <row r="127" spans="1:15" s="7" customFormat="1" ht="20.25" customHeight="1">
      <c r="A127" s="446"/>
      <c r="B127" s="314" t="s">
        <v>627</v>
      </c>
      <c r="C127" s="1041" t="s">
        <v>628</v>
      </c>
      <c r="D127" s="1041"/>
      <c r="E127" s="289" t="s">
        <v>1637</v>
      </c>
      <c r="F127" s="289" t="s">
        <v>629</v>
      </c>
      <c r="G127" s="777" t="s">
        <v>397</v>
      </c>
      <c r="H127" s="777" t="s">
        <v>630</v>
      </c>
      <c r="I127" s="777" t="s">
        <v>631</v>
      </c>
      <c r="J127" s="777" t="s">
        <v>632</v>
      </c>
      <c r="K127"/>
      <c r="L127"/>
      <c r="M127"/>
      <c r="N127"/>
      <c r="O127"/>
    </row>
    <row r="128" spans="1:15" ht="27.75">
      <c r="A128" s="446"/>
      <c r="B128" s="785" t="s">
        <v>633</v>
      </c>
      <c r="C128" s="1042" t="s">
        <v>1642</v>
      </c>
      <c r="D128" s="1042"/>
      <c r="E128" s="786">
        <v>0.23</v>
      </c>
      <c r="F128" s="787" t="s">
        <v>634</v>
      </c>
      <c r="G128" s="788">
        <v>9.1999999999999993</v>
      </c>
      <c r="H128" s="788">
        <v>7.5</v>
      </c>
      <c r="I128" s="789">
        <f>(G128-H128)/G128</f>
        <v>0.18478260869565211</v>
      </c>
      <c r="J128" s="790" t="s">
        <v>635</v>
      </c>
    </row>
    <row r="129" spans="1:11" ht="39.75" customHeight="1">
      <c r="A129" s="446"/>
      <c r="B129" s="778" t="s">
        <v>636</v>
      </c>
      <c r="C129" s="1043" t="s">
        <v>637</v>
      </c>
      <c r="D129" s="1043"/>
      <c r="E129" s="779" t="s">
        <v>638</v>
      </c>
      <c r="F129" s="780" t="s">
        <v>634</v>
      </c>
      <c r="G129" s="781">
        <v>2.46</v>
      </c>
      <c r="H129" s="781">
        <v>1.9</v>
      </c>
      <c r="I129" s="782">
        <f>(G129-H129)/G129</f>
        <v>0.22764227642276424</v>
      </c>
      <c r="J129" s="783" t="s">
        <v>639</v>
      </c>
    </row>
    <row r="130" spans="1:11" ht="35.25" customHeight="1">
      <c r="A130" s="446"/>
      <c r="B130" s="785" t="s">
        <v>640</v>
      </c>
      <c r="C130" s="1038" t="s">
        <v>641</v>
      </c>
      <c r="D130" s="1038"/>
      <c r="E130" s="786">
        <v>0.62</v>
      </c>
      <c r="F130" s="787" t="s">
        <v>642</v>
      </c>
      <c r="G130" s="793">
        <v>0.26</v>
      </c>
      <c r="H130" s="791">
        <v>0.23</v>
      </c>
      <c r="I130" s="789">
        <f>(G130-H130)/G130</f>
        <v>0.11538461538461538</v>
      </c>
      <c r="J130" s="790" t="s">
        <v>643</v>
      </c>
    </row>
    <row r="131" spans="1:11" ht="32.25" customHeight="1">
      <c r="A131" s="446"/>
      <c r="B131" s="778" t="s">
        <v>644</v>
      </c>
      <c r="C131" s="1043" t="s">
        <v>645</v>
      </c>
      <c r="D131" s="1043"/>
      <c r="E131" s="784">
        <v>0.14000000000000001</v>
      </c>
      <c r="F131" s="780" t="s">
        <v>646</v>
      </c>
      <c r="G131" s="779">
        <v>0.66</v>
      </c>
      <c r="H131" s="781">
        <v>0.66</v>
      </c>
      <c r="I131" s="782">
        <f>(G131-H131)/G131</f>
        <v>0</v>
      </c>
      <c r="J131" s="783" t="s">
        <v>647</v>
      </c>
    </row>
    <row r="132" spans="1:11" ht="39" customHeight="1">
      <c r="A132" s="446"/>
      <c r="B132" s="785" t="s">
        <v>648</v>
      </c>
      <c r="C132" s="1042" t="s">
        <v>649</v>
      </c>
      <c r="D132" s="1042"/>
      <c r="E132" s="786" t="s">
        <v>1638</v>
      </c>
      <c r="F132" s="787" t="s">
        <v>650</v>
      </c>
      <c r="G132" s="792" t="s">
        <v>1638</v>
      </c>
      <c r="H132" s="793" t="s">
        <v>81</v>
      </c>
      <c r="I132" s="793" t="s">
        <v>81</v>
      </c>
      <c r="J132" s="790" t="s">
        <v>651</v>
      </c>
    </row>
    <row r="133" spans="1:11" ht="39.75" customHeight="1">
      <c r="A133" s="446"/>
      <c r="B133" s="778" t="s">
        <v>1640</v>
      </c>
      <c r="C133" s="1043" t="s">
        <v>652</v>
      </c>
      <c r="D133" s="1043"/>
      <c r="E133" s="784">
        <f>(G133-76.4)/G133</f>
        <v>0.5991605456453305</v>
      </c>
      <c r="F133" s="780" t="s">
        <v>653</v>
      </c>
      <c r="G133" s="781">
        <v>190.6</v>
      </c>
      <c r="H133" s="967">
        <v>156</v>
      </c>
      <c r="I133" s="782">
        <f>(G133-H133)/G133</f>
        <v>0.18153200419727175</v>
      </c>
      <c r="J133" s="783" t="s">
        <v>639</v>
      </c>
    </row>
    <row r="134" spans="1:11" ht="29.25">
      <c r="A134" s="446"/>
      <c r="B134" s="785" t="s">
        <v>654</v>
      </c>
      <c r="C134" s="1042" t="s">
        <v>655</v>
      </c>
      <c r="D134" s="1042"/>
      <c r="E134" s="786">
        <v>0.1</v>
      </c>
      <c r="F134" s="787" t="s">
        <v>656</v>
      </c>
      <c r="G134" s="791">
        <v>1.04</v>
      </c>
      <c r="H134" s="793" t="s">
        <v>81</v>
      </c>
      <c r="I134" s="793" t="s">
        <v>81</v>
      </c>
      <c r="J134" s="790" t="s">
        <v>657</v>
      </c>
    </row>
    <row r="135" spans="1:11" ht="29.25">
      <c r="A135" s="446"/>
      <c r="B135" s="778" t="s">
        <v>658</v>
      </c>
      <c r="C135" s="1043" t="s">
        <v>655</v>
      </c>
      <c r="D135" s="1043"/>
      <c r="E135" s="784">
        <v>0.09</v>
      </c>
      <c r="F135" s="780" t="s">
        <v>659</v>
      </c>
      <c r="G135" s="781">
        <v>21.73</v>
      </c>
      <c r="H135" s="779" t="s">
        <v>81</v>
      </c>
      <c r="I135" s="779" t="s">
        <v>81</v>
      </c>
      <c r="J135" s="783" t="s">
        <v>660</v>
      </c>
    </row>
    <row r="136" spans="1:11" ht="29.25">
      <c r="A136" s="446"/>
      <c r="B136" s="785" t="s">
        <v>661</v>
      </c>
      <c r="C136" s="1042" t="s">
        <v>655</v>
      </c>
      <c r="D136" s="1042"/>
      <c r="E136" s="786">
        <v>0.1</v>
      </c>
      <c r="F136" s="787" t="s">
        <v>656</v>
      </c>
      <c r="G136" s="791">
        <v>0.83</v>
      </c>
      <c r="H136" s="793" t="s">
        <v>81</v>
      </c>
      <c r="I136" s="793" t="s">
        <v>81</v>
      </c>
      <c r="J136" s="790" t="s">
        <v>657</v>
      </c>
    </row>
    <row r="137" spans="1:11" ht="36.5" customHeight="1">
      <c r="A137" s="446"/>
      <c r="B137" s="778" t="s">
        <v>662</v>
      </c>
      <c r="C137" s="1043" t="s">
        <v>655</v>
      </c>
      <c r="D137" s="1043"/>
      <c r="E137" s="784">
        <v>0.09</v>
      </c>
      <c r="F137" s="780" t="s">
        <v>659</v>
      </c>
      <c r="G137" s="781">
        <v>19.399999999999999</v>
      </c>
      <c r="H137" s="779" t="s">
        <v>81</v>
      </c>
      <c r="I137" s="779" t="s">
        <v>81</v>
      </c>
      <c r="J137" s="783" t="s">
        <v>660</v>
      </c>
    </row>
    <row r="138" spans="1:11" ht="35.25" customHeight="1">
      <c r="A138" s="446"/>
      <c r="B138" s="785" t="s">
        <v>663</v>
      </c>
      <c r="C138" s="1042" t="s">
        <v>664</v>
      </c>
      <c r="D138" s="1042"/>
      <c r="E138" s="786">
        <v>0.59</v>
      </c>
      <c r="F138" s="787" t="s">
        <v>665</v>
      </c>
      <c r="G138" s="791">
        <v>60</v>
      </c>
      <c r="H138" s="779" t="s">
        <v>81</v>
      </c>
      <c r="I138" s="779" t="s">
        <v>81</v>
      </c>
      <c r="J138" s="790" t="s">
        <v>639</v>
      </c>
    </row>
    <row r="139" spans="1:11" ht="32.25" customHeight="1">
      <c r="A139" s="446"/>
      <c r="B139" s="785" t="s">
        <v>666</v>
      </c>
      <c r="C139" s="1042" t="s">
        <v>667</v>
      </c>
      <c r="D139" s="1042"/>
      <c r="E139" s="786">
        <v>0.56000000000000005</v>
      </c>
      <c r="F139" s="787" t="s">
        <v>668</v>
      </c>
      <c r="G139" s="791">
        <v>35</v>
      </c>
      <c r="H139" s="779" t="s">
        <v>81</v>
      </c>
      <c r="I139" s="779" t="s">
        <v>81</v>
      </c>
      <c r="J139" s="790" t="s">
        <v>669</v>
      </c>
    </row>
    <row r="140" spans="1:11" s="417" customFormat="1" ht="14.25" customHeight="1">
      <c r="A140" s="446"/>
      <c r="B140" s="316" t="s">
        <v>670</v>
      </c>
      <c r="C140" s="316"/>
      <c r="D140" s="316"/>
      <c r="E140" s="316"/>
      <c r="F140" s="316"/>
      <c r="G140" s="316"/>
      <c r="H140" s="316"/>
      <c r="I140" s="316"/>
      <c r="J140" s="316"/>
      <c r="K140" s="316"/>
    </row>
    <row r="141" spans="1:11" s="417" customFormat="1" ht="15" customHeight="1">
      <c r="A141" s="446"/>
      <c r="B141" s="316" t="s">
        <v>671</v>
      </c>
      <c r="C141" s="316"/>
      <c r="D141" s="316"/>
      <c r="E141" s="316"/>
      <c r="F141" s="317"/>
      <c r="G141" s="317"/>
      <c r="H141" s="317"/>
    </row>
    <row r="142" spans="1:11" s="417" customFormat="1" ht="15" customHeight="1">
      <c r="A142" s="446"/>
      <c r="B142" s="316" t="s">
        <v>672</v>
      </c>
      <c r="C142" s="316"/>
      <c r="D142" s="316"/>
      <c r="E142" s="316"/>
      <c r="F142" s="317"/>
      <c r="G142" s="317"/>
      <c r="H142" s="317"/>
    </row>
    <row r="143" spans="1:11" s="417" customFormat="1" ht="15" customHeight="1">
      <c r="A143" s="446"/>
      <c r="B143" s="316" t="s">
        <v>673</v>
      </c>
      <c r="C143" s="316"/>
      <c r="D143" s="316"/>
      <c r="E143" s="316"/>
      <c r="F143" s="317"/>
      <c r="G143" s="317"/>
      <c r="H143" s="317"/>
    </row>
    <row r="144" spans="1:11" s="417" customFormat="1" ht="15" customHeight="1">
      <c r="A144" s="446"/>
      <c r="B144" s="316" t="s">
        <v>674</v>
      </c>
      <c r="C144" s="316"/>
      <c r="D144" s="316"/>
      <c r="E144" s="316"/>
      <c r="F144" s="317"/>
      <c r="G144" s="317"/>
      <c r="H144" s="317"/>
    </row>
    <row r="145" spans="1:8" s="417" customFormat="1" ht="15" customHeight="1">
      <c r="A145" s="446"/>
      <c r="B145" s="316" t="s">
        <v>675</v>
      </c>
      <c r="C145" s="316"/>
      <c r="D145" s="316"/>
      <c r="E145" s="316"/>
      <c r="F145" s="317"/>
      <c r="G145" s="317"/>
      <c r="H145" s="317"/>
    </row>
    <row r="146" spans="1:8" s="235" customFormat="1" ht="15" customHeight="1">
      <c r="A146" s="446"/>
      <c r="B146" s="316" t="s">
        <v>676</v>
      </c>
      <c r="C146" s="316"/>
      <c r="D146" s="316"/>
      <c r="E146" s="316"/>
      <c r="F146" s="318"/>
      <c r="G146" s="318"/>
      <c r="H146" s="318"/>
    </row>
    <row r="147" spans="1:8" s="235" customFormat="1" ht="15" customHeight="1">
      <c r="A147" s="446"/>
      <c r="B147" s="316" t="s">
        <v>677</v>
      </c>
      <c r="C147" s="316"/>
      <c r="D147" s="316"/>
      <c r="E147" s="316"/>
      <c r="F147" s="318"/>
      <c r="G147" s="318"/>
      <c r="H147" s="318"/>
    </row>
    <row r="148" spans="1:8" s="235" customFormat="1">
      <c r="A148" s="446"/>
      <c r="B148" s="316" t="s">
        <v>678</v>
      </c>
      <c r="C148" s="316"/>
      <c r="D148" s="316"/>
      <c r="E148" s="316"/>
      <c r="F148" s="318"/>
      <c r="G148" s="318"/>
      <c r="H148" s="318"/>
    </row>
    <row r="149" spans="1:8" s="235" customFormat="1">
      <c r="A149" s="446"/>
      <c r="B149" s="316" t="s">
        <v>679</v>
      </c>
      <c r="C149" s="316"/>
      <c r="D149" s="316"/>
      <c r="E149" s="316"/>
      <c r="F149" s="318"/>
      <c r="G149" s="318"/>
      <c r="H149" s="318"/>
    </row>
    <row r="150" spans="1:8" s="235" customFormat="1">
      <c r="A150" s="446"/>
      <c r="B150" s="316" t="s">
        <v>680</v>
      </c>
      <c r="C150" s="316"/>
      <c r="D150" s="316"/>
      <c r="E150" s="316"/>
      <c r="F150" s="318"/>
      <c r="G150" s="318"/>
      <c r="H150" s="318"/>
    </row>
    <row r="151" spans="1:8" s="235" customFormat="1">
      <c r="A151" s="446"/>
      <c r="B151" s="316" t="s">
        <v>681</v>
      </c>
      <c r="C151" s="316"/>
      <c r="D151" s="316"/>
      <c r="E151" s="316"/>
      <c r="F151" s="318"/>
      <c r="G151" s="318"/>
      <c r="H151" s="318"/>
    </row>
    <row r="152" spans="1:8" s="235" customFormat="1">
      <c r="A152" s="446"/>
      <c r="B152" s="316" t="s">
        <v>682</v>
      </c>
      <c r="C152" s="316"/>
      <c r="D152" s="316"/>
      <c r="E152" s="316"/>
      <c r="F152" s="318"/>
      <c r="G152" s="318"/>
      <c r="H152" s="318"/>
    </row>
    <row r="153" spans="1:8" s="235" customFormat="1">
      <c r="A153" s="446"/>
      <c r="B153" s="316" t="s">
        <v>683</v>
      </c>
      <c r="C153" s="316"/>
      <c r="D153" s="316"/>
      <c r="E153" s="316"/>
      <c r="F153" s="318"/>
      <c r="G153" s="318"/>
      <c r="H153" s="318"/>
    </row>
    <row r="154" spans="1:8">
      <c r="A154" s="446"/>
      <c r="B154" s="316" t="s">
        <v>684</v>
      </c>
      <c r="C154" s="316"/>
      <c r="D154" s="316"/>
      <c r="E154" s="316"/>
    </row>
    <row r="155" spans="1:8" ht="15" customHeight="1">
      <c r="A155" s="446"/>
      <c r="B155" s="316" t="s">
        <v>685</v>
      </c>
      <c r="C155" s="316"/>
      <c r="D155" s="316"/>
      <c r="E155" s="316"/>
    </row>
    <row r="156" spans="1:8" ht="15" customHeight="1">
      <c r="A156" s="446"/>
      <c r="B156" s="316" t="s">
        <v>686</v>
      </c>
      <c r="C156" s="316"/>
      <c r="D156" s="316"/>
      <c r="E156" s="316"/>
    </row>
    <row r="157" spans="1:8" ht="15" customHeight="1">
      <c r="A157" s="446"/>
      <c r="B157" s="316" t="s">
        <v>1639</v>
      </c>
      <c r="C157" s="319"/>
      <c r="D157" s="320"/>
      <c r="E157" s="320"/>
    </row>
    <row r="158" spans="1:8" ht="25.15" customHeight="1">
      <c r="A158" s="446"/>
      <c r="B158" s="1037" t="s">
        <v>1808</v>
      </c>
      <c r="C158" s="1037"/>
      <c r="D158" s="1037"/>
      <c r="E158" s="1037"/>
      <c r="F158" s="1037"/>
      <c r="G158" s="1037"/>
    </row>
    <row r="159" spans="1:8" ht="15" customHeight="1">
      <c r="A159" s="446"/>
      <c r="B159" s="316"/>
      <c r="C159" s="319"/>
      <c r="D159" s="320"/>
      <c r="E159" s="320"/>
    </row>
    <row r="160" spans="1:8" ht="15" customHeight="1">
      <c r="A160" s="446"/>
      <c r="B160" s="316"/>
      <c r="C160" s="319"/>
      <c r="D160" s="320"/>
      <c r="E160" s="320"/>
    </row>
    <row r="161" spans="1:13" ht="15">
      <c r="B161" s="312" t="s">
        <v>1747</v>
      </c>
      <c r="C161" s="312"/>
      <c r="D161" s="313"/>
    </row>
    <row r="162" spans="1:13">
      <c r="B162" s="1044" t="s">
        <v>1801</v>
      </c>
      <c r="C162" s="1044"/>
      <c r="D162" s="1044"/>
      <c r="E162" s="1044"/>
      <c r="F162" s="981"/>
    </row>
    <row r="163" spans="1:13">
      <c r="B163" s="365"/>
      <c r="C163" s="963"/>
      <c r="D163" s="963"/>
      <c r="E163" s="365"/>
    </row>
    <row r="164" spans="1:13" ht="19.5" customHeight="1">
      <c r="B164" s="1041" t="s">
        <v>1802</v>
      </c>
      <c r="C164" s="1041"/>
      <c r="D164" s="980" t="s">
        <v>1748</v>
      </c>
      <c r="G164"/>
      <c r="H164"/>
    </row>
    <row r="165" spans="1:13" ht="25.25" customHeight="1">
      <c r="B165" s="982" t="s">
        <v>1803</v>
      </c>
      <c r="C165" s="796"/>
      <c r="D165" s="983" t="s">
        <v>1800</v>
      </c>
      <c r="G165"/>
      <c r="H165"/>
    </row>
    <row r="166" spans="1:13" ht="25.25" customHeight="1">
      <c r="B166" s="982" t="s">
        <v>1804</v>
      </c>
      <c r="C166" s="796"/>
      <c r="D166" s="983" t="s">
        <v>1807</v>
      </c>
      <c r="G166"/>
      <c r="H166"/>
    </row>
    <row r="167" spans="1:13">
      <c r="B167" s="778"/>
      <c r="C167" s="778"/>
      <c r="D167" s="963"/>
    </row>
    <row r="168" spans="1:13">
      <c r="B168" s="778"/>
      <c r="C168" s="778"/>
      <c r="D168" s="963"/>
    </row>
    <row r="169" spans="1:13" ht="21" customHeight="1">
      <c r="A169" s="446"/>
      <c r="B169" s="794" t="s">
        <v>1772</v>
      </c>
      <c r="C169" s="795"/>
      <c r="D169" s="795"/>
      <c r="E169" s="795"/>
    </row>
    <row r="170" spans="1:13" ht="35.75" customHeight="1">
      <c r="A170" s="446"/>
      <c r="B170" s="1049" t="s">
        <v>1756</v>
      </c>
      <c r="C170" s="1049"/>
      <c r="D170" s="1049"/>
      <c r="E170" s="1049"/>
    </row>
    <row r="171" spans="1:13" ht="14.25" customHeight="1">
      <c r="A171" s="446"/>
      <c r="B171" s="321"/>
      <c r="C171" s="321"/>
      <c r="D171" s="321"/>
      <c r="E171" s="321"/>
    </row>
    <row r="172" spans="1:13" s="149" customFormat="1" ht="44.25" customHeight="1">
      <c r="A172" s="446"/>
      <c r="B172" s="299" t="s">
        <v>1757</v>
      </c>
      <c r="C172" s="322" t="s">
        <v>1773</v>
      </c>
      <c r="D172" s="322" t="s">
        <v>687</v>
      </c>
      <c r="E172" s="322" t="s">
        <v>1759</v>
      </c>
      <c r="F172" s="322" t="s">
        <v>1752</v>
      </c>
      <c r="G172" s="322" t="s">
        <v>1763</v>
      </c>
      <c r="H172" s="322" t="s">
        <v>1764</v>
      </c>
      <c r="I172"/>
      <c r="J172"/>
      <c r="K172"/>
      <c r="L172"/>
      <c r="M172"/>
    </row>
    <row r="173" spans="1:13" ht="15.75" customHeight="1">
      <c r="A173" s="446"/>
      <c r="B173" s="796" t="s">
        <v>689</v>
      </c>
      <c r="C173" s="1090">
        <v>1.2297457257556326E-2</v>
      </c>
      <c r="D173" s="798">
        <v>0.21203969942493886</v>
      </c>
      <c r="E173" s="799">
        <v>0</v>
      </c>
      <c r="F173" s="1090">
        <f t="shared" ref="F173:F187" si="4">D173/$D$188</f>
        <v>8.1257027436864495E-3</v>
      </c>
      <c r="G173" s="800">
        <v>4.6165882448008571</v>
      </c>
      <c r="H173" s="801">
        <v>2.0419830557057143E-2</v>
      </c>
      <c r="I173" s="400"/>
    </row>
    <row r="174" spans="1:13" ht="15.75" customHeight="1">
      <c r="A174" s="446"/>
      <c r="B174" s="442" t="s">
        <v>690</v>
      </c>
      <c r="C174" s="1091">
        <v>2.8413155193497002E-2</v>
      </c>
      <c r="D174" s="325">
        <v>6.7882959513837227</v>
      </c>
      <c r="E174" s="325">
        <v>0</v>
      </c>
      <c r="F174" s="1091">
        <f t="shared" si="4"/>
        <v>0.26013843250443119</v>
      </c>
      <c r="G174" s="326">
        <v>4.2068999243535714</v>
      </c>
      <c r="H174" s="327">
        <v>0.28293819621494432</v>
      </c>
      <c r="I174" s="400"/>
    </row>
    <row r="175" spans="1:13" ht="15.75" customHeight="1">
      <c r="A175" s="446"/>
      <c r="B175" s="796" t="s">
        <v>560</v>
      </c>
      <c r="C175" s="1090">
        <v>1.3768909727786497E-2</v>
      </c>
      <c r="D175" s="799">
        <v>0.34271346230265931</v>
      </c>
      <c r="E175" s="799">
        <v>0</v>
      </c>
      <c r="F175" s="1090">
        <f t="shared" si="4"/>
        <v>1.3133331769868898E-2</v>
      </c>
      <c r="G175" s="800">
        <v>4.4206281597078521</v>
      </c>
      <c r="H175" s="801">
        <v>2.9476905405236703E-2</v>
      </c>
      <c r="I175" s="400"/>
    </row>
    <row r="176" spans="1:13" ht="15.75" customHeight="1">
      <c r="A176" s="446"/>
      <c r="B176" s="442" t="s">
        <v>691</v>
      </c>
      <c r="C176" s="1091">
        <v>9.9354367670484861E-2</v>
      </c>
      <c r="D176" s="325">
        <v>0.22438372684160091</v>
      </c>
      <c r="E176" s="325">
        <v>0</v>
      </c>
      <c r="F176" s="1091">
        <f t="shared" si="4"/>
        <v>8.5987457527066484E-3</v>
      </c>
      <c r="G176" s="326">
        <v>4.6124311386005994</v>
      </c>
      <c r="H176" s="327">
        <v>2.6745743125957708E-3</v>
      </c>
      <c r="I176" s="400"/>
    </row>
    <row r="177" spans="1:13" ht="15.75" customHeight="1">
      <c r="A177" s="446"/>
      <c r="B177" s="796" t="s">
        <v>563</v>
      </c>
      <c r="C177" s="1090">
        <v>2.7964702846639839E-2</v>
      </c>
      <c r="D177" s="799">
        <v>3.6976140494555896</v>
      </c>
      <c r="E177" s="799">
        <v>5.9095488716201299</v>
      </c>
      <c r="F177" s="1090">
        <f t="shared" si="4"/>
        <v>0.14169852489057552</v>
      </c>
      <c r="G177" s="800">
        <v>3.6363069325529969</v>
      </c>
      <c r="H177" s="801">
        <v>0.4068508452721431</v>
      </c>
      <c r="I177" s="400"/>
    </row>
    <row r="178" spans="1:13" ht="15.75" customHeight="1">
      <c r="A178" s="446"/>
      <c r="B178" s="442" t="s">
        <v>692</v>
      </c>
      <c r="C178" s="1091">
        <v>8.0279226279346902E-3</v>
      </c>
      <c r="D178" s="325">
        <v>1.2733245359718333</v>
      </c>
      <c r="E178" s="325">
        <v>7.4088571097770881</v>
      </c>
      <c r="F178" s="1091">
        <f t="shared" si="4"/>
        <v>4.8795846738182505E-2</v>
      </c>
      <c r="G178" s="326">
        <v>2.7907038659235357</v>
      </c>
      <c r="H178" s="327">
        <v>1.2807842118886548</v>
      </c>
      <c r="I178" s="400"/>
    </row>
    <row r="179" spans="1:13" ht="15.75" customHeight="1">
      <c r="A179" s="446"/>
      <c r="B179" s="796" t="s">
        <v>693</v>
      </c>
      <c r="C179" s="1090">
        <v>2.5259757167283906E-2</v>
      </c>
      <c r="D179" s="799">
        <v>5.8997066671882301E-2</v>
      </c>
      <c r="E179" s="799">
        <v>0</v>
      </c>
      <c r="F179" s="1090">
        <f t="shared" si="4"/>
        <v>2.2608626017924975E-3</v>
      </c>
      <c r="G179" s="800">
        <v>4.4181985897279814</v>
      </c>
      <c r="H179" s="801">
        <v>2.7659958473141189E-3</v>
      </c>
      <c r="I179" s="400"/>
    </row>
    <row r="180" spans="1:13" ht="15.75" customHeight="1">
      <c r="A180" s="446"/>
      <c r="B180" s="442" t="s">
        <v>694</v>
      </c>
      <c r="C180" s="1091">
        <v>2.6286953773653535E-2</v>
      </c>
      <c r="D180" s="325">
        <v>0.25317967779613554</v>
      </c>
      <c r="E180" s="325">
        <v>0</v>
      </c>
      <c r="F180" s="1091">
        <f t="shared" si="4"/>
        <v>9.7022529653319565E-3</v>
      </c>
      <c r="G180" s="326">
        <v>4.2695897629713047</v>
      </c>
      <c r="H180" s="327">
        <v>1.1406144186238205E-2</v>
      </c>
      <c r="I180" s="400"/>
    </row>
    <row r="181" spans="1:13" ht="15.75" customHeight="1">
      <c r="A181" s="446"/>
      <c r="B181" s="796" t="s">
        <v>695</v>
      </c>
      <c r="C181" s="1090">
        <v>2.9547493037823148E-2</v>
      </c>
      <c r="D181" s="799">
        <v>0.97098331981387975</v>
      </c>
      <c r="E181" s="799">
        <v>0</v>
      </c>
      <c r="F181" s="1090">
        <f t="shared" si="4"/>
        <v>3.7209644454709381E-2</v>
      </c>
      <c r="G181" s="800">
        <v>4.1539413264924692</v>
      </c>
      <c r="H181" s="801">
        <v>3.8917183866286453E-2</v>
      </c>
      <c r="I181" s="400"/>
    </row>
    <row r="182" spans="1:13" ht="15.75" customHeight="1">
      <c r="A182" s="446"/>
      <c r="B182" s="442" t="s">
        <v>696</v>
      </c>
      <c r="C182" s="1091">
        <v>3.344967408160987E-2</v>
      </c>
      <c r="D182" s="325">
        <v>1.5329951822124543</v>
      </c>
      <c r="E182" s="325">
        <v>0</v>
      </c>
      <c r="F182" s="1091">
        <f t="shared" si="4"/>
        <v>5.8746844067148161E-2</v>
      </c>
      <c r="G182" s="326">
        <v>4.0011659666722679</v>
      </c>
      <c r="H182" s="327">
        <v>5.4274917910089523E-2</v>
      </c>
      <c r="I182" s="400"/>
    </row>
    <row r="183" spans="1:13" ht="15.75" customHeight="1">
      <c r="A183" s="446"/>
      <c r="B183" s="796" t="s">
        <v>697</v>
      </c>
      <c r="C183" s="1090">
        <v>1.9356313255277344E-2</v>
      </c>
      <c r="D183" s="799">
        <v>1.2267393469492847</v>
      </c>
      <c r="E183" s="799">
        <v>0</v>
      </c>
      <c r="F183" s="1090">
        <f t="shared" si="4"/>
        <v>4.7010627275589953E-2</v>
      </c>
      <c r="G183" s="800">
        <v>4.1900330494364688</v>
      </c>
      <c r="H183" s="801">
        <v>7.5055051816771995E-2</v>
      </c>
      <c r="I183" s="400"/>
    </row>
    <row r="184" spans="1:13" ht="15.75" customHeight="1">
      <c r="A184" s="446"/>
      <c r="B184" s="442" t="s">
        <v>698</v>
      </c>
      <c r="C184" s="1091">
        <v>2.0447995466807867E-2</v>
      </c>
      <c r="D184" s="325">
        <v>5.440831689223816</v>
      </c>
      <c r="E184" s="325">
        <v>0</v>
      </c>
      <c r="F184" s="1091">
        <f t="shared" si="4"/>
        <v>0.20850143206655741</v>
      </c>
      <c r="G184" s="326">
        <v>3.484551004141029</v>
      </c>
      <c r="H184" s="327">
        <v>0.31511191641218561</v>
      </c>
      <c r="I184" s="400"/>
    </row>
    <row r="185" spans="1:13" ht="15.75" customHeight="1">
      <c r="A185" s="446"/>
      <c r="B185" s="802" t="s">
        <v>1758</v>
      </c>
      <c r="C185" s="1090">
        <v>1.4484280841939856E-3</v>
      </c>
      <c r="D185" s="799">
        <v>7.3062554932797188E-2</v>
      </c>
      <c r="E185" s="799">
        <v>0</v>
      </c>
      <c r="F185" s="1090">
        <f t="shared" si="4"/>
        <v>2.799874762548104E-3</v>
      </c>
      <c r="G185" s="800">
        <v>4.9596793082294708</v>
      </c>
      <c r="H185" s="801">
        <v>5.9737658237223074E-2</v>
      </c>
      <c r="I185" s="400"/>
    </row>
    <row r="186" spans="1:13" ht="15.75" customHeight="1">
      <c r="A186" s="446"/>
      <c r="B186" s="323" t="s">
        <v>1754</v>
      </c>
      <c r="C186" s="1092">
        <v>0.58857066137823311</v>
      </c>
      <c r="D186" s="953">
        <v>3.2010388650532668</v>
      </c>
      <c r="E186" s="325">
        <v>0</v>
      </c>
      <c r="F186" s="1092">
        <f t="shared" si="4"/>
        <v>0.12266896415601627</v>
      </c>
      <c r="G186" s="326">
        <v>4.0868212186686348</v>
      </c>
      <c r="H186" s="327">
        <v>6.4408415164650809E-3</v>
      </c>
      <c r="I186" s="400"/>
    </row>
    <row r="187" spans="1:13" ht="15.75" customHeight="1">
      <c r="A187" s="446"/>
      <c r="B187" s="802" t="s">
        <v>1755</v>
      </c>
      <c r="C187" s="1093">
        <v>6.5806208431218122E-2</v>
      </c>
      <c r="D187" s="954">
        <v>0.79873765631879678</v>
      </c>
      <c r="E187" s="798">
        <v>0</v>
      </c>
      <c r="F187" s="1093">
        <f t="shared" si="4"/>
        <v>3.0608913250855043E-2</v>
      </c>
      <c r="G187" s="800">
        <v>4.8634872749924121</v>
      </c>
      <c r="H187" s="801">
        <v>1.4374328536627618E-2</v>
      </c>
      <c r="I187" s="400"/>
    </row>
    <row r="188" spans="1:13" ht="15.75" customHeight="1">
      <c r="A188" s="446"/>
      <c r="B188" s="803" t="s">
        <v>702</v>
      </c>
      <c r="C188" s="1094">
        <f>SUM(C173:C187)</f>
        <v>1.0000000000000002</v>
      </c>
      <c r="D188" s="955">
        <f>SUM(D173:D187)</f>
        <v>26.094936784352658</v>
      </c>
      <c r="E188" s="804">
        <f>SUM(E173:E187)</f>
        <v>13.318405981397218</v>
      </c>
      <c r="F188" s="1094">
        <f>SUM(F173:F187)</f>
        <v>0.99999999999999989</v>
      </c>
      <c r="G188" s="805">
        <v>4.1849113251598098</v>
      </c>
      <c r="H188" s="806">
        <v>4.667599085707301E-2</v>
      </c>
      <c r="I188" s="400"/>
    </row>
    <row r="189" spans="1:13" s="65" customFormat="1" ht="18" customHeight="1">
      <c r="A189" s="446"/>
      <c r="B189" s="1051" t="s">
        <v>1760</v>
      </c>
      <c r="C189" s="1051"/>
      <c r="D189" s="1051"/>
      <c r="E189" s="1051"/>
      <c r="F189" s="1051"/>
      <c r="G189" s="1051"/>
      <c r="H189" s="1051"/>
      <c r="I189"/>
      <c r="J189"/>
      <c r="K189"/>
      <c r="L189"/>
      <c r="M189"/>
    </row>
    <row r="190" spans="1:13" s="65" customFormat="1" ht="15" customHeight="1">
      <c r="A190" s="446"/>
      <c r="B190" s="1053" t="s">
        <v>1805</v>
      </c>
      <c r="C190" s="1053"/>
      <c r="D190" s="1053"/>
      <c r="E190" s="1053"/>
      <c r="F190" s="1053"/>
      <c r="G190" s="1053"/>
      <c r="H190" s="1053"/>
      <c r="I190"/>
      <c r="J190"/>
      <c r="K190"/>
      <c r="L190"/>
      <c r="M190"/>
    </row>
    <row r="191" spans="1:13" s="65" customFormat="1" ht="15" customHeight="1">
      <c r="A191" s="446"/>
      <c r="B191" s="1053" t="s">
        <v>1761</v>
      </c>
      <c r="C191" s="1053"/>
      <c r="D191" s="1053"/>
      <c r="E191" s="1053"/>
      <c r="F191" s="1053"/>
      <c r="G191" s="1053"/>
      <c r="H191" s="1053"/>
      <c r="I191"/>
      <c r="J191"/>
      <c r="K191"/>
      <c r="L191"/>
      <c r="M191"/>
    </row>
    <row r="192" spans="1:13" ht="20.45" customHeight="1">
      <c r="A192" s="446"/>
      <c r="B192" s="1053" t="s">
        <v>1806</v>
      </c>
      <c r="C192" s="1053"/>
      <c r="D192" s="1053"/>
      <c r="E192" s="1053"/>
      <c r="F192" s="1053"/>
      <c r="G192" s="1053"/>
      <c r="H192" s="1053"/>
    </row>
    <row r="193" spans="1:8" ht="20.45" customHeight="1">
      <c r="A193" s="446"/>
      <c r="B193" s="1051" t="s">
        <v>1762</v>
      </c>
      <c r="C193" s="1051"/>
      <c r="D193" s="1051"/>
      <c r="E193" s="1051"/>
      <c r="F193" s="1051"/>
      <c r="G193" s="1051"/>
      <c r="H193" s="1051"/>
    </row>
    <row r="194" spans="1:8" ht="19.5" customHeight="1">
      <c r="A194" s="446"/>
      <c r="B194" s="328"/>
      <c r="C194" s="328"/>
      <c r="D194" s="328"/>
      <c r="E194" s="328"/>
      <c r="F194" s="328"/>
      <c r="G194" s="328"/>
      <c r="H194" s="328"/>
    </row>
    <row r="195" spans="1:8" ht="45" customHeight="1">
      <c r="A195" s="446"/>
      <c r="B195" s="299" t="s">
        <v>708</v>
      </c>
      <c r="C195" s="322" t="s">
        <v>1774</v>
      </c>
      <c r="D195" s="322" t="s">
        <v>687</v>
      </c>
      <c r="E195" s="322" t="s">
        <v>688</v>
      </c>
      <c r="F195" s="322" t="s">
        <v>1751</v>
      </c>
      <c r="G195" s="322" t="s">
        <v>1749</v>
      </c>
      <c r="H195" s="322" t="s">
        <v>1753</v>
      </c>
    </row>
    <row r="196" spans="1:8">
      <c r="A196" s="446"/>
      <c r="B196" s="802" t="s">
        <v>709</v>
      </c>
      <c r="C196" s="797">
        <v>2.9600000000000001E-2</v>
      </c>
      <c r="D196" s="799">
        <v>4.054888</v>
      </c>
      <c r="E196" s="799"/>
      <c r="F196" s="797">
        <v>9.9400000000000002E-2</v>
      </c>
      <c r="G196" s="800">
        <v>4.88</v>
      </c>
      <c r="H196" s="801">
        <v>0.17599999999999999</v>
      </c>
    </row>
    <row r="197" spans="1:8" ht="15" customHeight="1">
      <c r="A197" s="446"/>
      <c r="B197" s="323" t="s">
        <v>563</v>
      </c>
      <c r="C197" s="324">
        <v>2.64E-2</v>
      </c>
      <c r="D197" s="325">
        <v>4.3404990000000003</v>
      </c>
      <c r="E197" s="325">
        <v>4.764513</v>
      </c>
      <c r="F197" s="324">
        <v>0.22309999999999999</v>
      </c>
      <c r="G197" s="326">
        <v>3.98</v>
      </c>
      <c r="H197" s="327">
        <v>0.44400000000000001</v>
      </c>
    </row>
    <row r="198" spans="1:8" ht="15" customHeight="1">
      <c r="A198" s="446"/>
      <c r="B198" s="802" t="s">
        <v>692</v>
      </c>
      <c r="C198" s="797">
        <v>8.0000000000000002E-3</v>
      </c>
      <c r="D198" s="799">
        <v>1.77146</v>
      </c>
      <c r="E198" s="799">
        <v>11.310534000000001</v>
      </c>
      <c r="F198" s="797">
        <v>0.3206</v>
      </c>
      <c r="G198" s="800">
        <v>2.91</v>
      </c>
      <c r="H198" s="801">
        <v>2.1030000000000002</v>
      </c>
    </row>
    <row r="199" spans="1:8" ht="15" customHeight="1">
      <c r="A199" s="446"/>
      <c r="B199" s="302" t="s">
        <v>693</v>
      </c>
      <c r="C199" s="324">
        <v>2.1499999999999998E-2</v>
      </c>
      <c r="D199" s="325">
        <v>0.29705599999999999</v>
      </c>
      <c r="E199" s="325"/>
      <c r="F199" s="324">
        <v>7.3000000000000001E-3</v>
      </c>
      <c r="G199" s="326">
        <v>4.38</v>
      </c>
      <c r="H199" s="327">
        <v>1.7999999999999999E-2</v>
      </c>
    </row>
    <row r="200" spans="1:8" ht="15" customHeight="1">
      <c r="A200" s="446"/>
      <c r="B200" s="802" t="s">
        <v>710</v>
      </c>
      <c r="C200" s="797">
        <v>2.07E-2</v>
      </c>
      <c r="D200" s="799">
        <v>1.2140690000000001</v>
      </c>
      <c r="E200" s="799"/>
      <c r="F200" s="797">
        <v>2.9700000000000001E-2</v>
      </c>
      <c r="G200" s="800">
        <v>4.0999999999999996</v>
      </c>
      <c r="H200" s="801">
        <v>7.4999999999999997E-2</v>
      </c>
    </row>
    <row r="201" spans="1:8" ht="15" customHeight="1">
      <c r="A201" s="446"/>
      <c r="B201" s="323" t="s">
        <v>698</v>
      </c>
      <c r="C201" s="324">
        <v>1.55E-2</v>
      </c>
      <c r="D201" s="325">
        <v>3.7728969999999999</v>
      </c>
      <c r="E201" s="325"/>
      <c r="F201" s="324">
        <v>9.2499999999999999E-2</v>
      </c>
      <c r="G201" s="326">
        <v>3.53</v>
      </c>
      <c r="H201" s="327">
        <v>0.31332147935508886</v>
      </c>
    </row>
    <row r="202" spans="1:8" ht="15" customHeight="1">
      <c r="A202" s="446"/>
      <c r="B202" s="802" t="s">
        <v>699</v>
      </c>
      <c r="C202" s="797">
        <v>0.1729</v>
      </c>
      <c r="D202" s="799">
        <v>4.7286190000000001</v>
      </c>
      <c r="E202" s="799"/>
      <c r="F202" s="797">
        <v>0.1159</v>
      </c>
      <c r="G202" s="800">
        <v>4.59</v>
      </c>
      <c r="H202" s="801">
        <v>3.5999999999999997E-2</v>
      </c>
    </row>
    <row r="203" spans="1:8" ht="15" customHeight="1">
      <c r="A203" s="446"/>
      <c r="B203" s="323" t="s">
        <v>700</v>
      </c>
      <c r="C203" s="324">
        <v>0.63380000000000003</v>
      </c>
      <c r="D203" s="325">
        <v>3.2952979999999998</v>
      </c>
      <c r="E203" s="325"/>
      <c r="F203" s="324">
        <v>8.0699999999999994E-2</v>
      </c>
      <c r="G203" s="326">
        <v>4.2699999999999996</v>
      </c>
      <c r="H203" s="327">
        <v>7.0000000000000001E-3</v>
      </c>
    </row>
    <row r="204" spans="1:8" ht="15" customHeight="1">
      <c r="A204" s="446"/>
      <c r="B204" s="802" t="s">
        <v>701</v>
      </c>
      <c r="C204" s="797">
        <v>7.17E-2</v>
      </c>
      <c r="D204" s="799">
        <v>1.260051</v>
      </c>
      <c r="E204" s="799"/>
      <c r="F204" s="797">
        <v>3.09E-2</v>
      </c>
      <c r="G204" s="800">
        <v>4.95</v>
      </c>
      <c r="H204" s="801">
        <v>2.3E-2</v>
      </c>
    </row>
    <row r="205" spans="1:8" ht="13.9">
      <c r="A205" s="446"/>
      <c r="B205" s="807" t="s">
        <v>702</v>
      </c>
      <c r="C205" s="808">
        <v>1</v>
      </c>
      <c r="D205" s="809">
        <v>24.734840999999999</v>
      </c>
      <c r="E205" s="809">
        <v>16.075047999999999</v>
      </c>
      <c r="F205" s="808">
        <v>1.0000000012695216</v>
      </c>
      <c r="G205" s="810">
        <v>4.3194282499361778</v>
      </c>
      <c r="H205" s="811">
        <v>5.1999999999999998E-2</v>
      </c>
    </row>
    <row r="206" spans="1:8" ht="24" customHeight="1">
      <c r="A206" s="446"/>
      <c r="B206" s="1050" t="s">
        <v>703</v>
      </c>
      <c r="C206" s="1050"/>
      <c r="D206" s="1050"/>
      <c r="E206" s="1050"/>
      <c r="F206" s="1050"/>
      <c r="G206" s="1050"/>
      <c r="H206" s="1050"/>
    </row>
    <row r="207" spans="1:8" ht="15" customHeight="1">
      <c r="A207" s="446"/>
      <c r="B207" s="1051" t="s">
        <v>704</v>
      </c>
      <c r="C207" s="1051"/>
      <c r="D207" s="1051"/>
      <c r="E207" s="1051"/>
      <c r="F207" s="1051"/>
      <c r="G207" s="1051"/>
      <c r="H207" s="1051"/>
    </row>
    <row r="208" spans="1:8">
      <c r="A208" s="446"/>
      <c r="B208" s="1050" t="s">
        <v>705</v>
      </c>
      <c r="C208" s="1050"/>
      <c r="D208" s="1050"/>
      <c r="E208" s="1050"/>
      <c r="F208" s="1050"/>
      <c r="G208" s="1050"/>
      <c r="H208" s="1050"/>
    </row>
    <row r="209" spans="1:10" ht="15" customHeight="1">
      <c r="A209" s="446"/>
      <c r="B209" s="1052" t="s">
        <v>706</v>
      </c>
      <c r="C209" s="1052"/>
      <c r="D209" s="1052"/>
      <c r="E209" s="1052"/>
      <c r="F209" s="1052"/>
      <c r="G209" s="1052"/>
      <c r="H209" s="1052"/>
    </row>
    <row r="210" spans="1:10" ht="15" customHeight="1">
      <c r="A210" s="446"/>
      <c r="B210" s="1052" t="s">
        <v>707</v>
      </c>
      <c r="C210" s="1052"/>
      <c r="D210" s="1052"/>
      <c r="E210" s="1052"/>
      <c r="F210" s="1052"/>
      <c r="G210" s="1052"/>
      <c r="H210" s="1052"/>
    </row>
    <row r="211" spans="1:10" ht="18.75" customHeight="1">
      <c r="A211" s="446"/>
      <c r="B211" s="1051" t="s">
        <v>1750</v>
      </c>
      <c r="C211" s="1051"/>
      <c r="D211" s="1051"/>
      <c r="E211" s="1051"/>
      <c r="F211" s="1051"/>
      <c r="G211" s="1051"/>
      <c r="H211" s="1051"/>
    </row>
    <row r="212" spans="1:10" ht="20.45" customHeight="1">
      <c r="A212" s="446"/>
      <c r="B212" s="1051" t="s">
        <v>1810</v>
      </c>
      <c r="C212" s="1051"/>
      <c r="D212" s="1051"/>
      <c r="E212" s="1051"/>
      <c r="F212" s="1051"/>
      <c r="G212" s="1051"/>
      <c r="H212" s="1051"/>
    </row>
    <row r="213" spans="1:10">
      <c r="A213" s="446"/>
      <c r="B213" s="959"/>
      <c r="C213" s="959"/>
      <c r="D213" s="959"/>
      <c r="E213" s="959"/>
      <c r="F213" s="959"/>
      <c r="G213" s="959"/>
      <c r="H213" s="959"/>
    </row>
    <row r="214" spans="1:10">
      <c r="A214" s="446"/>
      <c r="B214" s="959"/>
      <c r="C214" s="959"/>
      <c r="D214" s="959"/>
      <c r="E214" s="959"/>
      <c r="F214" s="959"/>
      <c r="G214" s="959"/>
      <c r="H214" s="959"/>
    </row>
    <row r="215" spans="1:10" ht="15" customHeight="1">
      <c r="A215" s="446"/>
      <c r="B215" s="312" t="s">
        <v>711</v>
      </c>
      <c r="C215" s="319"/>
      <c r="D215" s="320"/>
      <c r="E215" s="320"/>
    </row>
    <row r="216" spans="1:10" ht="15" customHeight="1">
      <c r="A216" s="446"/>
    </row>
    <row r="217" spans="1:10" s="76" customFormat="1" ht="18" customHeight="1">
      <c r="A217" s="446"/>
      <c r="B217" s="290" t="s">
        <v>712</v>
      </c>
      <c r="C217" s="290">
        <v>2023</v>
      </c>
      <c r="D217" s="290">
        <v>2022</v>
      </c>
      <c r="E217" s="290">
        <v>2021</v>
      </c>
      <c r="F217" s="46"/>
      <c r="G217" s="46"/>
      <c r="H217" s="46"/>
      <c r="I217"/>
      <c r="J217"/>
    </row>
    <row r="218" spans="1:10" s="76" customFormat="1" ht="18" customHeight="1">
      <c r="A218" s="446"/>
      <c r="B218" s="968">
        <v>2030</v>
      </c>
      <c r="C218" s="969"/>
      <c r="D218" s="969"/>
      <c r="E218" s="970"/>
      <c r="F218" s="46"/>
      <c r="G218" s="46"/>
      <c r="H218" s="46"/>
      <c r="I218"/>
      <c r="J218"/>
    </row>
    <row r="219" spans="1:10" s="149" customFormat="1" ht="39.75">
      <c r="A219" s="446"/>
      <c r="B219" s="971" t="s">
        <v>713</v>
      </c>
      <c r="C219" s="972">
        <v>9.1999999999999998E-3</v>
      </c>
      <c r="D219" s="973">
        <v>9.1999999999999998E-3</v>
      </c>
      <c r="E219" s="973">
        <v>1.0999999999999999E-2</v>
      </c>
      <c r="F219" s="46"/>
      <c r="G219" s="46"/>
      <c r="H219" s="46"/>
      <c r="I219"/>
      <c r="J219"/>
    </row>
    <row r="220" spans="1:10" s="149" customFormat="1" ht="40.15" thickBot="1">
      <c r="A220" s="446"/>
      <c r="B220" s="974" t="s">
        <v>714</v>
      </c>
      <c r="C220" s="975">
        <v>6.1999999999999998E-3</v>
      </c>
      <c r="D220" s="976">
        <v>6.0000000000000001E-3</v>
      </c>
      <c r="E220" s="976">
        <v>7.0000000000000001E-3</v>
      </c>
      <c r="F220" s="46"/>
      <c r="G220" s="46"/>
      <c r="H220" s="46"/>
      <c r="I220"/>
      <c r="J220"/>
    </row>
    <row r="221" spans="1:10" s="76" customFormat="1" ht="18" customHeight="1">
      <c r="A221" s="446"/>
      <c r="B221" s="977">
        <v>2050</v>
      </c>
      <c r="C221" s="978"/>
      <c r="D221" s="979"/>
      <c r="E221" s="979"/>
      <c r="F221" s="46"/>
      <c r="G221" s="46"/>
      <c r="H221" s="46"/>
      <c r="I221"/>
      <c r="J221"/>
    </row>
    <row r="222" spans="1:10" s="149" customFormat="1" ht="39.75">
      <c r="A222" s="446"/>
      <c r="B222" s="971" t="s">
        <v>715</v>
      </c>
      <c r="C222" s="972">
        <v>2.0500000000000001E-2</v>
      </c>
      <c r="D222" s="973">
        <v>2.18E-2</v>
      </c>
      <c r="E222" s="973">
        <v>2.4E-2</v>
      </c>
      <c r="F222" s="46"/>
      <c r="G222" s="46"/>
      <c r="H222" s="46"/>
      <c r="I222"/>
      <c r="J222"/>
    </row>
    <row r="223" spans="1:10" s="149" customFormat="1" ht="39.75">
      <c r="A223" s="446"/>
      <c r="B223" s="971" t="s">
        <v>716</v>
      </c>
      <c r="C223" s="972">
        <v>1.6E-2</v>
      </c>
      <c r="D223" s="973">
        <v>1.72E-2</v>
      </c>
      <c r="E223" s="973">
        <v>1.9E-2</v>
      </c>
      <c r="F223" s="46"/>
      <c r="G223" s="46"/>
      <c r="H223" s="46"/>
      <c r="I223"/>
      <c r="J223"/>
    </row>
    <row r="224" spans="1:10" s="149" customFormat="1" ht="27">
      <c r="A224" s="446"/>
      <c r="B224" s="971" t="s">
        <v>717</v>
      </c>
      <c r="C224" s="972">
        <v>3.5000000000000003E-2</v>
      </c>
      <c r="D224" s="973">
        <v>3.5999999999999997E-2</v>
      </c>
      <c r="E224" s="973">
        <v>3.3000000000000002E-2</v>
      </c>
      <c r="F224" s="46"/>
      <c r="G224" s="46"/>
      <c r="H224" s="46"/>
      <c r="I224"/>
      <c r="J224"/>
    </row>
    <row r="225" spans="1:12" s="149" customFormat="1" ht="34.799999999999997" customHeight="1" thickBot="1">
      <c r="A225" s="446"/>
      <c r="B225" s="974" t="s">
        <v>718</v>
      </c>
      <c r="C225" s="975">
        <v>3.9E-2</v>
      </c>
      <c r="D225" s="976">
        <v>4.1000000000000002E-2</v>
      </c>
      <c r="E225" s="976">
        <v>3.7999999999999999E-2</v>
      </c>
      <c r="F225" s="46"/>
      <c r="G225" s="46"/>
      <c r="H225" s="46"/>
      <c r="I225"/>
      <c r="J225"/>
    </row>
    <row r="226" spans="1:12" s="65" customFormat="1" ht="24" customHeight="1">
      <c r="A226" s="446"/>
      <c r="B226" s="1054" t="s">
        <v>719</v>
      </c>
      <c r="C226" s="1054"/>
      <c r="D226" s="1054"/>
      <c r="E226" s="1054"/>
      <c r="F226" s="46"/>
      <c r="G226" s="46"/>
      <c r="H226" s="46"/>
      <c r="I226"/>
      <c r="J226"/>
    </row>
    <row r="227" spans="1:12" s="65" customFormat="1" ht="24" customHeight="1">
      <c r="A227" s="446"/>
      <c r="B227" s="1054" t="s">
        <v>720</v>
      </c>
      <c r="C227" s="1054"/>
      <c r="D227" s="1054"/>
      <c r="E227" s="1054"/>
      <c r="F227" s="72"/>
      <c r="G227" s="72"/>
      <c r="H227" s="72"/>
    </row>
    <row r="228" spans="1:12" s="65" customFormat="1" ht="14.25" customHeight="1">
      <c r="A228" s="446"/>
      <c r="B228" s="329"/>
      <c r="C228" s="329"/>
      <c r="D228" s="329"/>
      <c r="E228" s="329"/>
      <c r="F228" s="72"/>
      <c r="G228" s="72"/>
      <c r="H228" s="72"/>
    </row>
    <row r="229" spans="1:12" s="65" customFormat="1" ht="14.25" customHeight="1">
      <c r="A229" s="446"/>
      <c r="B229" s="329"/>
      <c r="C229" s="329"/>
      <c r="D229" s="329"/>
      <c r="E229" s="329"/>
      <c r="F229" s="72"/>
      <c r="G229" s="72"/>
      <c r="H229" s="72"/>
    </row>
    <row r="230" spans="1:12" s="65" customFormat="1" ht="15" customHeight="1">
      <c r="A230" s="446"/>
      <c r="B230" s="312" t="s">
        <v>721</v>
      </c>
      <c r="C230" s="329"/>
      <c r="D230" s="329"/>
      <c r="E230" s="329"/>
      <c r="F230" s="72"/>
      <c r="G230" s="72"/>
      <c r="H230" s="72"/>
    </row>
    <row r="231" spans="1:12" ht="15" customHeight="1">
      <c r="A231" s="446"/>
    </row>
    <row r="232" spans="1:12" s="149" customFormat="1" ht="14.25" customHeight="1">
      <c r="A232" s="446"/>
      <c r="B232" s="1057" t="s">
        <v>722</v>
      </c>
      <c r="C232" s="1058" t="s">
        <v>723</v>
      </c>
      <c r="D232" s="1046" t="s">
        <v>724</v>
      </c>
      <c r="E232" s="1046"/>
      <c r="F232" s="1046"/>
      <c r="G232" s="1046"/>
      <c r="H232" s="46"/>
      <c r="I232"/>
      <c r="J232"/>
      <c r="K232"/>
      <c r="L232"/>
    </row>
    <row r="233" spans="1:12" s="149" customFormat="1" ht="15">
      <c r="A233" s="446"/>
      <c r="B233" s="1057"/>
      <c r="C233" s="1058"/>
      <c r="D233" s="330" t="s">
        <v>725</v>
      </c>
      <c r="E233" s="331" t="s">
        <v>726</v>
      </c>
      <c r="F233" s="330" t="s">
        <v>727</v>
      </c>
      <c r="G233" s="299" t="s">
        <v>728</v>
      </c>
      <c r="H233" s="46"/>
      <c r="I233"/>
      <c r="J233"/>
      <c r="K233"/>
      <c r="L233"/>
    </row>
    <row r="234" spans="1:12" s="191" customFormat="1" ht="15" customHeight="1">
      <c r="A234" s="446"/>
      <c r="B234" s="812" t="s">
        <v>729</v>
      </c>
      <c r="C234" s="813">
        <v>3.0000000000000001E-3</v>
      </c>
      <c r="D234" s="813">
        <v>0.81599999999999995</v>
      </c>
      <c r="E234" s="813">
        <v>0.156</v>
      </c>
      <c r="F234" s="813">
        <v>2.8000000000000001E-2</v>
      </c>
      <c r="G234" s="813">
        <v>0.60399999999999998</v>
      </c>
      <c r="H234" s="46"/>
      <c r="I234"/>
      <c r="J234"/>
      <c r="K234"/>
      <c r="L234"/>
    </row>
    <row r="235" spans="1:12" s="191" customFormat="1" ht="15" customHeight="1">
      <c r="A235" s="446"/>
      <c r="B235" s="332" t="s">
        <v>570</v>
      </c>
      <c r="C235" s="420">
        <v>0</v>
      </c>
      <c r="D235" s="420">
        <v>0.28499999999999998</v>
      </c>
      <c r="E235" s="420">
        <v>0.69099999999999995</v>
      </c>
      <c r="F235" s="420">
        <v>2.4E-2</v>
      </c>
      <c r="G235" s="420">
        <v>0.99199999999999999</v>
      </c>
      <c r="H235" s="46"/>
      <c r="I235"/>
      <c r="J235"/>
      <c r="K235"/>
      <c r="L235"/>
    </row>
    <row r="236" spans="1:12" s="191" customFormat="1" ht="15" customHeight="1">
      <c r="A236" s="446"/>
      <c r="B236" s="812" t="s">
        <v>730</v>
      </c>
      <c r="C236" s="813">
        <v>7.0000000000000001E-3</v>
      </c>
      <c r="D236" s="813">
        <v>0.94499999999999995</v>
      </c>
      <c r="E236" s="813">
        <v>2.7E-2</v>
      </c>
      <c r="F236" s="813">
        <v>2.8000000000000001E-2</v>
      </c>
      <c r="G236" s="813">
        <v>0.78900000000000003</v>
      </c>
      <c r="H236" s="46"/>
      <c r="I236"/>
      <c r="J236"/>
      <c r="K236"/>
      <c r="L236"/>
    </row>
    <row r="237" spans="1:12" s="191" customFormat="1" ht="15" customHeight="1">
      <c r="A237" s="446"/>
      <c r="B237" s="332" t="s">
        <v>731</v>
      </c>
      <c r="C237" s="420">
        <v>6.0000000000000001E-3</v>
      </c>
      <c r="D237" s="420">
        <v>0.92300000000000004</v>
      </c>
      <c r="E237" s="420">
        <v>7.3999999999999996E-2</v>
      </c>
      <c r="F237" s="420">
        <v>3.0000000000000001E-3</v>
      </c>
      <c r="G237" s="420">
        <v>0.83299999999999996</v>
      </c>
      <c r="H237" s="46"/>
      <c r="I237"/>
      <c r="J237"/>
      <c r="K237"/>
      <c r="L237"/>
    </row>
    <row r="238" spans="1:12" s="191" customFormat="1" ht="15" customHeight="1">
      <c r="A238" s="446"/>
      <c r="B238" s="812" t="s">
        <v>732</v>
      </c>
      <c r="C238" s="813">
        <v>5.0000000000000001E-3</v>
      </c>
      <c r="D238" s="813">
        <v>0.71499999999999997</v>
      </c>
      <c r="E238" s="813">
        <v>0.20599999999999999</v>
      </c>
      <c r="F238" s="813">
        <v>7.9000000000000001E-2</v>
      </c>
      <c r="G238" s="813">
        <v>0.73399999999999999</v>
      </c>
      <c r="H238" s="46"/>
      <c r="I238"/>
      <c r="J238"/>
      <c r="K238"/>
      <c r="L238"/>
    </row>
    <row r="239" spans="1:12" s="191" customFormat="1" ht="15" customHeight="1">
      <c r="A239" s="446"/>
      <c r="B239" s="807" t="s">
        <v>702</v>
      </c>
      <c r="C239" s="813">
        <v>2.1000000000000001E-2</v>
      </c>
      <c r="D239" s="813">
        <v>0.85299999999999998</v>
      </c>
      <c r="E239" s="813">
        <v>0.115</v>
      </c>
      <c r="F239" s="813">
        <v>3.2000000000000001E-2</v>
      </c>
      <c r="G239" s="813">
        <v>0.76600000000000001</v>
      </c>
      <c r="H239" s="46"/>
      <c r="I239"/>
      <c r="J239"/>
      <c r="K239"/>
      <c r="L239"/>
    </row>
    <row r="240" spans="1:12" s="418" customFormat="1" ht="15" customHeight="1">
      <c r="A240" s="446"/>
      <c r="B240" s="1047" t="s">
        <v>733</v>
      </c>
      <c r="C240" s="1047"/>
      <c r="D240" s="1047"/>
      <c r="E240" s="1047"/>
      <c r="F240" s="1047"/>
      <c r="G240" s="1047"/>
      <c r="H240" s="46"/>
      <c r="I240"/>
      <c r="J240"/>
      <c r="K240"/>
      <c r="L240"/>
    </row>
    <row r="241" spans="1:12" s="418" customFormat="1" ht="15" customHeight="1">
      <c r="A241" s="446"/>
      <c r="B241" s="1048" t="s">
        <v>734</v>
      </c>
      <c r="C241" s="1048"/>
      <c r="D241" s="1048"/>
      <c r="E241" s="1048"/>
      <c r="F241" s="1048"/>
      <c r="G241" s="1048"/>
      <c r="H241" s="46"/>
      <c r="I241"/>
      <c r="J241"/>
      <c r="K241"/>
      <c r="L241"/>
    </row>
    <row r="242" spans="1:12" s="418" customFormat="1" ht="15" customHeight="1">
      <c r="A242" s="446"/>
      <c r="B242" s="1047" t="s">
        <v>735</v>
      </c>
      <c r="C242" s="1047"/>
      <c r="D242" s="1047"/>
      <c r="E242" s="1047"/>
      <c r="F242" s="1047"/>
      <c r="G242" s="1047"/>
      <c r="H242" s="46"/>
      <c r="I242"/>
      <c r="J242"/>
      <c r="K242"/>
      <c r="L242"/>
    </row>
    <row r="243" spans="1:12" s="418" customFormat="1" ht="15" customHeight="1">
      <c r="A243" s="446"/>
      <c r="B243" s="333" t="s">
        <v>736</v>
      </c>
      <c r="C243" s="74"/>
      <c r="D243" s="74"/>
      <c r="E243" s="74"/>
      <c r="F243" s="74"/>
      <c r="G243" s="74"/>
      <c r="H243" s="46"/>
      <c r="I243"/>
      <c r="J243"/>
      <c r="K243"/>
      <c r="L243"/>
    </row>
    <row r="244" spans="1:12" s="418" customFormat="1" ht="15" customHeight="1">
      <c r="A244" s="446"/>
      <c r="B244" s="333"/>
      <c r="C244" s="74"/>
      <c r="D244" s="74"/>
      <c r="E244" s="74"/>
      <c r="F244" s="74"/>
      <c r="G244" s="74"/>
      <c r="H244" s="46"/>
      <c r="I244"/>
      <c r="J244"/>
      <c r="K244"/>
      <c r="L244"/>
    </row>
    <row r="245" spans="1:12" s="418" customFormat="1" ht="15" customHeight="1">
      <c r="A245" s="446"/>
      <c r="B245" s="334"/>
      <c r="C245" s="65"/>
      <c r="D245" s="65"/>
      <c r="E245" s="72"/>
      <c r="F245" s="72"/>
      <c r="G245" s="72"/>
      <c r="H245" s="46"/>
      <c r="I245"/>
      <c r="J245"/>
      <c r="K245"/>
      <c r="L245"/>
    </row>
    <row r="246" spans="1:12" s="418" customFormat="1" ht="15" customHeight="1">
      <c r="A246" s="446"/>
      <c r="B246" s="396" t="s">
        <v>737</v>
      </c>
      <c r="C246" s="65"/>
      <c r="D246" s="65"/>
      <c r="E246" s="72"/>
      <c r="F246" s="72"/>
      <c r="G246" s="72"/>
      <c r="H246" s="46"/>
      <c r="I246"/>
      <c r="J246"/>
      <c r="K246"/>
      <c r="L246"/>
    </row>
    <row r="247" spans="1:12" s="418" customFormat="1" ht="15" customHeight="1">
      <c r="A247" s="446"/>
      <c r="B247" s="334"/>
      <c r="C247" s="72"/>
      <c r="D247" s="72"/>
      <c r="E247" s="72"/>
      <c r="F247" s="72"/>
      <c r="G247" s="72"/>
      <c r="H247" s="46"/>
      <c r="I247"/>
      <c r="J247"/>
      <c r="K247"/>
      <c r="L247"/>
    </row>
    <row r="248" spans="1:12" s="149" customFormat="1" ht="28.15">
      <c r="A248" s="446"/>
      <c r="B248" s="289" t="s">
        <v>738</v>
      </c>
      <c r="C248" s="335" t="s">
        <v>739</v>
      </c>
      <c r="D248" s="335" t="s">
        <v>740</v>
      </c>
      <c r="E248" s="335" t="s">
        <v>741</v>
      </c>
      <c r="F248" s="335" t="s">
        <v>742</v>
      </c>
      <c r="G248" s="72"/>
      <c r="H248" s="46"/>
      <c r="I248"/>
      <c r="J248"/>
      <c r="K248"/>
      <c r="L248"/>
    </row>
    <row r="249" spans="1:12" s="56" customFormat="1" ht="15" customHeight="1">
      <c r="A249" s="446"/>
      <c r="B249" s="812" t="s">
        <v>743</v>
      </c>
      <c r="C249" s="814">
        <v>3.5000000000000003E-2</v>
      </c>
      <c r="D249" s="815">
        <v>0.50360000000000005</v>
      </c>
      <c r="E249" s="815">
        <v>1.7999999999999999E-2</v>
      </c>
      <c r="F249" s="815">
        <v>8.0999999999999996E-3</v>
      </c>
      <c r="G249" s="72"/>
      <c r="H249" s="46"/>
      <c r="I249"/>
      <c r="J249"/>
      <c r="K249"/>
      <c r="L249"/>
    </row>
    <row r="250" spans="1:12" s="56" customFormat="1" ht="15" customHeight="1">
      <c r="A250" s="446"/>
      <c r="B250" s="812" t="s">
        <v>744</v>
      </c>
      <c r="C250" s="816">
        <v>3.9E-2</v>
      </c>
      <c r="D250" s="817">
        <v>0.50080000000000002</v>
      </c>
      <c r="E250" s="817">
        <v>1.8700000000000001E-2</v>
      </c>
      <c r="F250" s="817">
        <v>8.0999999999999996E-3</v>
      </c>
      <c r="G250" s="72"/>
      <c r="H250" s="46"/>
      <c r="I250"/>
      <c r="J250"/>
      <c r="K250"/>
      <c r="L250"/>
    </row>
    <row r="251" spans="1:12" s="56" customFormat="1" ht="15" customHeight="1">
      <c r="A251" s="446"/>
      <c r="B251" s="1054" t="s">
        <v>745</v>
      </c>
      <c r="C251" s="1054"/>
      <c r="D251" s="1054"/>
      <c r="E251" s="1054"/>
      <c r="F251" s="336"/>
      <c r="G251" s="72"/>
      <c r="H251" s="46"/>
      <c r="I251"/>
      <c r="J251"/>
      <c r="K251"/>
      <c r="L251"/>
    </row>
    <row r="252" spans="1:12" s="65" customFormat="1">
      <c r="A252" s="446"/>
      <c r="B252" s="1059" t="s">
        <v>746</v>
      </c>
      <c r="C252" s="1059"/>
      <c r="D252" s="1059"/>
      <c r="E252" s="1059"/>
      <c r="F252" s="1059"/>
      <c r="G252" s="72"/>
      <c r="H252" s="46"/>
      <c r="I252"/>
      <c r="J252"/>
      <c r="K252"/>
      <c r="L252"/>
    </row>
    <row r="253" spans="1:12" s="65" customFormat="1" ht="23.25" customHeight="1">
      <c r="A253" s="446"/>
      <c r="B253" s="1054" t="s">
        <v>747</v>
      </c>
      <c r="C253" s="1054"/>
      <c r="D253" s="1054"/>
      <c r="E253" s="1054"/>
      <c r="F253" s="1054"/>
      <c r="G253" s="72"/>
      <c r="H253" s="46"/>
      <c r="I253"/>
      <c r="J253"/>
      <c r="K253"/>
      <c r="L253"/>
    </row>
    <row r="254" spans="1:12" s="65" customFormat="1" ht="15" customHeight="1">
      <c r="A254" s="446"/>
      <c r="B254" s="337" t="s">
        <v>748</v>
      </c>
      <c r="C254" s="338"/>
      <c r="D254" s="338"/>
      <c r="E254" s="338"/>
      <c r="F254" s="338"/>
      <c r="G254" s="72"/>
      <c r="H254" s="46"/>
      <c r="I254"/>
      <c r="J254"/>
      <c r="K254"/>
      <c r="L254"/>
    </row>
    <row r="255" spans="1:12" s="65" customFormat="1" ht="15" customHeight="1">
      <c r="A255" s="446"/>
      <c r="B255" s="308"/>
      <c r="C255" s="338"/>
      <c r="D255" s="74"/>
      <c r="E255" s="74"/>
      <c r="F255" s="74"/>
      <c r="G255" s="339"/>
      <c r="H255" s="46"/>
      <c r="I255"/>
      <c r="J255"/>
      <c r="K255"/>
      <c r="L255"/>
    </row>
    <row r="256" spans="1:12" s="65" customFormat="1" ht="15" customHeight="1">
      <c r="A256" s="446"/>
      <c r="B256" s="340"/>
      <c r="C256" s="337"/>
      <c r="D256" s="337"/>
      <c r="E256" s="337"/>
      <c r="F256" s="337"/>
      <c r="G256" s="72"/>
      <c r="H256" s="46"/>
      <c r="I256"/>
      <c r="J256"/>
      <c r="K256"/>
      <c r="L256"/>
    </row>
    <row r="257" spans="1:12" s="65" customFormat="1" ht="15">
      <c r="A257" s="446"/>
      <c r="B257" s="312" t="s">
        <v>749</v>
      </c>
      <c r="C257" s="337"/>
      <c r="D257" s="337"/>
      <c r="E257" s="337"/>
      <c r="F257" s="337"/>
      <c r="G257" s="72"/>
      <c r="H257" s="46"/>
      <c r="I257"/>
      <c r="J257"/>
      <c r="K257"/>
      <c r="L257"/>
    </row>
    <row r="258" spans="1:12">
      <c r="A258" s="446"/>
    </row>
    <row r="259" spans="1:12" s="76" customFormat="1" ht="18" customHeight="1">
      <c r="A259" s="446"/>
      <c r="B259" s="341" t="s">
        <v>750</v>
      </c>
      <c r="C259" s="71">
        <v>2023</v>
      </c>
      <c r="D259" s="71">
        <v>2022</v>
      </c>
      <c r="E259" s="71">
        <v>2021</v>
      </c>
      <c r="F259" s="46"/>
      <c r="G259" s="46"/>
      <c r="H259" s="46"/>
      <c r="I259"/>
      <c r="J259"/>
      <c r="K259"/>
      <c r="L259"/>
    </row>
    <row r="260" spans="1:12" s="56" customFormat="1" ht="15" customHeight="1">
      <c r="A260" s="446"/>
      <c r="B260" s="823" t="s">
        <v>751</v>
      </c>
      <c r="C260" s="824">
        <v>1587</v>
      </c>
      <c r="D260" s="825">
        <v>970.3</v>
      </c>
      <c r="E260" s="825">
        <v>816.2</v>
      </c>
      <c r="F260" s="46"/>
      <c r="G260" s="46"/>
      <c r="H260" s="46"/>
      <c r="I260"/>
      <c r="J260"/>
      <c r="K260"/>
      <c r="L260"/>
    </row>
    <row r="261" spans="1:12" s="56" customFormat="1" ht="15" customHeight="1">
      <c r="A261" s="446"/>
      <c r="B261" s="342" t="s">
        <v>752</v>
      </c>
      <c r="C261" s="343"/>
      <c r="D261" s="332"/>
      <c r="E261" s="344"/>
      <c r="F261" s="46"/>
      <c r="G261" s="46"/>
      <c r="H261" s="46"/>
      <c r="I261"/>
      <c r="J261"/>
      <c r="K261"/>
      <c r="L261"/>
    </row>
    <row r="262" spans="1:12" s="56" customFormat="1" ht="15" customHeight="1">
      <c r="A262" s="446"/>
      <c r="B262" s="826" t="s">
        <v>753</v>
      </c>
      <c r="C262" s="827">
        <v>0</v>
      </c>
      <c r="D262" s="828">
        <v>0</v>
      </c>
      <c r="E262" s="829">
        <v>0</v>
      </c>
      <c r="F262" s="46"/>
      <c r="G262" s="46"/>
      <c r="H262" s="46"/>
      <c r="I262"/>
      <c r="J262"/>
      <c r="K262"/>
      <c r="L262"/>
    </row>
    <row r="263" spans="1:12" s="56" customFormat="1" ht="15" customHeight="1">
      <c r="A263" s="446"/>
      <c r="B263" s="345" t="s">
        <v>754</v>
      </c>
      <c r="C263" s="346">
        <v>9</v>
      </c>
      <c r="D263" s="347">
        <v>5</v>
      </c>
      <c r="E263" s="347">
        <v>6</v>
      </c>
      <c r="F263" s="46"/>
      <c r="G263" s="46"/>
      <c r="H263" s="46"/>
      <c r="I263"/>
      <c r="J263"/>
      <c r="K263"/>
      <c r="L263"/>
    </row>
    <row r="264" spans="1:12" s="56" customFormat="1" ht="15" customHeight="1">
      <c r="A264" s="446"/>
      <c r="B264" s="830" t="s">
        <v>755</v>
      </c>
      <c r="C264" s="827">
        <v>1</v>
      </c>
      <c r="D264" s="828">
        <v>0</v>
      </c>
      <c r="E264" s="829">
        <v>1</v>
      </c>
      <c r="F264" s="46"/>
      <c r="G264" s="46"/>
      <c r="H264" s="46"/>
      <c r="I264"/>
      <c r="J264"/>
      <c r="K264"/>
      <c r="L264"/>
    </row>
    <row r="265" spans="1:12" s="56" customFormat="1" ht="15" customHeight="1">
      <c r="A265" s="446"/>
      <c r="B265" s="818" t="s">
        <v>756</v>
      </c>
      <c r="C265" s="819">
        <v>10</v>
      </c>
      <c r="D265" s="820">
        <v>5</v>
      </c>
      <c r="E265" s="820">
        <v>7</v>
      </c>
      <c r="F265" s="46"/>
      <c r="G265" s="46"/>
      <c r="H265" s="46"/>
      <c r="I265"/>
      <c r="J265"/>
      <c r="K265"/>
      <c r="L265"/>
    </row>
    <row r="266" spans="1:12" s="56" customFormat="1" ht="15" customHeight="1">
      <c r="A266" s="446"/>
      <c r="B266" s="831" t="s">
        <v>757</v>
      </c>
      <c r="C266" s="827"/>
      <c r="D266" s="828"/>
      <c r="E266" s="828"/>
      <c r="F266" s="46"/>
      <c r="G266" s="46"/>
      <c r="H266" s="46"/>
      <c r="I266"/>
      <c r="J266"/>
      <c r="K266"/>
      <c r="L266"/>
    </row>
    <row r="267" spans="1:12" s="56" customFormat="1" ht="15" customHeight="1">
      <c r="A267" s="446"/>
      <c r="B267" s="345" t="s">
        <v>758</v>
      </c>
      <c r="C267" s="350">
        <v>22</v>
      </c>
      <c r="D267" s="351">
        <v>79</v>
      </c>
      <c r="E267" s="351">
        <v>45</v>
      </c>
      <c r="F267" s="46"/>
      <c r="G267" s="46"/>
      <c r="H267" s="46"/>
      <c r="I267"/>
      <c r="J267"/>
      <c r="K267"/>
      <c r="L267"/>
    </row>
    <row r="268" spans="1:12" s="56" customFormat="1" ht="15" customHeight="1">
      <c r="A268" s="446"/>
      <c r="B268" s="826" t="s">
        <v>759</v>
      </c>
      <c r="C268" s="832">
        <v>56</v>
      </c>
      <c r="D268" s="833">
        <v>21</v>
      </c>
      <c r="E268" s="833">
        <v>55</v>
      </c>
      <c r="F268" s="46"/>
      <c r="G268" s="46"/>
      <c r="H268" s="46"/>
      <c r="I268"/>
      <c r="J268"/>
      <c r="K268"/>
      <c r="L268"/>
    </row>
    <row r="269" spans="1:12" s="56" customFormat="1" ht="15" customHeight="1">
      <c r="A269" s="446"/>
      <c r="B269" s="345" t="s">
        <v>760</v>
      </c>
      <c r="C269" s="821">
        <v>22</v>
      </c>
      <c r="D269" s="822">
        <v>0</v>
      </c>
      <c r="E269" s="347">
        <v>0</v>
      </c>
      <c r="F269" s="46"/>
      <c r="G269" s="46"/>
      <c r="H269" s="46"/>
      <c r="I269"/>
      <c r="J269"/>
      <c r="K269"/>
      <c r="L269"/>
    </row>
    <row r="270" spans="1:12" s="56" customFormat="1" ht="15" customHeight="1">
      <c r="A270" s="446"/>
      <c r="B270" s="831" t="s">
        <v>761</v>
      </c>
      <c r="C270" s="827"/>
      <c r="D270" s="828"/>
      <c r="E270" s="828"/>
      <c r="F270" s="46"/>
      <c r="G270" s="46"/>
      <c r="H270" s="46"/>
      <c r="I270"/>
      <c r="J270"/>
      <c r="K270"/>
      <c r="L270"/>
    </row>
    <row r="271" spans="1:12" s="56" customFormat="1" ht="15" customHeight="1">
      <c r="A271" s="446"/>
      <c r="B271" s="345" t="s">
        <v>176</v>
      </c>
      <c r="C271" s="346">
        <v>10</v>
      </c>
      <c r="D271" s="347">
        <v>0</v>
      </c>
      <c r="E271" s="348">
        <v>0</v>
      </c>
      <c r="F271" s="46"/>
      <c r="G271" s="46"/>
      <c r="H271" s="46"/>
      <c r="I271"/>
      <c r="J271"/>
      <c r="K271"/>
      <c r="L271"/>
    </row>
    <row r="272" spans="1:12" s="56" customFormat="1" ht="15" customHeight="1">
      <c r="A272" s="446"/>
      <c r="B272" s="826" t="s">
        <v>245</v>
      </c>
      <c r="C272" s="827">
        <v>90</v>
      </c>
      <c r="D272" s="828">
        <v>100</v>
      </c>
      <c r="E272" s="828">
        <v>100</v>
      </c>
      <c r="F272" s="46"/>
      <c r="G272" s="46"/>
      <c r="H272" s="46"/>
      <c r="I272"/>
      <c r="J272"/>
      <c r="K272"/>
      <c r="L272"/>
    </row>
    <row r="273" spans="1:12" s="56" customFormat="1" ht="15" customHeight="1">
      <c r="A273" s="446"/>
      <c r="B273" s="349" t="s">
        <v>762</v>
      </c>
      <c r="C273" s="346"/>
      <c r="D273" s="347"/>
      <c r="E273" s="347"/>
      <c r="F273" s="46"/>
      <c r="G273" s="46"/>
      <c r="H273" s="46"/>
      <c r="I273"/>
      <c r="J273"/>
      <c r="K273"/>
      <c r="L273"/>
    </row>
    <row r="274" spans="1:12" s="56" customFormat="1" ht="15" customHeight="1">
      <c r="A274" s="446"/>
      <c r="B274" s="826" t="s">
        <v>763</v>
      </c>
      <c r="C274" s="827">
        <v>0</v>
      </c>
      <c r="D274" s="828">
        <v>0</v>
      </c>
      <c r="E274" s="829">
        <v>0</v>
      </c>
      <c r="F274" s="46"/>
      <c r="G274" s="46"/>
      <c r="H274" s="46"/>
      <c r="I274"/>
      <c r="J274"/>
      <c r="K274"/>
      <c r="L274"/>
    </row>
    <row r="275" spans="1:12" s="56" customFormat="1" ht="15" customHeight="1">
      <c r="A275" s="446"/>
      <c r="B275" s="345" t="s">
        <v>764</v>
      </c>
      <c r="C275" s="346">
        <v>96</v>
      </c>
      <c r="D275" s="347">
        <v>100</v>
      </c>
      <c r="E275" s="347">
        <v>55</v>
      </c>
      <c r="F275" s="46"/>
      <c r="G275" s="46"/>
      <c r="H275" s="46"/>
      <c r="I275"/>
      <c r="J275"/>
      <c r="K275"/>
      <c r="L275"/>
    </row>
    <row r="276" spans="1:12" s="56" customFormat="1" ht="15" customHeight="1">
      <c r="A276" s="446"/>
      <c r="B276" s="826" t="s">
        <v>765</v>
      </c>
      <c r="C276" s="827">
        <v>4</v>
      </c>
      <c r="D276" s="828">
        <v>0</v>
      </c>
      <c r="E276" s="828">
        <v>45</v>
      </c>
      <c r="F276" s="46"/>
      <c r="G276" s="46"/>
      <c r="H276" s="46"/>
      <c r="I276"/>
      <c r="J276"/>
      <c r="K276"/>
      <c r="L276"/>
    </row>
    <row r="277" spans="1:12" s="65" customFormat="1" ht="15" customHeight="1">
      <c r="A277" s="446"/>
      <c r="B277" s="1054" t="s">
        <v>766</v>
      </c>
      <c r="C277" s="1054"/>
      <c r="D277" s="1054"/>
      <c r="E277" s="1054"/>
      <c r="F277" s="46"/>
      <c r="G277" s="46"/>
      <c r="H277" s="46"/>
      <c r="I277"/>
      <c r="J277"/>
      <c r="K277"/>
      <c r="L277"/>
    </row>
    <row r="278" spans="1:12" s="65" customFormat="1" ht="15" customHeight="1">
      <c r="A278" s="446"/>
      <c r="B278" s="1054" t="s">
        <v>767</v>
      </c>
      <c r="C278" s="1054"/>
      <c r="D278" s="1054"/>
      <c r="E278" s="1054"/>
      <c r="F278" s="46"/>
      <c r="G278" s="46"/>
      <c r="H278" s="46"/>
      <c r="I278"/>
      <c r="J278"/>
      <c r="K278"/>
      <c r="L278"/>
    </row>
    <row r="279" spans="1:12" s="65" customFormat="1" ht="15" customHeight="1">
      <c r="A279" s="446"/>
      <c r="B279" s="1054" t="s">
        <v>768</v>
      </c>
      <c r="C279" s="1054"/>
      <c r="D279" s="1054"/>
      <c r="E279" s="1054"/>
      <c r="F279" s="46"/>
      <c r="G279" s="46"/>
      <c r="H279" s="46"/>
      <c r="I279"/>
      <c r="J279"/>
      <c r="K279"/>
      <c r="L279"/>
    </row>
    <row r="280" spans="1:12" s="65" customFormat="1" ht="15" customHeight="1">
      <c r="A280" s="446"/>
      <c r="B280" s="329" t="s">
        <v>769</v>
      </c>
      <c r="C280" s="329"/>
      <c r="D280" s="329"/>
      <c r="E280" s="329"/>
      <c r="F280" s="46"/>
      <c r="G280" s="46"/>
      <c r="H280" s="46"/>
      <c r="I280"/>
      <c r="J280"/>
      <c r="K280"/>
      <c r="L280"/>
    </row>
    <row r="281" spans="1:12">
      <c r="A281" s="446"/>
      <c r="B281" s="352"/>
    </row>
    <row r="282" spans="1:12">
      <c r="A282" s="446"/>
      <c r="B282" s="352"/>
    </row>
    <row r="283" spans="1:12" s="3" customFormat="1" ht="22.5" customHeight="1">
      <c r="A283" s="446"/>
      <c r="B283" s="49" t="s">
        <v>770</v>
      </c>
      <c r="C283" s="353"/>
      <c r="D283" s="353"/>
      <c r="E283" s="354"/>
      <c r="G283" s="46"/>
      <c r="H283" s="46"/>
      <c r="I283"/>
      <c r="J283"/>
      <c r="K283"/>
      <c r="L283"/>
    </row>
    <row r="284" spans="1:12" s="3" customFormat="1" ht="15" customHeight="1">
      <c r="A284" s="446"/>
      <c r="B284" s="49"/>
      <c r="C284" s="353"/>
      <c r="D284" s="353"/>
      <c r="E284" s="354"/>
      <c r="F284" s="46"/>
      <c r="G284" s="46"/>
      <c r="H284" s="46"/>
      <c r="I284"/>
      <c r="J284"/>
      <c r="K284"/>
      <c r="L284"/>
    </row>
    <row r="285" spans="1:12" s="419" customFormat="1" ht="33" customHeight="1">
      <c r="A285" s="446"/>
      <c r="B285" s="355" t="s">
        <v>771</v>
      </c>
      <c r="C285" s="356" t="s">
        <v>772</v>
      </c>
      <c r="D285" s="356" t="s">
        <v>773</v>
      </c>
      <c r="E285" s="354"/>
      <c r="F285" s="46"/>
      <c r="G285" s="46"/>
      <c r="H285" s="46"/>
      <c r="I285"/>
      <c r="J285"/>
      <c r="K285"/>
      <c r="L285"/>
    </row>
    <row r="286" spans="1:12" s="56" customFormat="1" ht="15" customHeight="1">
      <c r="A286" s="446"/>
      <c r="B286" s="834" t="s">
        <v>774</v>
      </c>
      <c r="C286" s="835" t="s">
        <v>775</v>
      </c>
      <c r="D286" s="835" t="s">
        <v>269</v>
      </c>
      <c r="E286" s="354"/>
      <c r="F286" s="46"/>
      <c r="G286" s="46"/>
      <c r="H286" s="46"/>
      <c r="I286"/>
      <c r="J286"/>
      <c r="K286"/>
      <c r="L286"/>
    </row>
    <row r="287" spans="1:12" s="56" customFormat="1" ht="15" customHeight="1">
      <c r="A287" s="446"/>
      <c r="B287" s="386" t="s">
        <v>758</v>
      </c>
      <c r="C287" s="387" t="s">
        <v>776</v>
      </c>
      <c r="D287" s="387" t="s">
        <v>269</v>
      </c>
      <c r="E287" s="354"/>
      <c r="F287" s="46"/>
      <c r="G287" s="46"/>
      <c r="H287" s="46"/>
      <c r="I287"/>
      <c r="J287"/>
      <c r="K287"/>
      <c r="L287"/>
    </row>
    <row r="288" spans="1:12" s="56" customFormat="1" ht="33" customHeight="1">
      <c r="A288" s="446"/>
      <c r="B288" s="834" t="s">
        <v>758</v>
      </c>
      <c r="C288" s="835" t="s">
        <v>777</v>
      </c>
      <c r="D288" s="835" t="s">
        <v>269</v>
      </c>
      <c r="E288" s="354"/>
      <c r="F288" s="46"/>
      <c r="G288" s="46"/>
      <c r="H288" s="46"/>
      <c r="I288"/>
      <c r="J288"/>
      <c r="K288"/>
      <c r="L288"/>
    </row>
    <row r="289" spans="1:12" s="56" customFormat="1" ht="15" customHeight="1">
      <c r="A289" s="446"/>
      <c r="B289" s="386" t="s">
        <v>759</v>
      </c>
      <c r="C289" s="387" t="s">
        <v>778</v>
      </c>
      <c r="D289" s="387" t="s">
        <v>269</v>
      </c>
      <c r="E289" s="354"/>
      <c r="F289" s="46"/>
      <c r="G289" s="46"/>
      <c r="H289" s="46"/>
      <c r="I289"/>
      <c r="J289"/>
      <c r="K289"/>
      <c r="L289"/>
    </row>
    <row r="290" spans="1:12" s="56" customFormat="1" ht="15" customHeight="1">
      <c r="A290" s="446"/>
      <c r="B290" s="834" t="s">
        <v>759</v>
      </c>
      <c r="C290" s="835" t="s">
        <v>779</v>
      </c>
      <c r="D290" s="835" t="s">
        <v>269</v>
      </c>
      <c r="E290" s="354"/>
      <c r="F290" s="46"/>
      <c r="G290" s="46"/>
      <c r="H290" s="46"/>
      <c r="I290"/>
      <c r="J290"/>
      <c r="K290"/>
      <c r="L290"/>
    </row>
    <row r="291" spans="1:12" s="56" customFormat="1" ht="15" customHeight="1">
      <c r="A291" s="446"/>
      <c r="B291" s="386" t="s">
        <v>759</v>
      </c>
      <c r="C291" s="387" t="s">
        <v>780</v>
      </c>
      <c r="D291" s="387" t="s">
        <v>269</v>
      </c>
      <c r="E291" s="354"/>
      <c r="F291" s="46"/>
      <c r="G291" s="46"/>
      <c r="H291" s="46"/>
      <c r="I291"/>
      <c r="J291"/>
      <c r="K291"/>
      <c r="L291"/>
    </row>
    <row r="292" spans="1:12" s="56" customFormat="1" ht="15" customHeight="1">
      <c r="A292" s="446"/>
      <c r="B292" s="834" t="s">
        <v>759</v>
      </c>
      <c r="C292" s="835" t="s">
        <v>781</v>
      </c>
      <c r="D292" s="835" t="s">
        <v>269</v>
      </c>
      <c r="E292" s="354"/>
      <c r="F292" s="46"/>
      <c r="G292" s="46"/>
      <c r="H292" s="46"/>
      <c r="I292"/>
      <c r="J292"/>
      <c r="K292"/>
      <c r="L292"/>
    </row>
    <row r="293" spans="1:12" s="56" customFormat="1" ht="15" customHeight="1">
      <c r="A293" s="446"/>
      <c r="B293" s="386" t="s">
        <v>759</v>
      </c>
      <c r="C293" s="387" t="s">
        <v>782</v>
      </c>
      <c r="D293" s="387" t="s">
        <v>269</v>
      </c>
      <c r="E293" s="354"/>
      <c r="F293" s="46"/>
      <c r="G293" s="46"/>
      <c r="H293" s="46"/>
      <c r="I293"/>
      <c r="J293"/>
      <c r="K293"/>
      <c r="L293"/>
    </row>
    <row r="294" spans="1:12" s="56" customFormat="1" ht="15" customHeight="1">
      <c r="A294" s="446"/>
      <c r="B294" s="834" t="s">
        <v>759</v>
      </c>
      <c r="C294" s="835" t="s">
        <v>783</v>
      </c>
      <c r="D294" s="835" t="s">
        <v>269</v>
      </c>
      <c r="E294" s="354"/>
      <c r="F294" s="46"/>
      <c r="G294" s="46"/>
      <c r="H294" s="46"/>
      <c r="I294"/>
      <c r="J294"/>
      <c r="K294"/>
      <c r="L294"/>
    </row>
    <row r="295" spans="1:12" s="56" customFormat="1" ht="15" customHeight="1">
      <c r="A295" s="446"/>
      <c r="B295" s="834" t="s">
        <v>759</v>
      </c>
      <c r="C295" s="835" t="s">
        <v>784</v>
      </c>
      <c r="D295" s="835" t="s">
        <v>269</v>
      </c>
      <c r="E295" s="354"/>
      <c r="F295" s="46"/>
      <c r="G295" s="46"/>
      <c r="H295" s="46"/>
      <c r="I295"/>
      <c r="J295"/>
      <c r="K295"/>
      <c r="L295"/>
    </row>
    <row r="296" spans="1:12" s="65" customFormat="1" ht="26.25" customHeight="1">
      <c r="A296" s="446"/>
      <c r="B296" s="1060" t="s">
        <v>785</v>
      </c>
      <c r="C296" s="1060"/>
      <c r="D296" s="1060"/>
      <c r="E296" s="354"/>
      <c r="F296" s="46"/>
      <c r="G296" s="46"/>
      <c r="H296" s="46"/>
      <c r="I296"/>
      <c r="J296"/>
      <c r="K296"/>
      <c r="L296"/>
    </row>
    <row r="297" spans="1:12" s="65" customFormat="1" ht="15" customHeight="1">
      <c r="A297" s="446"/>
      <c r="B297" s="1060" t="s">
        <v>786</v>
      </c>
      <c r="C297" s="1060"/>
      <c r="D297" s="1060"/>
      <c r="E297" s="354"/>
      <c r="F297" s="46"/>
      <c r="G297" s="46"/>
      <c r="H297" s="46"/>
      <c r="I297"/>
      <c r="J297"/>
      <c r="K297"/>
      <c r="L297"/>
    </row>
    <row r="298" spans="1:12" s="65" customFormat="1" ht="15" customHeight="1">
      <c r="A298" s="446"/>
      <c r="B298" s="357"/>
      <c r="C298" s="357"/>
      <c r="D298" s="357"/>
      <c r="E298" s="354"/>
      <c r="F298" s="46"/>
      <c r="G298" s="46"/>
      <c r="H298" s="46"/>
      <c r="I298"/>
      <c r="J298"/>
      <c r="K298"/>
      <c r="L298"/>
    </row>
    <row r="299" spans="1:12" ht="15" customHeight="1">
      <c r="A299" s="446"/>
      <c r="B299" s="75"/>
      <c r="C299" s="358"/>
      <c r="D299" s="358"/>
      <c r="E299" s="354"/>
    </row>
    <row r="300" spans="1:12" s="212" customFormat="1" ht="16.5" customHeight="1">
      <c r="A300" s="446"/>
      <c r="B300" s="359" t="s">
        <v>787</v>
      </c>
      <c r="C300" s="360"/>
      <c r="D300" s="360"/>
      <c r="E300" s="354"/>
      <c r="F300" s="46"/>
      <c r="G300" s="46"/>
      <c r="H300" s="46"/>
      <c r="I300"/>
      <c r="J300"/>
      <c r="K300"/>
      <c r="L300"/>
    </row>
    <row r="301" spans="1:12" s="3" customFormat="1" ht="25.5" customHeight="1">
      <c r="A301" s="446"/>
      <c r="B301" s="361" t="s">
        <v>788</v>
      </c>
      <c r="C301" s="361"/>
      <c r="D301" s="361"/>
      <c r="E301" s="354"/>
      <c r="F301" s="46"/>
      <c r="G301" s="46"/>
      <c r="H301" s="46"/>
      <c r="I301"/>
      <c r="J301"/>
      <c r="K301"/>
      <c r="L301"/>
    </row>
    <row r="302" spans="1:12" s="419" customFormat="1" ht="18" customHeight="1">
      <c r="A302" s="446"/>
      <c r="B302" s="299" t="s">
        <v>789</v>
      </c>
      <c r="C302" s="362" t="s">
        <v>790</v>
      </c>
      <c r="D302" s="362" t="s">
        <v>791</v>
      </c>
      <c r="E302" s="354"/>
      <c r="F302" s="46"/>
      <c r="G302" s="46"/>
      <c r="H302" s="46"/>
      <c r="I302"/>
      <c r="J302"/>
      <c r="K302"/>
      <c r="L302"/>
    </row>
    <row r="303" spans="1:12" ht="63.75" customHeight="1">
      <c r="A303" s="446"/>
      <c r="B303" s="837" t="s">
        <v>758</v>
      </c>
      <c r="C303" s="838" t="s">
        <v>792</v>
      </c>
      <c r="D303" s="838" t="s">
        <v>793</v>
      </c>
      <c r="E303" s="354"/>
    </row>
    <row r="304" spans="1:12" ht="51">
      <c r="A304" s="446"/>
      <c r="B304" s="363" t="s">
        <v>759</v>
      </c>
      <c r="C304" s="836" t="s">
        <v>794</v>
      </c>
      <c r="D304" s="836" t="s">
        <v>793</v>
      </c>
      <c r="E304" s="354"/>
    </row>
    <row r="305" spans="1:12" ht="45" customHeight="1">
      <c r="A305" s="446"/>
      <c r="B305" s="837" t="s">
        <v>760</v>
      </c>
      <c r="C305" s="838" t="s">
        <v>795</v>
      </c>
      <c r="D305" s="838" t="s">
        <v>793</v>
      </c>
      <c r="E305" s="354"/>
    </row>
    <row r="306" spans="1:12" ht="15" customHeight="1">
      <c r="A306" s="446"/>
      <c r="B306" s="363"/>
      <c r="C306" s="364"/>
      <c r="D306" s="364"/>
      <c r="E306" s="354"/>
    </row>
    <row r="307" spans="1:12" ht="15" customHeight="1">
      <c r="A307" s="446"/>
    </row>
    <row r="308" spans="1:12" s="3" customFormat="1" ht="21" customHeight="1">
      <c r="A308" s="446"/>
      <c r="B308" s="359" t="s">
        <v>796</v>
      </c>
      <c r="C308" s="359"/>
      <c r="D308" s="359"/>
      <c r="E308" s="359"/>
      <c r="F308" s="46"/>
      <c r="G308" s="46"/>
      <c r="H308" s="46"/>
      <c r="I308"/>
      <c r="J308"/>
      <c r="K308"/>
      <c r="L308"/>
    </row>
    <row r="309" spans="1:12" s="3" customFormat="1" ht="62.25" customHeight="1">
      <c r="A309" s="446"/>
      <c r="B309" s="1044" t="s">
        <v>797</v>
      </c>
      <c r="C309" s="1044"/>
      <c r="D309" s="1044"/>
      <c r="E309" s="1044"/>
      <c r="F309" s="46"/>
      <c r="G309" s="46"/>
      <c r="H309" s="46"/>
      <c r="I309"/>
      <c r="J309"/>
      <c r="K309"/>
      <c r="L309"/>
    </row>
    <row r="310" spans="1:12" s="3" customFormat="1" ht="12.75" customHeight="1">
      <c r="A310" s="446"/>
      <c r="B310" s="365"/>
      <c r="C310" s="365"/>
      <c r="D310" s="365"/>
      <c r="E310" s="365"/>
      <c r="F310" s="46"/>
      <c r="G310" s="46"/>
      <c r="H310" s="46"/>
      <c r="I310"/>
      <c r="J310"/>
      <c r="K310"/>
      <c r="L310"/>
    </row>
    <row r="311" spans="1:12" s="419" customFormat="1" ht="38.25" customHeight="1">
      <c r="A311" s="446"/>
      <c r="B311" s="299" t="s">
        <v>798</v>
      </c>
      <c r="C311" s="299" t="s">
        <v>799</v>
      </c>
      <c r="D311" s="299" t="s">
        <v>800</v>
      </c>
      <c r="E311" s="299" t="s">
        <v>801</v>
      </c>
      <c r="F311" s="46"/>
      <c r="G311" s="46"/>
      <c r="H311" s="46"/>
      <c r="I311"/>
      <c r="J311"/>
      <c r="K311"/>
      <c r="L311"/>
    </row>
    <row r="312" spans="1:12" ht="15" customHeight="1">
      <c r="A312" s="446"/>
      <c r="B312" s="839" t="s">
        <v>802</v>
      </c>
      <c r="C312" s="840"/>
      <c r="D312" s="841"/>
      <c r="E312" s="841"/>
    </row>
    <row r="313" spans="1:12" ht="15" customHeight="1">
      <c r="A313" s="446"/>
      <c r="B313" s="366" t="s">
        <v>803</v>
      </c>
      <c r="C313" s="367" t="s">
        <v>804</v>
      </c>
      <c r="D313" s="367">
        <v>100</v>
      </c>
      <c r="E313" s="367" t="s">
        <v>805</v>
      </c>
    </row>
    <row r="314" spans="1:12" ht="15.75" customHeight="1">
      <c r="A314" s="446"/>
      <c r="B314" s="842" t="s">
        <v>806</v>
      </c>
      <c r="C314" s="843" t="s">
        <v>804</v>
      </c>
      <c r="D314" s="843">
        <v>81.09</v>
      </c>
      <c r="E314" s="843" t="s">
        <v>807</v>
      </c>
    </row>
    <row r="315" spans="1:12" ht="15.75" customHeight="1">
      <c r="A315" s="446"/>
      <c r="B315" s="366" t="s">
        <v>808</v>
      </c>
      <c r="C315" s="367" t="s">
        <v>804</v>
      </c>
      <c r="D315" s="367">
        <v>100</v>
      </c>
      <c r="E315" s="367" t="s">
        <v>805</v>
      </c>
    </row>
    <row r="316" spans="1:12" ht="15.75" customHeight="1">
      <c r="A316" s="446"/>
      <c r="B316" s="842" t="s">
        <v>809</v>
      </c>
      <c r="C316" s="843" t="s">
        <v>804</v>
      </c>
      <c r="D316" s="843">
        <v>100</v>
      </c>
      <c r="E316" s="843" t="s">
        <v>805</v>
      </c>
    </row>
    <row r="317" spans="1:12" ht="15.75" customHeight="1">
      <c r="A317" s="446"/>
      <c r="B317" s="366" t="s">
        <v>810</v>
      </c>
      <c r="C317" s="367" t="s">
        <v>804</v>
      </c>
      <c r="D317" s="367">
        <v>75.34</v>
      </c>
      <c r="E317" s="367" t="s">
        <v>811</v>
      </c>
    </row>
    <row r="318" spans="1:12" ht="15" customHeight="1">
      <c r="A318" s="446"/>
      <c r="B318" s="839" t="s">
        <v>812</v>
      </c>
      <c r="C318" s="843"/>
      <c r="D318" s="843"/>
      <c r="E318" s="843"/>
    </row>
    <row r="319" spans="1:12" ht="15" customHeight="1">
      <c r="A319" s="446"/>
      <c r="B319" s="842" t="s">
        <v>803</v>
      </c>
      <c r="C319" s="843" t="s">
        <v>813</v>
      </c>
      <c r="D319" s="843">
        <v>100</v>
      </c>
      <c r="E319" s="843" t="s">
        <v>805</v>
      </c>
    </row>
    <row r="320" spans="1:12" ht="15" customHeight="1">
      <c r="A320" s="446"/>
      <c r="B320" s="366" t="s">
        <v>806</v>
      </c>
      <c r="C320" s="367" t="s">
        <v>813</v>
      </c>
      <c r="D320" s="367">
        <v>100</v>
      </c>
      <c r="E320" s="367" t="s">
        <v>805</v>
      </c>
    </row>
    <row r="321" spans="1:12" ht="15" customHeight="1">
      <c r="A321" s="446"/>
      <c r="B321" s="842" t="s">
        <v>808</v>
      </c>
      <c r="C321" s="843" t="s">
        <v>813</v>
      </c>
      <c r="D321" s="843">
        <v>100</v>
      </c>
      <c r="E321" s="843" t="s">
        <v>805</v>
      </c>
    </row>
    <row r="322" spans="1:12" ht="15" customHeight="1">
      <c r="A322" s="446"/>
      <c r="B322" s="366" t="s">
        <v>809</v>
      </c>
      <c r="C322" s="367" t="s">
        <v>813</v>
      </c>
      <c r="D322" s="367">
        <v>100</v>
      </c>
      <c r="E322" s="367" t="s">
        <v>805</v>
      </c>
    </row>
    <row r="323" spans="1:12" ht="15" customHeight="1">
      <c r="A323" s="446"/>
      <c r="B323" s="839" t="s">
        <v>814</v>
      </c>
      <c r="C323" s="843"/>
      <c r="D323" s="843"/>
      <c r="E323" s="843"/>
    </row>
    <row r="324" spans="1:12" s="3" customFormat="1" ht="15" customHeight="1">
      <c r="A324" s="446"/>
      <c r="B324" s="842" t="s">
        <v>803</v>
      </c>
      <c r="C324" s="843" t="s">
        <v>815</v>
      </c>
      <c r="D324" s="843" t="s">
        <v>816</v>
      </c>
      <c r="E324" s="843" t="s">
        <v>816</v>
      </c>
      <c r="F324" s="46"/>
      <c r="G324" s="46"/>
      <c r="H324" s="46"/>
      <c r="I324"/>
      <c r="J324"/>
      <c r="K324"/>
      <c r="L324"/>
    </row>
    <row r="325" spans="1:12" s="3" customFormat="1" ht="15" customHeight="1">
      <c r="A325" s="446"/>
      <c r="B325" s="842" t="s">
        <v>806</v>
      </c>
      <c r="C325" s="843" t="s">
        <v>815</v>
      </c>
      <c r="D325" s="843" t="s">
        <v>817</v>
      </c>
      <c r="E325" s="843" t="s">
        <v>817</v>
      </c>
      <c r="F325" s="46"/>
      <c r="G325" s="46"/>
      <c r="H325" s="46"/>
      <c r="I325"/>
      <c r="J325"/>
      <c r="K325"/>
      <c r="L325"/>
    </row>
    <row r="326" spans="1:12" s="65" customFormat="1" ht="15.75" customHeight="1">
      <c r="A326" s="446"/>
      <c r="B326" s="368" t="s">
        <v>818</v>
      </c>
      <c r="C326" s="368"/>
      <c r="D326" s="368"/>
      <c r="E326" s="368"/>
      <c r="F326" s="46"/>
      <c r="G326" s="46"/>
      <c r="H326" s="46"/>
      <c r="I326"/>
      <c r="J326"/>
      <c r="K326"/>
      <c r="L326"/>
    </row>
    <row r="327" spans="1:12" s="65" customFormat="1" ht="34.5" customHeight="1">
      <c r="A327" s="446"/>
      <c r="B327" s="1055" t="s">
        <v>819</v>
      </c>
      <c r="C327" s="1056"/>
      <c r="D327" s="1056"/>
      <c r="E327" s="1056"/>
      <c r="F327" s="46"/>
      <c r="G327" s="46"/>
      <c r="H327" s="46"/>
      <c r="I327"/>
      <c r="J327"/>
      <c r="K327"/>
      <c r="L327"/>
    </row>
    <row r="328" spans="1:12" s="65" customFormat="1" ht="32.25" customHeight="1">
      <c r="A328" s="446"/>
      <c r="B328" s="1055" t="s">
        <v>820</v>
      </c>
      <c r="C328" s="1056"/>
      <c r="D328" s="1056"/>
      <c r="E328" s="1056"/>
      <c r="F328" s="46"/>
      <c r="G328" s="46"/>
      <c r="H328" s="46"/>
      <c r="I328"/>
      <c r="J328"/>
      <c r="K328"/>
      <c r="L328"/>
    </row>
    <row r="329" spans="1:12" s="65" customFormat="1" ht="34.5" customHeight="1">
      <c r="A329" s="446"/>
      <c r="B329" s="1055" t="s">
        <v>821</v>
      </c>
      <c r="C329" s="1056"/>
      <c r="D329" s="1056"/>
      <c r="E329" s="1056"/>
      <c r="F329" s="46"/>
      <c r="G329" s="46"/>
      <c r="H329" s="46"/>
      <c r="I329"/>
      <c r="J329"/>
      <c r="K329"/>
      <c r="L329"/>
    </row>
    <row r="330" spans="1:12" s="65" customFormat="1">
      <c r="A330" s="446"/>
      <c r="B330" s="388" t="s">
        <v>822</v>
      </c>
      <c r="C330" s="368"/>
      <c r="D330" s="369"/>
      <c r="E330" s="369"/>
      <c r="F330" s="370"/>
      <c r="G330" s="72"/>
      <c r="H330" s="46"/>
      <c r="I330"/>
      <c r="J330"/>
      <c r="K330"/>
      <c r="L330"/>
    </row>
    <row r="331" spans="1:12" s="65" customFormat="1">
      <c r="A331" s="446"/>
      <c r="B331" s="388" t="s">
        <v>823</v>
      </c>
      <c r="C331" s="371"/>
      <c r="D331" s="371"/>
      <c r="E331" s="371"/>
      <c r="F331" s="370"/>
      <c r="G331" s="72"/>
      <c r="H331" s="72"/>
    </row>
    <row r="332" spans="1:12">
      <c r="C332" s="372"/>
      <c r="D332" s="372"/>
      <c r="E332" s="372"/>
      <c r="F332" s="373"/>
    </row>
    <row r="333" spans="1:12">
      <c r="C333" s="372"/>
      <c r="D333" s="372"/>
      <c r="E333" s="372"/>
      <c r="F333" s="373"/>
    </row>
    <row r="334" spans="1:12" ht="14.25" customHeight="1">
      <c r="B334" s="358"/>
      <c r="C334" s="358"/>
      <c r="D334" s="358"/>
      <c r="E334" s="358"/>
      <c r="F334" s="358"/>
      <c r="G334" s="358"/>
      <c r="H334" s="358"/>
    </row>
    <row r="335" spans="1:12" ht="14.25" customHeight="1">
      <c r="B335" s="358"/>
      <c r="C335" s="358"/>
      <c r="D335" s="358"/>
      <c r="E335" s="358"/>
      <c r="F335" s="358"/>
      <c r="G335" s="358"/>
      <c r="H335" s="358"/>
    </row>
    <row r="336" spans="1:12" ht="14.25" customHeight="1">
      <c r="B336" s="358"/>
      <c r="C336" s="358"/>
      <c r="D336" s="358"/>
      <c r="E336" s="358"/>
      <c r="F336" s="358"/>
      <c r="G336" s="358"/>
      <c r="H336" s="358"/>
    </row>
    <row r="337" spans="2:8" ht="14.25" customHeight="1">
      <c r="B337" s="358"/>
      <c r="C337" s="358"/>
      <c r="D337" s="358"/>
      <c r="E337" s="358"/>
      <c r="F337" s="358"/>
      <c r="G337" s="358"/>
      <c r="H337" s="358"/>
    </row>
    <row r="338" spans="2:8" ht="14.25" customHeight="1">
      <c r="B338" s="358"/>
      <c r="C338" s="358"/>
      <c r="D338" s="358"/>
      <c r="E338" s="358"/>
      <c r="F338" s="358"/>
      <c r="G338" s="358"/>
      <c r="H338" s="358"/>
    </row>
    <row r="339" spans="2:8" ht="14.25" customHeight="1">
      <c r="B339" s="358"/>
      <c r="C339" s="358"/>
      <c r="D339" s="358"/>
      <c r="E339" s="358"/>
      <c r="F339" s="358"/>
      <c r="G339" s="358"/>
      <c r="H339" s="358"/>
    </row>
    <row r="340" spans="2:8" ht="14.25" customHeight="1">
      <c r="B340" s="358"/>
      <c r="C340" s="358"/>
      <c r="D340" s="358"/>
      <c r="E340" s="358"/>
      <c r="F340" s="358"/>
      <c r="G340" s="358"/>
      <c r="H340" s="358"/>
    </row>
    <row r="341" spans="2:8" ht="14.25" customHeight="1">
      <c r="B341" s="358"/>
      <c r="C341" s="358"/>
      <c r="D341" s="358"/>
      <c r="E341" s="358"/>
      <c r="F341" s="358"/>
      <c r="G341" s="358"/>
      <c r="H341" s="358"/>
    </row>
    <row r="342" spans="2:8" ht="14.25" customHeight="1">
      <c r="B342" s="358"/>
      <c r="C342" s="358"/>
      <c r="D342" s="358"/>
      <c r="E342" s="358"/>
      <c r="F342" s="358"/>
      <c r="G342" s="358"/>
      <c r="H342" s="358"/>
    </row>
    <row r="343" spans="2:8" ht="14.25" customHeight="1">
      <c r="B343" s="358"/>
      <c r="C343" s="358"/>
      <c r="D343" s="358"/>
      <c r="E343" s="358"/>
      <c r="F343" s="358"/>
      <c r="G343" s="358"/>
      <c r="H343" s="358"/>
    </row>
    <row r="344" spans="2:8" ht="14.25" customHeight="1">
      <c r="B344" s="358"/>
      <c r="C344" s="358"/>
      <c r="D344" s="358"/>
      <c r="E344" s="358"/>
      <c r="F344" s="358"/>
      <c r="G344" s="358"/>
      <c r="H344" s="358"/>
    </row>
    <row r="345" spans="2:8" ht="14.25" customHeight="1">
      <c r="B345" s="358"/>
      <c r="C345" s="358"/>
      <c r="D345" s="358"/>
      <c r="E345" s="358"/>
      <c r="F345" s="358"/>
      <c r="G345" s="358"/>
      <c r="H345" s="358"/>
    </row>
    <row r="346" spans="2:8" ht="14.25" customHeight="1">
      <c r="B346" s="358"/>
      <c r="C346" s="358"/>
      <c r="D346" s="358"/>
      <c r="E346" s="358"/>
      <c r="F346" s="358"/>
      <c r="G346" s="358"/>
      <c r="H346" s="358"/>
    </row>
    <row r="347" spans="2:8" ht="14.25" customHeight="1">
      <c r="B347" s="358"/>
      <c r="C347" s="358"/>
      <c r="D347" s="358"/>
      <c r="E347" s="358"/>
      <c r="F347" s="358"/>
      <c r="G347" s="358"/>
      <c r="H347" s="358"/>
    </row>
    <row r="348" spans="2:8" ht="14.25" customHeight="1">
      <c r="B348" s="358"/>
      <c r="C348" s="358"/>
      <c r="D348" s="358"/>
      <c r="E348" s="358"/>
      <c r="F348" s="358"/>
      <c r="G348" s="358"/>
      <c r="H348" s="358"/>
    </row>
    <row r="349" spans="2:8" ht="14.25" customHeight="1">
      <c r="B349" s="358"/>
      <c r="C349" s="358"/>
      <c r="D349" s="358"/>
      <c r="E349" s="358"/>
      <c r="F349" s="358"/>
      <c r="G349" s="358"/>
      <c r="H349" s="358"/>
    </row>
    <row r="350" spans="2:8" ht="14.25" customHeight="1">
      <c r="B350" s="358"/>
      <c r="C350" s="358"/>
      <c r="D350" s="358"/>
      <c r="E350" s="358"/>
      <c r="F350" s="358"/>
      <c r="G350" s="358"/>
      <c r="H350" s="358"/>
    </row>
    <row r="351" spans="2:8" ht="14.25" customHeight="1">
      <c r="B351" s="358"/>
      <c r="C351" s="358"/>
      <c r="D351" s="358"/>
      <c r="E351" s="358"/>
      <c r="F351" s="358"/>
      <c r="G351" s="358"/>
      <c r="H351" s="358"/>
    </row>
    <row r="352" spans="2:8" ht="14.25" customHeight="1">
      <c r="B352" s="358"/>
      <c r="C352" s="358"/>
      <c r="D352" s="358"/>
      <c r="E352" s="358"/>
      <c r="F352" s="358"/>
      <c r="G352" s="358"/>
      <c r="H352" s="358"/>
    </row>
    <row r="353" spans="2:8" ht="14.25" customHeight="1">
      <c r="B353" s="358"/>
      <c r="C353" s="358"/>
      <c r="D353" s="358"/>
      <c r="E353" s="358"/>
      <c r="F353" s="358"/>
      <c r="G353" s="358"/>
      <c r="H353" s="358"/>
    </row>
    <row r="354" spans="2:8" ht="14.25" customHeight="1">
      <c r="B354" s="358"/>
      <c r="C354" s="358"/>
      <c r="D354" s="358"/>
      <c r="E354" s="358"/>
      <c r="F354" s="358"/>
      <c r="G354" s="358"/>
      <c r="H354" s="358"/>
    </row>
    <row r="355" spans="2:8" ht="14.25" customHeight="1">
      <c r="B355" s="358"/>
      <c r="C355" s="358"/>
      <c r="D355" s="358"/>
      <c r="E355" s="358"/>
      <c r="F355" s="358"/>
      <c r="G355" s="358"/>
      <c r="H355" s="358"/>
    </row>
    <row r="356" spans="2:8" ht="14.25" customHeight="1">
      <c r="B356" s="358"/>
      <c r="C356" s="358"/>
      <c r="D356" s="358"/>
      <c r="E356" s="358"/>
      <c r="F356" s="358"/>
      <c r="G356" s="358"/>
      <c r="H356" s="358"/>
    </row>
    <row r="357" spans="2:8" ht="14.25" customHeight="1">
      <c r="B357" s="358"/>
      <c r="C357" s="358"/>
      <c r="D357" s="358"/>
      <c r="E357" s="358"/>
      <c r="F357" s="358"/>
      <c r="G357" s="358"/>
      <c r="H357" s="358"/>
    </row>
    <row r="358" spans="2:8" ht="14.25" customHeight="1">
      <c r="B358" s="358"/>
      <c r="C358" s="358"/>
      <c r="D358" s="358"/>
      <c r="E358" s="358"/>
      <c r="F358" s="358"/>
      <c r="G358" s="358"/>
      <c r="H358" s="358"/>
    </row>
    <row r="359" spans="2:8" ht="14.25" customHeight="1">
      <c r="B359" s="358"/>
      <c r="C359" s="358"/>
      <c r="D359" s="358"/>
      <c r="E359" s="358"/>
      <c r="F359" s="358"/>
      <c r="G359" s="358"/>
      <c r="H359" s="358"/>
    </row>
    <row r="360" spans="2:8" ht="14.25" customHeight="1">
      <c r="B360" s="358"/>
      <c r="C360" s="358"/>
      <c r="D360" s="358"/>
      <c r="E360" s="358"/>
      <c r="F360" s="358"/>
      <c r="G360" s="358"/>
      <c r="H360" s="358"/>
    </row>
    <row r="361" spans="2:8" ht="14.25" customHeight="1">
      <c r="B361" s="358"/>
      <c r="C361" s="358"/>
      <c r="D361" s="358"/>
      <c r="E361" s="358"/>
      <c r="F361" s="358"/>
      <c r="G361" s="358"/>
      <c r="H361" s="358"/>
    </row>
    <row r="362" spans="2:8" ht="14.25" customHeight="1">
      <c r="B362" s="358"/>
      <c r="C362" s="358"/>
      <c r="D362" s="358"/>
      <c r="E362" s="358"/>
      <c r="F362" s="358"/>
      <c r="G362" s="358"/>
      <c r="H362" s="358"/>
    </row>
    <row r="363" spans="2:8" ht="14.25" customHeight="1">
      <c r="B363" s="358"/>
      <c r="C363" s="358"/>
      <c r="D363" s="358"/>
      <c r="E363" s="358"/>
      <c r="F363" s="358"/>
      <c r="G363" s="358"/>
      <c r="H363" s="358"/>
    </row>
    <row r="364" spans="2:8" ht="14.25" customHeight="1">
      <c r="B364" s="358"/>
      <c r="C364" s="358"/>
      <c r="D364" s="358"/>
      <c r="E364" s="358"/>
      <c r="F364" s="358"/>
      <c r="G364" s="358"/>
      <c r="H364" s="358"/>
    </row>
    <row r="365" spans="2:8" ht="14.25" customHeight="1">
      <c r="B365" s="358"/>
      <c r="C365" s="358"/>
      <c r="D365" s="358"/>
      <c r="E365" s="358"/>
      <c r="F365" s="358"/>
      <c r="G365" s="358"/>
      <c r="H365" s="358"/>
    </row>
    <row r="366" spans="2:8" ht="14.25" customHeight="1">
      <c r="B366" s="358"/>
      <c r="C366" s="358"/>
      <c r="D366" s="358"/>
      <c r="E366" s="358"/>
      <c r="F366" s="358"/>
      <c r="G366" s="358"/>
      <c r="H366" s="358"/>
    </row>
    <row r="367" spans="2:8" ht="14.25" customHeight="1">
      <c r="B367" s="358"/>
      <c r="C367" s="358"/>
      <c r="D367" s="358"/>
      <c r="E367" s="358"/>
      <c r="F367" s="358"/>
      <c r="G367" s="358"/>
      <c r="H367" s="358"/>
    </row>
    <row r="368" spans="2:8" ht="58.5" customHeight="1">
      <c r="B368" s="358"/>
      <c r="C368" s="358"/>
      <c r="D368" s="358"/>
      <c r="E368" s="358"/>
      <c r="F368" s="358"/>
      <c r="G368" s="358"/>
      <c r="H368" s="358"/>
    </row>
    <row r="369" spans="2:8">
      <c r="B369" s="358"/>
      <c r="C369" s="358"/>
      <c r="D369" s="358"/>
      <c r="E369" s="358"/>
      <c r="F369" s="358"/>
      <c r="G369" s="358"/>
      <c r="H369" s="358"/>
    </row>
    <row r="370" spans="2:8">
      <c r="B370" s="358"/>
      <c r="C370" s="358"/>
      <c r="D370" s="358"/>
      <c r="E370" s="358"/>
      <c r="F370" s="358"/>
      <c r="G370" s="358"/>
      <c r="H370" s="358"/>
    </row>
    <row r="371" spans="2:8">
      <c r="B371" s="358"/>
      <c r="C371" s="358"/>
      <c r="D371" s="358"/>
      <c r="E371" s="358"/>
      <c r="F371" s="358"/>
      <c r="G371" s="358"/>
      <c r="H371" s="358"/>
    </row>
    <row r="372" spans="2:8">
      <c r="B372" s="358"/>
      <c r="C372" s="358"/>
      <c r="D372" s="358"/>
      <c r="E372" s="358"/>
      <c r="F372" s="358"/>
      <c r="G372" s="358"/>
      <c r="H372" s="358"/>
    </row>
    <row r="373" spans="2:8">
      <c r="B373" s="358"/>
      <c r="C373" s="358"/>
      <c r="D373" s="358"/>
      <c r="E373" s="358"/>
      <c r="F373" s="358"/>
      <c r="G373" s="358"/>
      <c r="H373" s="358"/>
    </row>
    <row r="374" spans="2:8">
      <c r="B374" s="358"/>
      <c r="C374" s="358"/>
      <c r="D374" s="358"/>
      <c r="E374" s="358"/>
      <c r="F374" s="358"/>
      <c r="G374" s="358"/>
      <c r="H374" s="358"/>
    </row>
    <row r="375" spans="2:8">
      <c r="B375" s="358"/>
      <c r="C375" s="358"/>
      <c r="D375" s="358"/>
      <c r="E375" s="358"/>
      <c r="F375" s="358"/>
      <c r="G375" s="358"/>
      <c r="H375" s="358"/>
    </row>
    <row r="376" spans="2:8">
      <c r="B376" s="358"/>
      <c r="C376" s="358"/>
      <c r="D376" s="358"/>
      <c r="E376" s="358"/>
      <c r="F376" s="358"/>
      <c r="G376" s="358"/>
      <c r="H376" s="358"/>
    </row>
    <row r="377" spans="2:8">
      <c r="B377" s="358"/>
      <c r="C377" s="358"/>
      <c r="D377" s="358"/>
      <c r="E377" s="358"/>
      <c r="F377" s="358"/>
      <c r="G377" s="358"/>
      <c r="H377" s="358"/>
    </row>
    <row r="378" spans="2:8">
      <c r="B378" s="358"/>
      <c r="C378" s="358"/>
      <c r="D378" s="358"/>
      <c r="E378" s="358"/>
      <c r="F378" s="358"/>
      <c r="G378" s="358"/>
      <c r="H378" s="358"/>
    </row>
    <row r="379" spans="2:8">
      <c r="B379" s="358"/>
      <c r="C379" s="358"/>
      <c r="D379" s="358"/>
      <c r="E379" s="358"/>
      <c r="F379" s="358"/>
      <c r="G379" s="358"/>
      <c r="H379" s="358"/>
    </row>
    <row r="380" spans="2:8">
      <c r="B380" s="358"/>
      <c r="C380" s="358"/>
      <c r="D380" s="358"/>
      <c r="E380" s="358"/>
      <c r="F380" s="358"/>
      <c r="G380" s="358"/>
      <c r="H380" s="358"/>
    </row>
    <row r="381" spans="2:8">
      <c r="B381" s="358"/>
      <c r="C381" s="358"/>
      <c r="D381" s="358"/>
      <c r="E381" s="358"/>
      <c r="F381" s="358"/>
      <c r="G381" s="358"/>
      <c r="H381" s="358"/>
    </row>
    <row r="382" spans="2:8">
      <c r="B382" s="358"/>
      <c r="C382" s="358"/>
      <c r="D382" s="358"/>
      <c r="E382" s="358"/>
      <c r="F382" s="358"/>
      <c r="G382" s="358"/>
      <c r="H382" s="358"/>
    </row>
    <row r="383" spans="2:8">
      <c r="B383" s="358"/>
      <c r="C383" s="358"/>
      <c r="D383" s="358"/>
      <c r="E383" s="358"/>
      <c r="F383" s="358"/>
      <c r="G383" s="358"/>
      <c r="H383" s="358"/>
    </row>
    <row r="384" spans="2:8">
      <c r="B384" s="358"/>
      <c r="C384" s="358"/>
      <c r="D384" s="358"/>
      <c r="E384" s="358"/>
      <c r="F384" s="358"/>
      <c r="G384" s="358"/>
      <c r="H384" s="358"/>
    </row>
    <row r="385" spans="2:8">
      <c r="B385" s="358"/>
      <c r="C385" s="358"/>
      <c r="D385" s="358"/>
      <c r="E385" s="358"/>
      <c r="F385" s="358"/>
      <c r="G385" s="358"/>
      <c r="H385" s="358"/>
    </row>
    <row r="386" spans="2:8">
      <c r="B386" s="358"/>
      <c r="C386" s="358"/>
      <c r="D386" s="358"/>
      <c r="E386" s="358"/>
      <c r="F386" s="358"/>
      <c r="G386" s="358"/>
      <c r="H386" s="358"/>
    </row>
    <row r="387" spans="2:8">
      <c r="B387" s="358"/>
      <c r="C387" s="358"/>
      <c r="D387" s="358"/>
      <c r="E387" s="358"/>
      <c r="F387" s="358"/>
      <c r="G387" s="358"/>
      <c r="H387" s="358"/>
    </row>
    <row r="388" spans="2:8">
      <c r="B388" s="358"/>
      <c r="C388" s="358"/>
      <c r="D388" s="358"/>
      <c r="E388" s="358"/>
      <c r="F388" s="358"/>
      <c r="G388" s="358"/>
      <c r="H388" s="358"/>
    </row>
    <row r="402" ht="60" customHeight="1"/>
    <row r="403" ht="35.25" customHeight="1"/>
    <row r="404" ht="69.75" customHeight="1"/>
  </sheetData>
  <sheetProtection algorithmName="SHA-512" hashValue="T55qGKdbIPCuHOQcG07v+OxFJajyu56u4ljWr8NCAEsix0NPIqR88js4Bezq/FDOyvHvOMu9D28ow/jqafdSrQ==" saltValue="kp5BnhDM6/BDJDzINKrbtg==" spinCount="100000" sheet="1" objects="1" scenarios="1"/>
  <mergeCells count="56">
    <mergeCell ref="B329:E329"/>
    <mergeCell ref="B277:E277"/>
    <mergeCell ref="B278:E278"/>
    <mergeCell ref="B279:E279"/>
    <mergeCell ref="B296:D296"/>
    <mergeCell ref="B297:D297"/>
    <mergeCell ref="B309:E309"/>
    <mergeCell ref="B242:G242"/>
    <mergeCell ref="B251:E251"/>
    <mergeCell ref="B162:E162"/>
    <mergeCell ref="B327:E327"/>
    <mergeCell ref="B328:E328"/>
    <mergeCell ref="B253:F253"/>
    <mergeCell ref="B212:H212"/>
    <mergeCell ref="B226:E226"/>
    <mergeCell ref="B227:E227"/>
    <mergeCell ref="B232:B233"/>
    <mergeCell ref="C232:C233"/>
    <mergeCell ref="B193:H193"/>
    <mergeCell ref="B252:F252"/>
    <mergeCell ref="B211:H211"/>
    <mergeCell ref="B189:H189"/>
    <mergeCell ref="B208:H208"/>
    <mergeCell ref="B209:H209"/>
    <mergeCell ref="B210:H210"/>
    <mergeCell ref="B190:H190"/>
    <mergeCell ref="B191:H191"/>
    <mergeCell ref="B192:H192"/>
    <mergeCell ref="D232:G232"/>
    <mergeCell ref="B240:G240"/>
    <mergeCell ref="B241:G241"/>
    <mergeCell ref="C131:D131"/>
    <mergeCell ref="C132:D132"/>
    <mergeCell ref="C133:D133"/>
    <mergeCell ref="C134:D134"/>
    <mergeCell ref="C135:D135"/>
    <mergeCell ref="C136:D136"/>
    <mergeCell ref="C137:D137"/>
    <mergeCell ref="C138:D138"/>
    <mergeCell ref="C139:D139"/>
    <mergeCell ref="B170:E170"/>
    <mergeCell ref="B206:H206"/>
    <mergeCell ref="B207:H207"/>
    <mergeCell ref="B164:C164"/>
    <mergeCell ref="B158:G158"/>
    <mergeCell ref="C130:D130"/>
    <mergeCell ref="B30:B31"/>
    <mergeCell ref="G30:H30"/>
    <mergeCell ref="B118:E118"/>
    <mergeCell ref="B119:E119"/>
    <mergeCell ref="C127:D127"/>
    <mergeCell ref="C128:D128"/>
    <mergeCell ref="C129:D129"/>
    <mergeCell ref="B125:E125"/>
    <mergeCell ref="C30:F30"/>
    <mergeCell ref="B79:E79"/>
  </mergeCells>
  <phoneticPr fontId="19" type="noConversion"/>
  <hyperlinks>
    <hyperlink ref="B251:E251" location="GLOSSARY!B12" display="1. Refer to this link in the 'Glossary' for the definition of Australian locations that may experience higher physical risk by 2050." xr:uid="{B7EA9925-3FEF-410E-899D-FF8C2184FC0C}"/>
    <hyperlink ref="B277:E277" location="GLOSSARY!B39" display="1. Refer to this link in the 'Glossary' for the definition of Category A." xr:uid="{9DC52087-0B0E-44BC-AB89-FCFCF8AB0447}"/>
    <hyperlink ref="B278:E279" location="GLOSSARY!B15" display="1. Refer to this link in the 'Glossary' for the definition of " xr:uid="{C2B8C3E3-5F22-4DEE-A5C9-FD623B8E5763}"/>
    <hyperlink ref="B278:E278" location="GLOSSARY!B40" display="2. Refer to this link in the 'Glossary' for the definition of Category B." xr:uid="{ED489A62-33B1-466D-9927-0F73702C2D8B}"/>
    <hyperlink ref="B279:E279" location="GLOSSARY!B41" display="3. Refer to this link in the 'Glossary' for the definition of Category C." xr:uid="{E821878D-C275-497D-A224-CF803E9C83EC}"/>
    <hyperlink ref="B240:G240" location="GLOSSARY!B75" display="1. Refer to this link in the 'Glossary' for the definition of sectors that may face relatively higher growth constraints from transition risk." xr:uid="{66B513E0-129E-4D32-B5BD-A58BE1C0F029}"/>
    <hyperlink ref="B77" location="GLOSSARY!B84" display="4. Refer to this link in the 'Glossary' for the definition of TCE." xr:uid="{E8687321-355E-4855-92B5-B2DB6DC3881B}"/>
    <hyperlink ref="B78" location="GLOSSARY!B38" display="5. Refer to this link in the 'Glossary' for the definition of Thermal coal and metallurgical coal" xr:uid="{AFCC8ED3-7263-4767-9765-D29445A332E2}"/>
    <hyperlink ref="B121" location="GLOSSARY!B85" display="4. Refer to this link in the 'Glossary' for the definition of TCE." xr:uid="{CD86AF8A-A941-4E89-9CBA-FF4823879F63}"/>
    <hyperlink ref="B118" location="GLOSSARY!B17" display="1. Refer to this link in the 'Glossary' for the definition of climate change solutions." xr:uid="{4996BDA1-C4B5-4BD4-AD2E-888B83976AA4}"/>
    <hyperlink ref="B95" location="GLOSSARY!B85" display="4. Refer to this link in the 'Glossary' for the definition of TCE." xr:uid="{789723F9-FCC5-4ADC-9C71-0EE72A4BCE11}"/>
    <hyperlink ref="B80" location="GLOSSARY!B85" display="4. Refer to this link in the 'Glossary' for the definition of TCE." xr:uid="{BD4736F4-C16F-4442-A710-AC67D718983C}"/>
  </hyperlinks>
  <pageMargins left="0.25" right="0.25" top="0.75" bottom="0.75" header="0.3" footer="0.3"/>
  <pageSetup paperSize="9" scale="39" fitToHeight="0" orientation="landscape" r:id="rId1"/>
  <colBreaks count="1" manualBreakCount="1">
    <brk id="25" max="320"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464D93-3D62-48D7-87D9-32CCFECAC32C}">
  <sheetPr>
    <tabColor theme="4"/>
    <pageSetUpPr fitToPage="1"/>
  </sheetPr>
  <dimension ref="A5:I46"/>
  <sheetViews>
    <sheetView zoomScale="80" zoomScaleNormal="80" workbookViewId="0">
      <selection activeCell="M41" sqref="M41"/>
    </sheetView>
  </sheetViews>
  <sheetFormatPr defaultColWidth="9" defaultRowHeight="13.5"/>
  <cols>
    <col min="1" max="1" width="6.5" style="46" customWidth="1"/>
    <col min="2" max="2" width="55.1875" style="46" customWidth="1"/>
    <col min="3" max="3" width="20.875" style="46" customWidth="1"/>
    <col min="4" max="4" width="20.125" style="46" customWidth="1"/>
    <col min="5" max="5" width="21.125" style="46" customWidth="1"/>
    <col min="6" max="6" width="22.875" style="46" customWidth="1"/>
    <col min="7" max="7" width="16.1875" style="46" customWidth="1"/>
    <col min="8" max="8" width="14.5" style="46" customWidth="1"/>
    <col min="9" max="16384" width="9" style="46"/>
  </cols>
  <sheetData>
    <row r="5" spans="1:9" s="47" customFormat="1" ht="21" customHeight="1">
      <c r="A5" s="46"/>
      <c r="B5" s="48" t="s">
        <v>14</v>
      </c>
    </row>
    <row r="6" spans="1:9" ht="14.25" customHeight="1"/>
    <row r="7" spans="1:9" ht="14.25" customHeight="1"/>
    <row r="8" spans="1:9" ht="14.25" customHeight="1"/>
    <row r="9" spans="1:9" ht="14.25" customHeight="1">
      <c r="H9" s="48"/>
      <c r="I9" s="48"/>
    </row>
    <row r="10" spans="1:9" ht="14.25" customHeight="1"/>
    <row r="11" spans="1:9" ht="14.25" customHeight="1"/>
    <row r="12" spans="1:9" ht="14.25" customHeight="1"/>
    <row r="13" spans="1:9" ht="14.25" customHeight="1">
      <c r="B13" s="46" t="s">
        <v>17</v>
      </c>
    </row>
    <row r="14" spans="1:9" ht="14.25" customHeight="1"/>
    <row r="15" spans="1:9" ht="14.25" customHeight="1"/>
    <row r="16" spans="1:9" ht="14.25" customHeight="1"/>
    <row r="17" spans="1:3" ht="14.25" customHeight="1"/>
    <row r="18" spans="1:3" customFormat="1" ht="13.5" customHeight="1">
      <c r="A18" s="46"/>
    </row>
    <row r="19" spans="1:3" ht="14.25" customHeight="1"/>
    <row r="20" spans="1:3" ht="14.25" customHeight="1"/>
    <row r="21" spans="1:3" ht="14.25" customHeight="1"/>
    <row r="22" spans="1:3" ht="14.25" customHeight="1"/>
    <row r="23" spans="1:3" ht="14.25" customHeight="1"/>
    <row r="24" spans="1:3" ht="14.25" customHeight="1"/>
    <row r="25" spans="1:3" ht="14.25" customHeight="1">
      <c r="B25" s="312" t="s">
        <v>1796</v>
      </c>
    </row>
    <row r="27" spans="1:3">
      <c r="B27" s="290" t="s">
        <v>1797</v>
      </c>
      <c r="C27" s="290" t="s">
        <v>1798</v>
      </c>
    </row>
    <row r="28" spans="1:3">
      <c r="B28" s="844" t="s">
        <v>824</v>
      </c>
      <c r="C28" s="964">
        <v>5.0911981585036366E-4</v>
      </c>
    </row>
    <row r="29" spans="1:3">
      <c r="B29" s="433" t="s">
        <v>825</v>
      </c>
      <c r="C29" s="965">
        <v>3.2734098459182306E-2</v>
      </c>
    </row>
    <row r="30" spans="1:3">
      <c r="B30" s="844" t="s">
        <v>826</v>
      </c>
      <c r="C30" s="964">
        <v>1.3661095346574547E-3</v>
      </c>
    </row>
    <row r="31" spans="1:3">
      <c r="B31" s="433" t="s">
        <v>827</v>
      </c>
      <c r="C31" s="965">
        <v>2.155605762668242E-3</v>
      </c>
    </row>
    <row r="32" spans="1:3">
      <c r="B32" s="844" t="s">
        <v>828</v>
      </c>
      <c r="C32" s="964">
        <v>1.8743747051363668E-2</v>
      </c>
    </row>
    <row r="33" spans="2:5">
      <c r="B33" s="433" t="s">
        <v>829</v>
      </c>
      <c r="C33" s="965">
        <v>1.7949209034320264E-3</v>
      </c>
    </row>
    <row r="34" spans="2:5">
      <c r="B34" s="844" t="s">
        <v>692</v>
      </c>
      <c r="C34" s="964">
        <v>3.6018687073902157E-3</v>
      </c>
    </row>
    <row r="35" spans="2:5">
      <c r="B35" s="433" t="s">
        <v>830</v>
      </c>
      <c r="C35" s="965">
        <v>7.5331387568709305E-3</v>
      </c>
    </row>
    <row r="36" spans="2:5">
      <c r="B36" s="844" t="s">
        <v>831</v>
      </c>
      <c r="C36" s="964">
        <v>1.2504610448405558E-3</v>
      </c>
    </row>
    <row r="37" spans="2:5">
      <c r="B37" s="433" t="s">
        <v>832</v>
      </c>
      <c r="C37" s="965">
        <v>4.4976641688593234E-4</v>
      </c>
    </row>
    <row r="38" spans="2:5">
      <c r="B38" s="844" t="s">
        <v>833</v>
      </c>
      <c r="C38" s="964">
        <v>8.1448378987534575E-4</v>
      </c>
    </row>
    <row r="39" spans="2:5">
      <c r="B39" s="433" t="s">
        <v>834</v>
      </c>
      <c r="C39" s="965">
        <v>6.2434963170684814E-4</v>
      </c>
    </row>
    <row r="40" spans="2:5">
      <c r="B40" s="844" t="s">
        <v>835</v>
      </c>
      <c r="C40" s="964">
        <v>1.2668099933759748E-3</v>
      </c>
    </row>
    <row r="41" spans="2:5">
      <c r="B41" s="433" t="s">
        <v>836</v>
      </c>
      <c r="C41" s="965">
        <v>6.9999999999999999E-4</v>
      </c>
    </row>
    <row r="42" spans="2:5">
      <c r="B42" s="844" t="s">
        <v>837</v>
      </c>
      <c r="C42" s="964">
        <v>1.3665609286933823E-2</v>
      </c>
    </row>
    <row r="43" spans="2:5" ht="25.5">
      <c r="B43" s="844" t="s">
        <v>838</v>
      </c>
      <c r="C43" s="964">
        <v>8.8621342497902395E-3</v>
      </c>
    </row>
    <row r="44" spans="2:5">
      <c r="B44" s="845" t="s">
        <v>260</v>
      </c>
      <c r="C44" s="966">
        <v>9.6127179072645341E-2</v>
      </c>
    </row>
    <row r="45" spans="2:5" ht="14.25" customHeight="1">
      <c r="B45" s="1061" t="s">
        <v>839</v>
      </c>
      <c r="C45" s="1061"/>
      <c r="D45" s="1061"/>
      <c r="E45" s="1061"/>
    </row>
    <row r="46" spans="2:5">
      <c r="B46" s="1061"/>
      <c r="C46" s="1061"/>
      <c r="D46" s="1061"/>
      <c r="E46" s="317"/>
    </row>
  </sheetData>
  <sheetProtection algorithmName="SHA-512" hashValue="GfYG/RZ+AKSsEa4f75bfZwx5R/4WRqP9Zo0fM6MB5cG1YrHOybO8ro0mQrZ+gHTGdGA5p33JNBx9Y630nOODDQ==" saltValue="3DIO/Jy+1iRsQM7jxODb+A==" spinCount="100000" sheet="1" objects="1" scenarios="1"/>
  <mergeCells count="2">
    <mergeCell ref="B45:E45"/>
    <mergeCell ref="B46:D46"/>
  </mergeCells>
  <hyperlinks>
    <hyperlink ref="B45" location="GLOSSARY!B17" display="1. Refer to this link in the 'Glossary' for the definition of climate change solutions." xr:uid="{792AFC41-E2B3-4973-A526-26530891617F}"/>
    <hyperlink ref="B45:E45" location="GLOSSARY!B119" display="1. Refer to this link in the 'Glossary' for the definition of exposure to TNFD sectors for Financial Institutions" xr:uid="{BB334DC7-DA74-4291-A8E1-8D84EDC628AC}"/>
  </hyperlinks>
  <pageMargins left="0.7" right="0.7" top="0.75" bottom="0.75" header="0.3" footer="0.3"/>
  <pageSetup paperSize="9" scale="55" fitToHeight="0"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4"/>
    <pageSetUpPr fitToPage="1"/>
  </sheetPr>
  <dimension ref="A1:M120"/>
  <sheetViews>
    <sheetView showGridLines="0" zoomScaleNormal="100" workbookViewId="0">
      <selection activeCell="H17" sqref="H17"/>
    </sheetView>
  </sheetViews>
  <sheetFormatPr defaultColWidth="8.625" defaultRowHeight="13.5"/>
  <cols>
    <col min="1" max="1" width="6.5" style="46" customWidth="1"/>
    <col min="2" max="2" width="55" customWidth="1"/>
    <col min="3" max="3" width="17" customWidth="1"/>
    <col min="4" max="4" width="13.5" customWidth="1"/>
    <col min="5" max="5" width="13.625" customWidth="1"/>
    <col min="15" max="15" width="9.375" bestFit="1" customWidth="1"/>
    <col min="16" max="16" width="8.625" customWidth="1"/>
    <col min="17" max="17" width="8.625" bestFit="1" customWidth="1"/>
  </cols>
  <sheetData>
    <row r="1" spans="1:13">
      <c r="A1" s="446"/>
    </row>
    <row r="2" spans="1:13">
      <c r="A2" s="446"/>
    </row>
    <row r="3" spans="1:13">
      <c r="A3" s="446"/>
    </row>
    <row r="4" spans="1:13">
      <c r="A4" s="446"/>
    </row>
    <row r="5" spans="1:13" s="4" customFormat="1" ht="21" customHeight="1">
      <c r="A5" s="447"/>
      <c r="B5" s="5" t="s">
        <v>840</v>
      </c>
    </row>
    <row r="6" spans="1:13">
      <c r="A6" s="446"/>
    </row>
    <row r="7" spans="1:13">
      <c r="A7" s="446"/>
    </row>
    <row r="8" spans="1:13">
      <c r="A8" s="446"/>
    </row>
    <row r="9" spans="1:13">
      <c r="A9" s="446"/>
    </row>
    <row r="10" spans="1:13">
      <c r="A10" s="446"/>
    </row>
    <row r="11" spans="1:13">
      <c r="A11" s="446"/>
    </row>
    <row r="12" spans="1:13">
      <c r="A12" s="446"/>
    </row>
    <row r="13" spans="1:13" s="50" customFormat="1" ht="16.5" customHeight="1">
      <c r="A13" s="465"/>
      <c r="B13" s="49" t="s">
        <v>841</v>
      </c>
      <c r="K13"/>
      <c r="L13"/>
      <c r="M13"/>
    </row>
    <row r="14" spans="1:13" ht="15">
      <c r="A14" s="446"/>
      <c r="B14" s="51"/>
      <c r="C14" s="52"/>
      <c r="D14" s="52"/>
      <c r="E14" s="52"/>
      <c r="F14" s="50"/>
      <c r="G14" s="50"/>
      <c r="H14" s="50"/>
      <c r="I14" s="50"/>
      <c r="J14" s="50"/>
    </row>
    <row r="15" spans="1:13" s="29" customFormat="1" ht="18" customHeight="1">
      <c r="A15" s="463"/>
      <c r="B15" s="53" t="s">
        <v>842</v>
      </c>
      <c r="C15" s="54">
        <v>2023</v>
      </c>
      <c r="D15" s="54">
        <v>2022</v>
      </c>
      <c r="E15" s="54">
        <v>2021</v>
      </c>
      <c r="F15" s="50"/>
      <c r="G15" s="50"/>
      <c r="H15" s="50"/>
      <c r="I15" s="50"/>
      <c r="J15" s="50"/>
      <c r="K15"/>
      <c r="L15"/>
      <c r="M15"/>
    </row>
    <row r="16" spans="1:13" s="56" customFormat="1" ht="15" customHeight="1">
      <c r="A16" s="466"/>
      <c r="B16" s="846" t="s">
        <v>843</v>
      </c>
      <c r="C16" s="847"/>
      <c r="D16" s="848"/>
      <c r="E16" s="848"/>
      <c r="F16" s="50"/>
      <c r="G16" s="50"/>
      <c r="H16" s="50"/>
      <c r="I16" s="50"/>
      <c r="J16" s="50"/>
      <c r="K16"/>
      <c r="L16"/>
      <c r="M16"/>
    </row>
    <row r="17" spans="1:13" s="56" customFormat="1" ht="15" customHeight="1">
      <c r="A17" s="466"/>
      <c r="B17" s="57" t="s">
        <v>844</v>
      </c>
      <c r="C17" s="58">
        <v>18317</v>
      </c>
      <c r="D17" s="59">
        <v>17161</v>
      </c>
      <c r="E17" s="59">
        <v>16858</v>
      </c>
      <c r="F17" s="50"/>
      <c r="G17" s="50"/>
      <c r="H17" s="50"/>
      <c r="I17" s="50"/>
      <c r="J17" s="50"/>
      <c r="K17"/>
      <c r="L17"/>
      <c r="M17"/>
    </row>
    <row r="18" spans="1:13" s="56" customFormat="1" ht="15" customHeight="1">
      <c r="A18" s="466"/>
      <c r="B18" s="849" t="s">
        <v>845</v>
      </c>
      <c r="C18" s="850">
        <v>3328</v>
      </c>
      <c r="D18" s="851">
        <v>2445</v>
      </c>
      <c r="E18" s="851">
        <v>4364</v>
      </c>
      <c r="F18" s="50"/>
      <c r="G18" s="50"/>
      <c r="H18" s="50"/>
      <c r="I18" s="50"/>
      <c r="J18" s="50"/>
      <c r="K18" s="50"/>
    </row>
    <row r="19" spans="1:13" s="56" customFormat="1" ht="15" customHeight="1">
      <c r="A19" s="466"/>
      <c r="B19" s="60" t="s">
        <v>846</v>
      </c>
      <c r="C19" s="61">
        <v>21645</v>
      </c>
      <c r="D19" s="241">
        <v>19606</v>
      </c>
      <c r="E19" s="241">
        <v>21222</v>
      </c>
      <c r="F19" s="50"/>
      <c r="G19" s="50"/>
      <c r="H19" s="50"/>
      <c r="I19" s="50"/>
      <c r="J19" s="50"/>
      <c r="K19" s="50"/>
    </row>
    <row r="20" spans="1:13" s="56" customFormat="1" ht="15">
      <c r="A20" s="466"/>
      <c r="B20" s="852" t="s">
        <v>847</v>
      </c>
      <c r="C20" s="850">
        <v>-4801</v>
      </c>
      <c r="D20" s="851">
        <v>-4661</v>
      </c>
      <c r="E20" s="851">
        <v>-5531</v>
      </c>
      <c r="F20" s="50"/>
      <c r="G20" s="50"/>
      <c r="H20" s="50"/>
      <c r="I20" s="50"/>
      <c r="J20" s="50"/>
      <c r="K20" s="50"/>
    </row>
    <row r="21" spans="1:13" s="56" customFormat="1" ht="28.5" customHeight="1">
      <c r="A21" s="466"/>
      <c r="B21" s="62" t="s">
        <v>848</v>
      </c>
      <c r="C21" s="438">
        <v>170.57986255</v>
      </c>
      <c r="D21" s="254">
        <v>146</v>
      </c>
      <c r="E21" s="254">
        <v>156</v>
      </c>
      <c r="F21" s="50"/>
      <c r="G21" s="50"/>
      <c r="H21" s="50"/>
      <c r="I21" s="50"/>
      <c r="J21" s="50"/>
      <c r="K21" s="50"/>
    </row>
    <row r="22" spans="1:13" s="56" customFormat="1" ht="15" customHeight="1">
      <c r="A22" s="466"/>
      <c r="B22" s="853" t="s">
        <v>849</v>
      </c>
      <c r="C22" s="850">
        <v>-1885</v>
      </c>
      <c r="D22" s="851">
        <v>-1916</v>
      </c>
      <c r="E22" s="851">
        <v>-2464</v>
      </c>
      <c r="F22" s="50"/>
      <c r="G22" s="50"/>
      <c r="H22" s="50"/>
      <c r="I22" s="50"/>
      <c r="J22" s="50"/>
      <c r="K22" s="50"/>
    </row>
    <row r="23" spans="1:13" s="56" customFormat="1" ht="15" customHeight="1">
      <c r="A23" s="466"/>
      <c r="B23" s="596" t="s">
        <v>843</v>
      </c>
      <c r="C23" s="854">
        <f>SUM(C19:C22)</f>
        <v>15129.579862549999</v>
      </c>
      <c r="D23" s="855">
        <f>SUM(D19:D22)</f>
        <v>13175</v>
      </c>
      <c r="E23" s="855">
        <f>SUM(E19:E22)</f>
        <v>13383</v>
      </c>
      <c r="F23" s="50"/>
      <c r="G23" s="50"/>
      <c r="H23" s="50"/>
      <c r="I23" s="50"/>
      <c r="J23" s="50"/>
      <c r="K23" s="50"/>
    </row>
    <row r="24" spans="1:13" s="56" customFormat="1" ht="15" customHeight="1">
      <c r="A24" s="466"/>
      <c r="B24" s="60"/>
      <c r="C24" s="55"/>
      <c r="D24" s="55"/>
      <c r="E24" s="55"/>
      <c r="F24" s="50"/>
      <c r="G24" s="50"/>
      <c r="H24" s="50"/>
      <c r="I24" s="50"/>
      <c r="J24" s="50"/>
      <c r="K24" s="50"/>
    </row>
    <row r="25" spans="1:13" s="56" customFormat="1" ht="15" customHeight="1">
      <c r="A25" s="466"/>
      <c r="B25" s="846" t="s">
        <v>850</v>
      </c>
      <c r="C25" s="848"/>
      <c r="D25" s="848"/>
      <c r="E25" s="848"/>
      <c r="F25" s="50"/>
      <c r="G25" s="50"/>
      <c r="H25" s="50"/>
      <c r="I25" s="50"/>
      <c r="J25" s="50"/>
      <c r="K25" s="50"/>
    </row>
    <row r="26" spans="1:13" s="56" customFormat="1" ht="28.5" customHeight="1">
      <c r="A26" s="466"/>
      <c r="B26" s="852" t="s">
        <v>851</v>
      </c>
      <c r="C26" s="850">
        <v>4704</v>
      </c>
      <c r="D26" s="851">
        <v>5943</v>
      </c>
      <c r="E26" s="851">
        <v>3251</v>
      </c>
      <c r="F26" s="50"/>
      <c r="G26" s="50"/>
      <c r="H26" s="50"/>
      <c r="I26" s="50"/>
      <c r="J26" s="50"/>
      <c r="K26" s="50"/>
    </row>
    <row r="27" spans="1:13" s="56" customFormat="1" ht="15" customHeight="1">
      <c r="A27" s="466"/>
      <c r="B27" s="63" t="s">
        <v>852</v>
      </c>
      <c r="C27" s="58">
        <v>3104</v>
      </c>
      <c r="D27" s="59">
        <v>2770</v>
      </c>
      <c r="E27" s="59">
        <v>3038</v>
      </c>
      <c r="F27" s="50"/>
      <c r="G27" s="50"/>
      <c r="H27" s="50"/>
      <c r="I27" s="50"/>
      <c r="J27" s="50"/>
      <c r="K27" s="50"/>
    </row>
    <row r="28" spans="1:13" s="56" customFormat="1" ht="15" customHeight="1">
      <c r="A28" s="466"/>
      <c r="B28" s="853" t="s">
        <v>853</v>
      </c>
      <c r="C28" s="850">
        <v>4654</v>
      </c>
      <c r="D28" s="851">
        <v>4560</v>
      </c>
      <c r="E28" s="851">
        <v>4726</v>
      </c>
      <c r="F28" s="50"/>
      <c r="G28" s="50"/>
      <c r="H28" s="50"/>
      <c r="I28" s="50"/>
      <c r="J28" s="50"/>
      <c r="K28" s="50"/>
    </row>
    <row r="29" spans="1:13" s="56" customFormat="1" ht="29.25" customHeight="1">
      <c r="A29" s="466"/>
      <c r="B29" s="62" t="s">
        <v>848</v>
      </c>
      <c r="C29" s="438">
        <v>170.57986255</v>
      </c>
      <c r="D29" s="255">
        <f>D21</f>
        <v>146</v>
      </c>
      <c r="E29" s="255">
        <f>E21</f>
        <v>156</v>
      </c>
      <c r="F29" s="50"/>
      <c r="G29" s="50"/>
      <c r="H29" s="50"/>
      <c r="I29" s="50"/>
      <c r="J29" s="50"/>
      <c r="K29" s="50"/>
    </row>
    <row r="30" spans="1:13" s="56" customFormat="1" ht="15" customHeight="1">
      <c r="A30" s="466"/>
      <c r="B30" s="596" t="s">
        <v>850</v>
      </c>
      <c r="C30" s="854">
        <f>SUM(C26:C29)</f>
        <v>12632.579862549999</v>
      </c>
      <c r="D30" s="855">
        <f>SUM(D26:D29)</f>
        <v>13419</v>
      </c>
      <c r="E30" s="855">
        <f>SUM(E26:E29)</f>
        <v>11171</v>
      </c>
      <c r="F30" s="50"/>
      <c r="G30" s="50"/>
      <c r="H30" s="50"/>
      <c r="I30" s="50"/>
      <c r="J30" s="50"/>
      <c r="K30" s="50"/>
    </row>
    <row r="31" spans="1:13" s="56" customFormat="1" ht="15" customHeight="1">
      <c r="A31" s="466"/>
      <c r="B31" s="63" t="s">
        <v>854</v>
      </c>
      <c r="C31" s="58">
        <f>C32-C30</f>
        <v>2497</v>
      </c>
      <c r="D31" s="253">
        <f>D32-D30</f>
        <v>-244</v>
      </c>
      <c r="E31" s="253">
        <f>E32-E30</f>
        <v>2212</v>
      </c>
      <c r="F31" s="50"/>
      <c r="G31" s="50"/>
      <c r="H31" s="50"/>
      <c r="I31" s="50"/>
      <c r="J31" s="50"/>
      <c r="K31" s="50"/>
    </row>
    <row r="32" spans="1:13" s="56" customFormat="1" ht="15" customHeight="1">
      <c r="A32" s="466"/>
      <c r="B32" s="596" t="s">
        <v>855</v>
      </c>
      <c r="C32" s="854">
        <f>C23</f>
        <v>15129.579862549999</v>
      </c>
      <c r="D32" s="855">
        <f>D23</f>
        <v>13175</v>
      </c>
      <c r="E32" s="855">
        <f>E23</f>
        <v>13383</v>
      </c>
      <c r="F32" s="50"/>
      <c r="G32" s="50"/>
      <c r="H32" s="50"/>
      <c r="I32" s="50"/>
      <c r="J32" s="50"/>
      <c r="K32" s="50"/>
    </row>
    <row r="33" spans="1:11" ht="20.25" customHeight="1">
      <c r="A33" s="446"/>
      <c r="B33" s="264" t="s">
        <v>1658</v>
      </c>
      <c r="C33" s="264"/>
      <c r="D33" s="264"/>
      <c r="E33" s="264"/>
      <c r="F33" s="50"/>
      <c r="G33" s="50"/>
      <c r="H33" s="50"/>
      <c r="I33" s="50"/>
      <c r="J33" s="50"/>
      <c r="K33" s="50"/>
    </row>
    <row r="34" spans="1:11" ht="33" customHeight="1">
      <c r="A34" s="446"/>
      <c r="B34" s="1006" t="s">
        <v>856</v>
      </c>
      <c r="C34" s="1006"/>
      <c r="D34" s="1006"/>
      <c r="E34" s="1006"/>
      <c r="F34" s="50"/>
      <c r="G34" s="50"/>
      <c r="H34" s="50"/>
      <c r="I34" s="50"/>
      <c r="J34" s="50"/>
      <c r="K34" s="50"/>
    </row>
    <row r="35" spans="1:11" ht="13.5" customHeight="1">
      <c r="A35" s="446"/>
      <c r="B35" s="264"/>
      <c r="C35" s="264"/>
      <c r="D35" s="264"/>
      <c r="E35" s="264"/>
      <c r="F35" s="50"/>
      <c r="G35" s="50"/>
      <c r="H35" s="50"/>
      <c r="I35" s="50"/>
      <c r="J35" s="50"/>
      <c r="K35" s="50"/>
    </row>
    <row r="36" spans="1:11" ht="15">
      <c r="A36" s="446"/>
      <c r="C36" s="229"/>
      <c r="F36" s="50"/>
      <c r="G36" s="50"/>
      <c r="H36" s="50"/>
      <c r="I36" s="50"/>
      <c r="J36" s="50"/>
      <c r="K36" s="50"/>
    </row>
    <row r="37" spans="1:11" s="50" customFormat="1" ht="16.5" customHeight="1">
      <c r="A37" s="465"/>
      <c r="B37" s="49" t="s">
        <v>857</v>
      </c>
      <c r="C37" s="64"/>
      <c r="D37" s="64"/>
      <c r="E37" s="64"/>
    </row>
    <row r="38" spans="1:11" ht="15">
      <c r="A38" s="446"/>
      <c r="B38" s="51"/>
      <c r="C38" s="52"/>
      <c r="D38" s="52"/>
      <c r="E38" s="52"/>
      <c r="F38" s="50"/>
      <c r="G38" s="50"/>
      <c r="H38" s="50"/>
      <c r="I38" s="50"/>
      <c r="J38" s="50"/>
      <c r="K38" s="50"/>
    </row>
    <row r="39" spans="1:11" s="29" customFormat="1" ht="18" customHeight="1">
      <c r="A39" s="463"/>
      <c r="B39" s="53" t="s">
        <v>858</v>
      </c>
      <c r="C39" s="54">
        <v>2023</v>
      </c>
      <c r="D39" s="54">
        <v>2022</v>
      </c>
      <c r="E39" s="54">
        <v>2021</v>
      </c>
      <c r="F39" s="50"/>
      <c r="G39" s="50"/>
      <c r="H39" s="50"/>
      <c r="I39" s="50"/>
      <c r="J39" s="50"/>
      <c r="K39" s="50"/>
    </row>
    <row r="40" spans="1:11" s="56" customFormat="1" ht="15" customHeight="1">
      <c r="A40" s="466"/>
      <c r="B40" s="853" t="s">
        <v>859</v>
      </c>
      <c r="C40" s="827">
        <v>155750722.31999999</v>
      </c>
      <c r="D40" s="859">
        <v>138089900</v>
      </c>
      <c r="E40" s="859">
        <v>149070545</v>
      </c>
      <c r="F40" s="50"/>
      <c r="G40" s="50"/>
      <c r="H40" s="50"/>
      <c r="I40" s="50"/>
      <c r="J40" s="50"/>
      <c r="K40" s="50"/>
    </row>
    <row r="41" spans="1:11" s="56" customFormat="1" ht="15" customHeight="1">
      <c r="A41" s="466"/>
      <c r="B41" s="63" t="s">
        <v>860</v>
      </c>
      <c r="C41" s="346">
        <v>14173262.51</v>
      </c>
      <c r="D41" s="254">
        <v>7685881</v>
      </c>
      <c r="E41" s="254">
        <v>6842549</v>
      </c>
      <c r="F41" s="50"/>
      <c r="G41" s="50"/>
      <c r="H41" s="50"/>
      <c r="I41" s="50"/>
      <c r="J41" s="50"/>
      <c r="K41" s="50"/>
    </row>
    <row r="42" spans="1:11" s="56" customFormat="1" ht="15" customHeight="1">
      <c r="A42" s="466"/>
      <c r="B42" s="853" t="s">
        <v>861</v>
      </c>
      <c r="C42" s="827">
        <v>655877.72</v>
      </c>
      <c r="D42" s="859">
        <v>281024</v>
      </c>
      <c r="E42" s="859">
        <v>23601</v>
      </c>
      <c r="F42" s="50"/>
      <c r="G42" s="50"/>
      <c r="H42" s="50"/>
      <c r="I42" s="50"/>
      <c r="J42" s="50"/>
      <c r="K42" s="50"/>
    </row>
    <row r="43" spans="1:11" s="56" customFormat="1" ht="28.5" customHeight="1">
      <c r="A43" s="466"/>
      <c r="B43" s="856" t="s">
        <v>862</v>
      </c>
      <c r="C43" s="857">
        <v>170579862.54999998</v>
      </c>
      <c r="D43" s="858">
        <v>146056805</v>
      </c>
      <c r="E43" s="858">
        <v>155936695</v>
      </c>
      <c r="F43" s="50"/>
      <c r="G43" s="50"/>
      <c r="H43" s="50"/>
      <c r="I43" s="50"/>
      <c r="J43" s="50"/>
      <c r="K43" s="50"/>
    </row>
    <row r="44" spans="1:11" s="56" customFormat="1" ht="29.25" customHeight="1">
      <c r="A44" s="466"/>
      <c r="B44" s="537" t="s">
        <v>1716</v>
      </c>
      <c r="C44" s="860">
        <f>C43/(C45*10000)</f>
        <v>1.6553116210577388</v>
      </c>
      <c r="D44" s="861">
        <f>D43/(D45*10000)</f>
        <v>1.7246050891486597</v>
      </c>
      <c r="E44" s="956">
        <f>E43/(E45*10000)</f>
        <v>1.8343335489942361</v>
      </c>
      <c r="F44" s="50"/>
      <c r="G44" s="50"/>
      <c r="H44" s="50"/>
      <c r="I44" s="50"/>
      <c r="J44" s="50"/>
      <c r="K44" s="50"/>
    </row>
    <row r="45" spans="1:11" s="56" customFormat="1" ht="15" customHeight="1">
      <c r="A45" s="466"/>
      <c r="B45" s="537" t="s">
        <v>1718</v>
      </c>
      <c r="C45" s="862">
        <v>10305</v>
      </c>
      <c r="D45" s="863">
        <v>8469</v>
      </c>
      <c r="E45" s="863">
        <v>8501</v>
      </c>
      <c r="F45" s="50"/>
      <c r="G45" s="50"/>
      <c r="H45" s="50"/>
      <c r="I45" s="50"/>
      <c r="J45" s="50"/>
      <c r="K45" s="50"/>
    </row>
    <row r="46" spans="1:11" ht="21.75" customHeight="1">
      <c r="A46" s="467"/>
      <c r="B46" s="1006" t="s">
        <v>863</v>
      </c>
      <c r="C46" s="1006"/>
      <c r="D46" s="1006"/>
      <c r="E46" s="1006"/>
      <c r="F46" s="50"/>
      <c r="G46" s="50"/>
      <c r="H46" s="50"/>
      <c r="I46" s="50"/>
      <c r="J46" s="50"/>
      <c r="K46" s="50"/>
    </row>
    <row r="47" spans="1:11" s="65" customFormat="1" ht="15" customHeight="1">
      <c r="A47" s="467"/>
      <c r="B47" s="1062" t="s">
        <v>864</v>
      </c>
      <c r="C47" s="1062"/>
      <c r="D47" s="1062"/>
      <c r="E47" s="1062"/>
      <c r="F47" s="50"/>
      <c r="G47" s="50"/>
      <c r="H47" s="50"/>
      <c r="I47" s="50"/>
      <c r="J47" s="50"/>
      <c r="K47" s="50"/>
    </row>
    <row r="48" spans="1:11" s="65" customFormat="1" ht="24" customHeight="1">
      <c r="A48" s="467"/>
      <c r="B48" s="1062" t="s">
        <v>865</v>
      </c>
      <c r="C48" s="1062"/>
      <c r="D48" s="1062"/>
      <c r="E48" s="1062"/>
      <c r="F48" s="50"/>
      <c r="G48" s="50"/>
      <c r="H48" s="50"/>
      <c r="I48" s="50"/>
      <c r="J48" s="50"/>
      <c r="K48" s="50"/>
    </row>
    <row r="49" spans="1:11" ht="12.75" customHeight="1">
      <c r="A49" s="467"/>
      <c r="B49" s="264" t="s">
        <v>866</v>
      </c>
      <c r="C49" s="264"/>
      <c r="D49" s="264"/>
      <c r="E49" s="264"/>
      <c r="F49" s="50"/>
      <c r="G49" s="50"/>
      <c r="H49" s="50"/>
      <c r="I49" s="50"/>
      <c r="J49" s="50"/>
      <c r="K49" s="50"/>
    </row>
    <row r="50" spans="1:11" ht="35.25" customHeight="1">
      <c r="A50" s="467"/>
      <c r="B50" s="1006" t="s">
        <v>867</v>
      </c>
      <c r="C50" s="1006"/>
      <c r="D50" s="1006"/>
      <c r="E50" s="1006"/>
      <c r="F50" s="50"/>
      <c r="G50" s="50"/>
      <c r="H50" s="50"/>
      <c r="I50" s="50"/>
      <c r="J50" s="50"/>
      <c r="K50" s="50"/>
    </row>
    <row r="51" spans="1:11" ht="13.5" customHeight="1">
      <c r="A51" s="467"/>
      <c r="B51" s="264"/>
      <c r="C51" s="264"/>
      <c r="D51" s="264"/>
      <c r="E51" s="264"/>
      <c r="F51" s="50"/>
      <c r="G51" s="50"/>
      <c r="H51" s="50"/>
      <c r="I51" s="50"/>
      <c r="J51" s="50"/>
      <c r="K51" s="50"/>
    </row>
    <row r="52" spans="1:11" ht="15">
      <c r="A52" s="446"/>
      <c r="F52" s="50"/>
      <c r="G52" s="50"/>
      <c r="H52" s="50"/>
      <c r="I52" s="50"/>
      <c r="J52" s="50"/>
      <c r="K52" s="50"/>
    </row>
    <row r="53" spans="1:11" s="29" customFormat="1" ht="18" customHeight="1">
      <c r="A53" s="463"/>
      <c r="B53" s="53" t="s">
        <v>868</v>
      </c>
      <c r="C53" s="54">
        <v>2023</v>
      </c>
      <c r="D53" s="54">
        <v>2022</v>
      </c>
      <c r="E53" s="54">
        <v>2021</v>
      </c>
      <c r="F53" s="50"/>
      <c r="G53" s="50"/>
      <c r="H53" s="50"/>
      <c r="I53" s="50"/>
      <c r="J53" s="50"/>
      <c r="K53" s="50"/>
    </row>
    <row r="54" spans="1:11" s="56" customFormat="1" ht="15" customHeight="1">
      <c r="A54" s="466"/>
      <c r="B54" s="596" t="s">
        <v>869</v>
      </c>
      <c r="C54" s="868"/>
      <c r="D54" s="868"/>
      <c r="E54" s="868"/>
      <c r="F54" s="50"/>
      <c r="G54" s="50"/>
      <c r="H54" s="50"/>
      <c r="I54" s="50"/>
      <c r="J54" s="50"/>
      <c r="K54" s="50"/>
    </row>
    <row r="55" spans="1:11" s="56" customFormat="1" ht="15" customHeight="1">
      <c r="A55" s="466"/>
      <c r="B55" s="57" t="s">
        <v>870</v>
      </c>
      <c r="C55" s="58">
        <v>7400591.7300000004</v>
      </c>
      <c r="D55" s="253">
        <v>6381346</v>
      </c>
      <c r="E55" s="253">
        <v>6552251</v>
      </c>
      <c r="F55" s="50"/>
      <c r="G55" s="50"/>
      <c r="H55" s="50"/>
      <c r="I55" s="50"/>
      <c r="J55" s="50"/>
      <c r="K55" s="50"/>
    </row>
    <row r="56" spans="1:11" s="56" customFormat="1" ht="15" customHeight="1">
      <c r="A56" s="466"/>
      <c r="B56" s="849" t="s">
        <v>871</v>
      </c>
      <c r="C56" s="850">
        <v>2067082.38</v>
      </c>
      <c r="D56" s="851">
        <v>2272820</v>
      </c>
      <c r="E56" s="851">
        <v>2108308</v>
      </c>
      <c r="F56" s="50"/>
      <c r="G56" s="50"/>
      <c r="H56" s="50"/>
      <c r="I56" s="50"/>
      <c r="J56" s="50"/>
      <c r="K56" s="50"/>
    </row>
    <row r="57" spans="1:11" s="56" customFormat="1" ht="15" customHeight="1">
      <c r="A57" s="466"/>
      <c r="B57" s="57" t="s">
        <v>872</v>
      </c>
      <c r="C57" s="58">
        <v>36508217.43</v>
      </c>
      <c r="D57" s="59">
        <v>28030250</v>
      </c>
      <c r="E57" s="59">
        <v>31495466</v>
      </c>
      <c r="F57" s="50"/>
      <c r="G57" s="50"/>
      <c r="H57" s="50"/>
      <c r="I57" s="50"/>
      <c r="J57" s="50"/>
      <c r="K57" s="50"/>
    </row>
    <row r="58" spans="1:11" s="56" customFormat="1" ht="15" customHeight="1">
      <c r="A58" s="466"/>
      <c r="B58" s="869" t="s">
        <v>873</v>
      </c>
      <c r="C58" s="854">
        <v>45975891.539999999</v>
      </c>
      <c r="D58" s="855">
        <v>36684416</v>
      </c>
      <c r="E58" s="855">
        <v>40156025</v>
      </c>
      <c r="F58" s="50"/>
      <c r="G58" s="50"/>
      <c r="H58" s="50"/>
      <c r="I58" s="50"/>
      <c r="J58" s="50"/>
      <c r="K58" s="50"/>
    </row>
    <row r="59" spans="1:11" s="56" customFormat="1" ht="15" customHeight="1">
      <c r="A59" s="466"/>
      <c r="B59" s="60" t="s">
        <v>874</v>
      </c>
      <c r="C59" s="59"/>
      <c r="D59" s="59"/>
      <c r="E59" s="864"/>
      <c r="F59" s="50"/>
      <c r="G59" s="50"/>
      <c r="H59" s="50"/>
      <c r="I59" s="50"/>
      <c r="J59" s="50"/>
      <c r="K59" s="50"/>
    </row>
    <row r="60" spans="1:11" s="56" customFormat="1" ht="15" customHeight="1">
      <c r="A60" s="466"/>
      <c r="B60" s="849" t="s">
        <v>875</v>
      </c>
      <c r="C60" s="850">
        <v>2965071.78</v>
      </c>
      <c r="D60" s="851">
        <v>1264331</v>
      </c>
      <c r="E60" s="851">
        <v>932906</v>
      </c>
      <c r="F60" s="50"/>
      <c r="G60" s="50"/>
      <c r="H60" s="50"/>
      <c r="I60" s="50"/>
      <c r="J60" s="50"/>
      <c r="K60" s="50"/>
    </row>
    <row r="61" spans="1:11" s="56" customFormat="1" ht="15" customHeight="1">
      <c r="A61" s="466"/>
      <c r="B61" s="57" t="s">
        <v>876</v>
      </c>
      <c r="C61" s="58">
        <v>576394.25</v>
      </c>
      <c r="D61" s="59">
        <v>897065</v>
      </c>
      <c r="E61" s="59">
        <v>913923</v>
      </c>
      <c r="F61" s="50"/>
      <c r="G61" s="50"/>
      <c r="H61" s="50"/>
      <c r="I61" s="50"/>
      <c r="J61" s="50"/>
      <c r="K61" s="50"/>
    </row>
    <row r="62" spans="1:11" s="56" customFormat="1" ht="15" customHeight="1">
      <c r="A62" s="466"/>
      <c r="B62" s="849" t="s">
        <v>877</v>
      </c>
      <c r="C62" s="850">
        <v>454992.24</v>
      </c>
      <c r="D62" s="851">
        <v>642269</v>
      </c>
      <c r="E62" s="851">
        <v>338090</v>
      </c>
      <c r="F62" s="50"/>
      <c r="G62" s="50"/>
      <c r="H62" s="50"/>
      <c r="I62" s="50"/>
      <c r="J62" s="50"/>
      <c r="K62" s="50"/>
    </row>
    <row r="63" spans="1:11" s="56" customFormat="1" ht="15" customHeight="1">
      <c r="A63" s="466"/>
      <c r="B63" s="865" t="s">
        <v>878</v>
      </c>
      <c r="C63" s="61">
        <v>3996458.2699999996</v>
      </c>
      <c r="D63" s="241">
        <v>2803665</v>
      </c>
      <c r="E63" s="241">
        <v>2184919</v>
      </c>
      <c r="F63" s="50"/>
      <c r="G63" s="50"/>
      <c r="H63" s="50"/>
      <c r="I63" s="50"/>
      <c r="J63" s="50"/>
      <c r="K63" s="50"/>
    </row>
    <row r="64" spans="1:11" s="56" customFormat="1" ht="15" customHeight="1">
      <c r="A64" s="466"/>
      <c r="B64" s="596" t="s">
        <v>879</v>
      </c>
      <c r="C64" s="851"/>
      <c r="D64" s="851"/>
      <c r="E64" s="870"/>
      <c r="F64" s="50"/>
      <c r="G64" s="50"/>
      <c r="H64" s="50"/>
      <c r="I64" s="50"/>
      <c r="J64" s="50"/>
      <c r="K64" s="50"/>
    </row>
    <row r="65" spans="1:11" s="56" customFormat="1" ht="15" customHeight="1">
      <c r="A65" s="466"/>
      <c r="B65" s="57" t="s">
        <v>880</v>
      </c>
      <c r="C65" s="58">
        <v>1189817.71</v>
      </c>
      <c r="D65" s="59">
        <v>1204810</v>
      </c>
      <c r="E65" s="59">
        <v>1351644</v>
      </c>
      <c r="F65" s="50"/>
      <c r="G65" s="50"/>
      <c r="H65" s="50"/>
      <c r="I65" s="50"/>
      <c r="J65" s="50"/>
      <c r="K65" s="50"/>
    </row>
    <row r="66" spans="1:11" s="56" customFormat="1" ht="15" customHeight="1">
      <c r="A66" s="466"/>
      <c r="B66" s="849" t="s">
        <v>881</v>
      </c>
      <c r="C66" s="850">
        <v>175944</v>
      </c>
      <c r="D66" s="851">
        <v>292866</v>
      </c>
      <c r="E66" s="851">
        <v>227128</v>
      </c>
      <c r="F66" s="50"/>
      <c r="G66" s="50"/>
      <c r="H66" s="50"/>
      <c r="I66" s="50"/>
      <c r="J66" s="50"/>
      <c r="K66" s="50"/>
    </row>
    <row r="67" spans="1:11" s="56" customFormat="1" ht="15" customHeight="1">
      <c r="A67" s="466"/>
      <c r="B67" s="865" t="s">
        <v>882</v>
      </c>
      <c r="C67" s="61">
        <v>1365761.71</v>
      </c>
      <c r="D67" s="866">
        <v>1497676</v>
      </c>
      <c r="E67" s="866">
        <v>1578772</v>
      </c>
      <c r="F67" s="50"/>
      <c r="G67" s="50"/>
      <c r="H67" s="50"/>
      <c r="I67" s="50"/>
      <c r="J67" s="50"/>
      <c r="K67" s="50"/>
    </row>
    <row r="68" spans="1:11" s="56" customFormat="1" ht="15" customHeight="1">
      <c r="A68" s="466"/>
      <c r="B68" s="596" t="s">
        <v>883</v>
      </c>
      <c r="C68" s="851"/>
      <c r="D68" s="851"/>
      <c r="E68" s="870"/>
      <c r="F68" s="50"/>
      <c r="G68" s="50"/>
      <c r="H68" s="50"/>
      <c r="I68" s="50"/>
      <c r="J68" s="50"/>
      <c r="K68" s="50"/>
    </row>
    <row r="69" spans="1:11" s="56" customFormat="1" ht="15" customHeight="1">
      <c r="A69" s="466"/>
      <c r="B69" s="57" t="s">
        <v>884</v>
      </c>
      <c r="C69" s="58">
        <v>13478639.720000001</v>
      </c>
      <c r="D69" s="59">
        <v>12337283</v>
      </c>
      <c r="E69" s="59">
        <v>9542396</v>
      </c>
      <c r="F69" s="50"/>
      <c r="G69" s="50"/>
      <c r="H69" s="50"/>
      <c r="I69" s="50"/>
      <c r="J69" s="50"/>
      <c r="K69" s="50"/>
    </row>
    <row r="70" spans="1:11" s="56" customFormat="1" ht="15" customHeight="1">
      <c r="A70" s="466"/>
      <c r="B70" s="849" t="s">
        <v>885</v>
      </c>
      <c r="C70" s="850">
        <v>274307.12</v>
      </c>
      <c r="D70" s="851">
        <v>1136390</v>
      </c>
      <c r="E70" s="851">
        <v>934997</v>
      </c>
      <c r="F70" s="50"/>
      <c r="G70" s="50"/>
      <c r="H70" s="50"/>
      <c r="I70" s="50"/>
      <c r="J70" s="50"/>
      <c r="K70" s="50"/>
    </row>
    <row r="71" spans="1:11" s="56" customFormat="1" ht="15" customHeight="1">
      <c r="A71" s="466"/>
      <c r="B71" s="867" t="s">
        <v>886</v>
      </c>
      <c r="C71" s="61">
        <v>13752946.84</v>
      </c>
      <c r="D71" s="241">
        <v>13473674</v>
      </c>
      <c r="E71" s="241">
        <v>10477393</v>
      </c>
      <c r="F71" s="50"/>
      <c r="G71" s="50"/>
      <c r="H71" s="50"/>
      <c r="I71" s="50"/>
      <c r="J71" s="50"/>
      <c r="K71" s="50"/>
    </row>
    <row r="72" spans="1:11" s="56" customFormat="1" ht="15" customHeight="1">
      <c r="A72" s="466"/>
      <c r="B72" s="871" t="s">
        <v>887</v>
      </c>
      <c r="C72" s="854">
        <v>65091058.359999999</v>
      </c>
      <c r="D72" s="855">
        <v>54459431</v>
      </c>
      <c r="E72" s="855">
        <v>54397109</v>
      </c>
      <c r="F72" s="50"/>
      <c r="G72" s="50"/>
      <c r="H72" s="50"/>
      <c r="I72" s="50"/>
      <c r="J72" s="50"/>
      <c r="K72" s="50"/>
    </row>
    <row r="73" spans="1:11" s="56" customFormat="1" ht="15" customHeight="1">
      <c r="A73" s="466"/>
      <c r="B73" s="68" t="s">
        <v>888</v>
      </c>
      <c r="C73" s="58">
        <v>16535618.109999999</v>
      </c>
      <c r="D73" s="59">
        <v>9479385</v>
      </c>
      <c r="E73" s="59">
        <v>11558575</v>
      </c>
      <c r="F73" s="50"/>
      <c r="G73" s="50"/>
      <c r="H73" s="50"/>
      <c r="I73" s="50"/>
      <c r="J73" s="50"/>
      <c r="K73" s="50"/>
    </row>
    <row r="74" spans="1:11" s="56" customFormat="1" ht="15" customHeight="1">
      <c r="A74" s="466"/>
      <c r="B74" s="849" t="s">
        <v>889</v>
      </c>
      <c r="C74" s="850">
        <v>7228676.7800000003</v>
      </c>
      <c r="D74" s="851">
        <v>6874158</v>
      </c>
      <c r="E74" s="851">
        <v>7688404</v>
      </c>
      <c r="F74" s="50"/>
      <c r="G74" s="50"/>
      <c r="H74" s="50"/>
      <c r="I74" s="50"/>
      <c r="J74" s="50"/>
      <c r="K74" s="50"/>
    </row>
    <row r="75" spans="1:11" s="56" customFormat="1" ht="15" customHeight="1">
      <c r="A75" s="466"/>
      <c r="B75" s="57" t="s">
        <v>890</v>
      </c>
      <c r="C75" s="58">
        <v>81724509.299999997</v>
      </c>
      <c r="D75" s="59">
        <v>75243832</v>
      </c>
      <c r="E75" s="59">
        <v>82292607</v>
      </c>
      <c r="F75" s="50"/>
      <c r="G75" s="50"/>
      <c r="H75" s="50"/>
      <c r="I75" s="50"/>
      <c r="J75" s="50"/>
      <c r="K75" s="50"/>
    </row>
    <row r="76" spans="1:11" s="56" customFormat="1" ht="34.5" customHeight="1">
      <c r="A76" s="466"/>
      <c r="B76" s="872" t="s">
        <v>891</v>
      </c>
      <c r="C76" s="873">
        <v>170579862.55000001</v>
      </c>
      <c r="D76" s="874">
        <v>146056806</v>
      </c>
      <c r="E76" s="874">
        <v>155936695</v>
      </c>
      <c r="F76" s="50"/>
      <c r="G76" s="50"/>
      <c r="H76" s="50"/>
      <c r="I76" s="50"/>
      <c r="J76" s="50"/>
      <c r="K76" s="50"/>
    </row>
    <row r="77" spans="1:11" ht="16.5" customHeight="1">
      <c r="A77" s="466"/>
      <c r="B77" s="65" t="s">
        <v>1831</v>
      </c>
      <c r="C77" s="65"/>
      <c r="D77" s="65"/>
      <c r="E77" s="65"/>
      <c r="F77" s="988"/>
      <c r="G77" s="50"/>
      <c r="H77" s="50"/>
      <c r="I77" s="50"/>
      <c r="J77" s="50"/>
      <c r="K77" s="50"/>
    </row>
    <row r="78" spans="1:11" ht="15.75" customHeight="1">
      <c r="A78" s="466"/>
      <c r="B78" s="65" t="s">
        <v>1832</v>
      </c>
      <c r="C78" s="65"/>
      <c r="D78" s="65"/>
      <c r="E78" s="65"/>
      <c r="F78" s="988"/>
      <c r="G78" s="50"/>
      <c r="H78" s="50"/>
      <c r="I78" s="50"/>
      <c r="J78" s="50"/>
      <c r="K78" s="50"/>
    </row>
    <row r="79" spans="1:11" ht="15.75" customHeight="1">
      <c r="A79" s="466"/>
      <c r="B79" s="65" t="s">
        <v>1833</v>
      </c>
      <c r="C79" s="65"/>
      <c r="D79" s="65"/>
      <c r="E79" s="65"/>
      <c r="F79" s="988"/>
      <c r="G79" s="50"/>
      <c r="H79" s="50"/>
      <c r="I79" s="50"/>
      <c r="J79" s="50"/>
      <c r="K79" s="50"/>
    </row>
    <row r="80" spans="1:11" ht="15.75" customHeight="1">
      <c r="A80" s="466"/>
      <c r="B80" s="65" t="s">
        <v>1834</v>
      </c>
      <c r="C80" s="65"/>
      <c r="D80" s="65"/>
      <c r="E80" s="65"/>
      <c r="F80" s="988"/>
      <c r="G80" s="50"/>
      <c r="H80" s="50"/>
      <c r="I80" s="50"/>
      <c r="J80" s="50"/>
      <c r="K80" s="50"/>
    </row>
    <row r="81" spans="1:11" ht="15.75" customHeight="1">
      <c r="A81" s="466"/>
      <c r="B81" s="65" t="s">
        <v>1835</v>
      </c>
      <c r="C81" s="65"/>
      <c r="D81" s="65"/>
      <c r="E81" s="65"/>
      <c r="F81" s="988"/>
      <c r="G81" s="50"/>
      <c r="H81" s="50"/>
      <c r="I81" s="50"/>
      <c r="J81" s="50"/>
      <c r="K81" s="50"/>
    </row>
    <row r="82" spans="1:11" ht="15.75" customHeight="1">
      <c r="A82" s="466"/>
      <c r="B82" s="65" t="s">
        <v>1836</v>
      </c>
      <c r="C82" s="65"/>
      <c r="D82" s="65"/>
      <c r="E82" s="65"/>
      <c r="F82" s="988"/>
      <c r="G82" s="50"/>
      <c r="H82" s="50"/>
      <c r="I82" s="50"/>
      <c r="J82" s="50"/>
      <c r="K82" s="50"/>
    </row>
    <row r="83" spans="1:11" ht="15.75" customHeight="1">
      <c r="A83" s="466"/>
      <c r="B83" s="65" t="s">
        <v>1837</v>
      </c>
      <c r="C83" s="65"/>
      <c r="D83" s="65"/>
      <c r="E83" s="65"/>
      <c r="F83" s="988"/>
      <c r="G83" s="50"/>
      <c r="H83" s="50"/>
      <c r="I83" s="50"/>
      <c r="J83" s="50"/>
      <c r="K83" s="50"/>
    </row>
    <row r="84" spans="1:11" ht="15.75" customHeight="1">
      <c r="A84" s="466"/>
      <c r="B84" s="65" t="s">
        <v>1838</v>
      </c>
      <c r="C84" s="65"/>
      <c r="D84" s="65"/>
      <c r="E84" s="65"/>
      <c r="F84" s="988"/>
      <c r="G84" s="50"/>
      <c r="H84" s="50"/>
      <c r="I84" s="50"/>
      <c r="J84" s="50"/>
      <c r="K84" s="50"/>
    </row>
    <row r="85" spans="1:11" ht="15.75" customHeight="1">
      <c r="A85" s="466"/>
      <c r="B85" s="65" t="s">
        <v>1839</v>
      </c>
      <c r="C85" s="65"/>
      <c r="D85" s="65"/>
      <c r="E85" s="65"/>
      <c r="F85" s="988"/>
      <c r="G85" s="50"/>
      <c r="H85" s="50"/>
      <c r="I85" s="50"/>
      <c r="J85" s="50"/>
      <c r="K85" s="50"/>
    </row>
    <row r="86" spans="1:11" ht="22.5" customHeight="1">
      <c r="A86" s="466"/>
      <c r="B86" s="1063" t="s">
        <v>892</v>
      </c>
      <c r="C86" s="1063"/>
      <c r="D86" s="1063"/>
      <c r="E86" s="1063"/>
      <c r="F86" s="988"/>
      <c r="G86" s="50"/>
      <c r="H86" s="50"/>
      <c r="I86" s="50"/>
      <c r="J86" s="50"/>
      <c r="K86" s="50"/>
    </row>
    <row r="87" spans="1:11" ht="15.75" customHeight="1">
      <c r="A87" s="466"/>
      <c r="B87" s="65" t="s">
        <v>1840</v>
      </c>
      <c r="C87" s="65"/>
      <c r="D87" s="65"/>
      <c r="E87" s="65"/>
      <c r="F87" s="988"/>
      <c r="G87" s="50"/>
      <c r="H87" s="50"/>
      <c r="I87" s="50"/>
      <c r="J87" s="50"/>
      <c r="K87" s="50"/>
    </row>
    <row r="88" spans="1:11" ht="15.75" customHeight="1">
      <c r="A88" s="466"/>
      <c r="B88" s="65" t="s">
        <v>1841</v>
      </c>
      <c r="C88" s="65"/>
      <c r="D88" s="65"/>
      <c r="E88" s="65"/>
      <c r="F88" s="988"/>
      <c r="G88" s="50"/>
      <c r="H88" s="50"/>
      <c r="I88" s="50"/>
      <c r="J88" s="50"/>
      <c r="K88" s="50"/>
    </row>
    <row r="89" spans="1:11" ht="39" customHeight="1">
      <c r="A89" s="467"/>
      <c r="B89" s="1006" t="s">
        <v>893</v>
      </c>
      <c r="C89" s="1006"/>
      <c r="D89" s="1006"/>
      <c r="E89" s="1006"/>
      <c r="F89" s="50"/>
      <c r="G89" s="50"/>
      <c r="H89" s="50"/>
      <c r="I89" s="50"/>
      <c r="J89" s="50"/>
      <c r="K89" s="50"/>
    </row>
    <row r="90" spans="1:11" ht="15.75" customHeight="1">
      <c r="A90" s="467"/>
      <c r="B90" s="238"/>
      <c r="C90" s="239"/>
      <c r="D90" s="239"/>
      <c r="E90" s="239"/>
      <c r="F90" s="50"/>
      <c r="G90" s="50"/>
      <c r="H90" s="50"/>
      <c r="I90" s="50"/>
      <c r="J90" s="50"/>
      <c r="K90" s="50"/>
    </row>
    <row r="91" spans="1:11" ht="15">
      <c r="A91" s="446"/>
      <c r="F91" s="50"/>
      <c r="G91" s="50"/>
      <c r="H91" s="50"/>
      <c r="I91" s="50"/>
      <c r="J91" s="50"/>
      <c r="K91" s="50"/>
    </row>
    <row r="92" spans="1:11" ht="15">
      <c r="A92" s="446"/>
      <c r="B92" s="49" t="s">
        <v>894</v>
      </c>
      <c r="F92" s="50"/>
      <c r="G92" s="50"/>
      <c r="H92" s="50"/>
      <c r="I92" s="50"/>
      <c r="J92" s="50"/>
      <c r="K92" s="50"/>
    </row>
    <row r="93" spans="1:11" ht="15">
      <c r="A93" s="446"/>
      <c r="F93" s="50"/>
      <c r="G93" s="50"/>
      <c r="H93" s="50"/>
      <c r="I93" s="50"/>
      <c r="J93" s="50"/>
      <c r="K93" s="50"/>
    </row>
    <row r="94" spans="1:11" s="29" customFormat="1" ht="18" customHeight="1">
      <c r="A94" s="463"/>
      <c r="B94" s="53" t="s">
        <v>895</v>
      </c>
      <c r="C94" s="54">
        <v>2023</v>
      </c>
      <c r="D94" s="67">
        <v>2022</v>
      </c>
      <c r="E94" s="67">
        <v>2021</v>
      </c>
      <c r="F94" s="50"/>
      <c r="G94" s="50"/>
      <c r="H94" s="50"/>
      <c r="I94" s="50"/>
      <c r="J94" s="50"/>
      <c r="K94" s="50"/>
    </row>
    <row r="95" spans="1:11" s="56" customFormat="1" ht="15" customHeight="1">
      <c r="A95" s="466"/>
      <c r="B95" s="875" t="s">
        <v>896</v>
      </c>
      <c r="C95" s="875"/>
      <c r="D95" s="875"/>
      <c r="E95" s="875"/>
      <c r="F95" s="50"/>
      <c r="G95" s="50"/>
      <c r="H95" s="50"/>
      <c r="I95" s="50"/>
      <c r="J95" s="50"/>
      <c r="K95" s="50"/>
    </row>
    <row r="96" spans="1:11" s="56" customFormat="1" ht="15" customHeight="1">
      <c r="A96" s="466"/>
      <c r="B96" s="68" t="s">
        <v>897</v>
      </c>
      <c r="C96" s="414">
        <v>4536</v>
      </c>
      <c r="D96" s="414">
        <v>2293</v>
      </c>
      <c r="E96" s="413">
        <v>1330</v>
      </c>
      <c r="F96" s="423"/>
      <c r="G96" s="50"/>
      <c r="H96" s="50"/>
      <c r="I96" s="50"/>
      <c r="J96" s="50"/>
      <c r="K96" s="50"/>
    </row>
    <row r="97" spans="1:11" s="56" customFormat="1" ht="15" customHeight="1">
      <c r="A97" s="466"/>
      <c r="B97" s="876" t="s">
        <v>898</v>
      </c>
      <c r="C97" s="877">
        <v>10241</v>
      </c>
      <c r="D97" s="877">
        <v>7760</v>
      </c>
      <c r="E97" s="878">
        <v>14618</v>
      </c>
      <c r="F97" s="423"/>
      <c r="G97" s="50"/>
      <c r="H97" s="50"/>
      <c r="I97" s="50"/>
      <c r="J97" s="50"/>
      <c r="K97" s="50"/>
    </row>
    <row r="98" spans="1:11" s="56" customFormat="1" ht="15" customHeight="1">
      <c r="A98" s="466"/>
      <c r="B98" s="68" t="s">
        <v>899</v>
      </c>
      <c r="C98" s="428">
        <v>8843</v>
      </c>
      <c r="D98" s="428">
        <v>4572</v>
      </c>
      <c r="E98" s="427">
        <v>3099</v>
      </c>
      <c r="F98" s="50"/>
      <c r="G98" s="50"/>
      <c r="H98" s="50"/>
      <c r="I98" s="50"/>
      <c r="J98" s="50"/>
      <c r="K98" s="50"/>
    </row>
    <row r="99" spans="1:11" s="29" customFormat="1" ht="18" customHeight="1">
      <c r="A99" s="463"/>
      <c r="B99" s="53" t="s">
        <v>900</v>
      </c>
      <c r="C99" s="54">
        <v>2023</v>
      </c>
      <c r="D99" s="67">
        <v>2022</v>
      </c>
      <c r="E99" s="67">
        <v>2021</v>
      </c>
      <c r="F99" s="50"/>
      <c r="G99" s="50"/>
      <c r="H99" s="50"/>
      <c r="I99" s="50"/>
      <c r="J99" s="50"/>
      <c r="K99" s="50"/>
    </row>
    <row r="100" spans="1:11" s="56" customFormat="1" ht="15" customHeight="1">
      <c r="A100" s="466"/>
      <c r="B100" s="875" t="s">
        <v>901</v>
      </c>
      <c r="C100" s="848"/>
      <c r="D100" s="848"/>
      <c r="E100" s="848"/>
      <c r="F100" s="50"/>
      <c r="G100" s="50"/>
      <c r="H100" s="50"/>
      <c r="I100" s="50"/>
      <c r="J100" s="50"/>
      <c r="K100" s="50"/>
    </row>
    <row r="101" spans="1:11" s="56" customFormat="1" ht="15" customHeight="1">
      <c r="A101" s="466"/>
      <c r="B101" s="68" t="s">
        <v>897</v>
      </c>
      <c r="C101" s="69">
        <v>2268</v>
      </c>
      <c r="D101" s="69">
        <v>1146.5</v>
      </c>
      <c r="E101" s="70">
        <v>665</v>
      </c>
      <c r="F101" s="50"/>
      <c r="G101" s="50"/>
      <c r="H101" s="50"/>
      <c r="I101" s="50"/>
      <c r="J101" s="50"/>
      <c r="K101" s="50"/>
    </row>
    <row r="102" spans="1:11" s="56" customFormat="1" ht="15" customHeight="1">
      <c r="A102" s="466"/>
      <c r="B102" s="876" t="s">
        <v>898</v>
      </c>
      <c r="C102" s="879">
        <v>11743</v>
      </c>
      <c r="D102" s="879">
        <v>7282.7</v>
      </c>
      <c r="E102" s="880">
        <v>13995</v>
      </c>
      <c r="F102" s="50"/>
      <c r="G102" s="50"/>
      <c r="H102" s="50"/>
      <c r="I102" s="50"/>
      <c r="J102" s="50"/>
      <c r="K102" s="50"/>
    </row>
    <row r="103" spans="1:11" s="56" customFormat="1" ht="15" customHeight="1">
      <c r="A103" s="466"/>
      <c r="B103" s="876" t="s">
        <v>899</v>
      </c>
      <c r="C103" s="879">
        <v>26529</v>
      </c>
      <c r="D103" s="879">
        <v>13716</v>
      </c>
      <c r="E103" s="851" t="s">
        <v>195</v>
      </c>
      <c r="F103" s="50"/>
      <c r="G103" s="50"/>
      <c r="H103" s="50"/>
      <c r="I103" s="50"/>
      <c r="J103" s="50"/>
      <c r="K103" s="50"/>
    </row>
    <row r="104" spans="1:11" s="65" customFormat="1" ht="15" customHeight="1">
      <c r="A104" s="467"/>
      <c r="B104" s="1064" t="s">
        <v>902</v>
      </c>
      <c r="C104" s="1064"/>
      <c r="D104" s="1064"/>
      <c r="E104" s="1064"/>
      <c r="F104" s="50"/>
      <c r="G104" s="50"/>
      <c r="H104" s="50"/>
      <c r="I104" s="50"/>
      <c r="J104" s="50"/>
      <c r="K104" s="50"/>
    </row>
    <row r="105" spans="1:11" s="65" customFormat="1" ht="15" customHeight="1">
      <c r="A105" s="467"/>
      <c r="B105" s="1064" t="s">
        <v>903</v>
      </c>
      <c r="C105" s="1064"/>
      <c r="D105" s="1064"/>
      <c r="E105" s="1064"/>
      <c r="F105" s="50"/>
      <c r="G105" s="50"/>
      <c r="H105" s="50"/>
      <c r="I105" s="50"/>
      <c r="J105" s="50"/>
      <c r="K105" s="50"/>
    </row>
    <row r="106" spans="1:11" s="65" customFormat="1" ht="15" customHeight="1">
      <c r="A106" s="467"/>
      <c r="B106" s="263" t="s">
        <v>904</v>
      </c>
      <c r="C106" s="263"/>
      <c r="D106" s="263"/>
      <c r="E106" s="263"/>
      <c r="F106" s="50"/>
      <c r="G106" s="50"/>
      <c r="H106" s="50"/>
      <c r="I106" s="50"/>
      <c r="J106" s="50"/>
      <c r="K106" s="50"/>
    </row>
    <row r="107" spans="1:11" s="65" customFormat="1" ht="15" customHeight="1">
      <c r="A107" s="467"/>
      <c r="B107" s="421" t="s">
        <v>905</v>
      </c>
      <c r="C107" s="263"/>
      <c r="D107" s="263"/>
      <c r="E107" s="263"/>
      <c r="F107" s="50"/>
      <c r="G107" s="50"/>
      <c r="H107" s="50"/>
      <c r="I107" s="50"/>
      <c r="J107" s="50"/>
      <c r="K107" s="50"/>
    </row>
    <row r="108" spans="1:11" ht="14.25" customHeight="1">
      <c r="A108" s="467"/>
      <c r="B108" s="1064" t="s">
        <v>906</v>
      </c>
      <c r="C108" s="1064"/>
      <c r="D108" s="1064"/>
      <c r="E108" s="1064"/>
      <c r="F108" s="50"/>
      <c r="G108" s="50"/>
      <c r="H108" s="50"/>
      <c r="I108" s="50"/>
      <c r="J108" s="50"/>
      <c r="K108" s="50"/>
    </row>
    <row r="109" spans="1:11" ht="14.25" customHeight="1">
      <c r="A109" s="467"/>
      <c r="F109" s="50"/>
      <c r="G109" s="50"/>
      <c r="H109" s="50"/>
      <c r="I109" s="50"/>
      <c r="J109" s="50"/>
      <c r="K109" s="50"/>
    </row>
    <row r="110" spans="1:11" ht="15">
      <c r="A110" s="467"/>
      <c r="B110" s="49" t="s">
        <v>907</v>
      </c>
      <c r="F110" s="50"/>
      <c r="G110" s="50"/>
      <c r="H110" s="50"/>
      <c r="I110" s="50"/>
      <c r="J110" s="50"/>
      <c r="K110" s="50"/>
    </row>
    <row r="111" spans="1:11" ht="15">
      <c r="A111" s="467"/>
      <c r="F111" s="50"/>
      <c r="G111" s="50"/>
      <c r="H111" s="50"/>
      <c r="I111" s="50"/>
      <c r="J111" s="50"/>
      <c r="K111" s="50"/>
    </row>
    <row r="112" spans="1:11" s="29" customFormat="1" ht="18" customHeight="1">
      <c r="A112" s="467"/>
      <c r="B112" s="53" t="s">
        <v>908</v>
      </c>
      <c r="C112" s="54">
        <v>2023</v>
      </c>
      <c r="D112" s="67">
        <v>2022</v>
      </c>
      <c r="E112" s="67">
        <v>2021</v>
      </c>
      <c r="F112" s="50"/>
      <c r="G112" s="50"/>
      <c r="H112" s="50"/>
      <c r="I112" s="50"/>
      <c r="J112" s="50"/>
      <c r="K112" s="50"/>
    </row>
    <row r="113" spans="1:11" s="29" customFormat="1" ht="15.4">
      <c r="A113" s="467"/>
      <c r="B113" s="853" t="s">
        <v>909</v>
      </c>
      <c r="C113" s="879">
        <v>0</v>
      </c>
      <c r="D113" s="880">
        <v>0</v>
      </c>
      <c r="E113" s="880">
        <v>0</v>
      </c>
      <c r="F113" s="50"/>
      <c r="G113" s="50"/>
      <c r="H113" s="50"/>
      <c r="I113" s="50"/>
      <c r="J113" s="50"/>
      <c r="K113" s="50"/>
    </row>
    <row r="114" spans="1:11" s="29" customFormat="1" ht="20.25" customHeight="1">
      <c r="A114" s="467"/>
      <c r="B114" s="853" t="s">
        <v>910</v>
      </c>
      <c r="C114" s="850">
        <f>185300+(6573*1.082307)+1750000</f>
        <v>1942414.003911</v>
      </c>
      <c r="D114" s="851">
        <f>194843</f>
        <v>194843</v>
      </c>
      <c r="E114" s="851">
        <f>137151+(10321*1.066)</f>
        <v>148153.18599999999</v>
      </c>
      <c r="F114" s="50"/>
      <c r="G114" s="50"/>
      <c r="H114" s="50"/>
      <c r="I114" s="50"/>
      <c r="J114" s="50"/>
      <c r="K114" s="50"/>
    </row>
    <row r="115" spans="1:11" ht="18" customHeight="1">
      <c r="A115" s="467"/>
      <c r="B115" s="1064" t="s">
        <v>911</v>
      </c>
      <c r="C115" s="1064"/>
      <c r="D115" s="1064"/>
      <c r="E115" s="1064"/>
      <c r="F115" s="50"/>
      <c r="G115" s="50"/>
      <c r="H115" s="50"/>
      <c r="I115" s="50"/>
      <c r="J115" s="50"/>
      <c r="K115" s="50"/>
    </row>
    <row r="116" spans="1:11" ht="70.5" customHeight="1">
      <c r="A116" s="446"/>
      <c r="B116" s="1064" t="s">
        <v>912</v>
      </c>
      <c r="C116" s="1064"/>
      <c r="D116" s="1064"/>
      <c r="E116" s="1064"/>
      <c r="F116" s="50"/>
      <c r="G116" s="50"/>
      <c r="H116" s="50"/>
      <c r="I116" s="50"/>
      <c r="J116" s="50"/>
      <c r="K116" s="50"/>
    </row>
    <row r="117" spans="1:11">
      <c r="A117" s="446"/>
      <c r="B117" s="1062" t="s">
        <v>913</v>
      </c>
      <c r="C117" s="1062"/>
      <c r="D117" s="1062"/>
      <c r="E117" s="1062"/>
    </row>
    <row r="118" spans="1:11" ht="14.25" customHeight="1">
      <c r="B118" s="1062"/>
      <c r="C118" s="1062"/>
      <c r="D118" s="1062"/>
      <c r="E118" s="1062"/>
    </row>
    <row r="119" spans="1:11">
      <c r="C119" s="232"/>
      <c r="D119" s="229"/>
      <c r="E119" s="229"/>
    </row>
    <row r="120" spans="1:11">
      <c r="C120" s="232"/>
      <c r="E120" s="229"/>
    </row>
  </sheetData>
  <sheetProtection algorithmName="SHA-512" hashValue="xn7tahmeLnOe6++rjK99uGLOyPzSEgkpfQpOxW/WqVDmC982o0aFbrpNbzkcA8A7lFJxsyGZpU4larUlxSQAjQ==" saltValue="XczMgUbDjji6X7tDuTtEkQ==" spinCount="100000" sheet="1" objects="1" scenarios="1"/>
  <mergeCells count="14">
    <mergeCell ref="B34:E34"/>
    <mergeCell ref="B47:E47"/>
    <mergeCell ref="B50:E50"/>
    <mergeCell ref="B89:E89"/>
    <mergeCell ref="B117:E117"/>
    <mergeCell ref="B118:E118"/>
    <mergeCell ref="B46:E46"/>
    <mergeCell ref="B86:E86"/>
    <mergeCell ref="B115:E115"/>
    <mergeCell ref="B116:E116"/>
    <mergeCell ref="B104:E104"/>
    <mergeCell ref="B105:E105"/>
    <mergeCell ref="B108:E108"/>
    <mergeCell ref="B48:E48"/>
  </mergeCells>
  <phoneticPr fontId="19" type="noConversion"/>
  <hyperlinks>
    <hyperlink ref="B33:E33" location="'GLOSSARY'!B48" display="1. Refer to this link in the 'Glossary' for the definition of community investment." xr:uid="{EC144211-E0C3-4734-BBEE-23651D6CC659}"/>
    <hyperlink ref="B49:E49" location="'GLOSSARY'!B48" display="3. Refer to this link in the 'Glossary' for the definition of community investment." xr:uid="{D438B4A1-9A55-465A-B963-73BA02D0B713}"/>
    <hyperlink ref="B104:E104" location="'GLOSSARY'!B43" display="1. Refer to this link in the 'Glossary' for the definition of financial education (participants)." xr:uid="{23AFCA61-BD5F-4CB8-A5E1-5E6BCEEEDFEE}"/>
    <hyperlink ref="B105:E105" location="'GLOSSARY'!B42" display="2. Refer to this link in the 'Glossary' for the definition of financial education (hours)." xr:uid="{93F6DCD3-B408-45A9-9612-5D96AA78CEE4}"/>
    <hyperlink ref="B77" location="'GLOSSARY'!B16" display="1. Refer to this link in the 'Glossary' for the definition of charitable gifts." xr:uid="{94CA327B-903E-477F-8A1C-E1CABF54E0C6}"/>
    <hyperlink ref="B78" location="'GLOSSARY'!B55" display="2. Refer to this link in the 'Glossary' for the definition of matched giving." xr:uid="{3A0F6019-D5FA-462C-BADB-78E061A178F3}"/>
    <hyperlink ref="B79" location="'GLOSSARY'!B21" display="3. Refer to this link in the 'Glossary' for the definition of community partnerships." xr:uid="{28DCD2FC-01F2-4263-B52F-DC5C02DFC678}"/>
    <hyperlink ref="B80" location="'GLOSSARY'!B95" display="4. Refer to this link in the 'Glossary' for the definition of volunteer time." xr:uid="{52101DA2-0624-4FDD-B7E2-97BD128E2ABB}"/>
    <hyperlink ref="B81" location="'GLOSSARY'!B35" display="5. Refer to this link in the 'Glossary' for the definition of Employee secondment and Indigenous Community secondment." xr:uid="{80B9FB47-C5A6-43A2-A19E-D72D49431220}"/>
    <hyperlink ref="B88" location="'GLOSSARY'!B44" display="6. Refer to this link in the 'Glossary' for the definition of foregone fee revenue." xr:uid="{3754FF5B-3237-4E40-9A22-B63A80E07C35}"/>
    <hyperlink ref="B83" location="'GLOSSARY'!B51" display="8. Refer to this link in the 'Glossary' for the definition of Indigenous in-kind gifts and donations." xr:uid="{F226A2DF-0358-4797-ABBD-F692A4770C2B}"/>
    <hyperlink ref="B82" location="'GLOSSARY'!B52" display="7. Refer to this link in the 'Glossary' for the definition of in-kind gifts and donations." xr:uid="{F4E49C3F-8690-494B-B64B-B181D4864FB2}"/>
    <hyperlink ref="B84" location="'GLOSSARY'!B54" display="9. Refer to this link in the 'Glossary' for the definition of management costs." xr:uid="{438C486E-1540-4504-9006-1E18EC08F547}"/>
    <hyperlink ref="B85" location="'GLOSSARY'!B48" display="10. Refer to this link in the 'Glossary' for the definition of community investment." xr:uid="{38F12E6B-068F-4D44-A4D7-7790390CEFB4}"/>
    <hyperlink ref="B87" location="'GLOSSARY'!B20" display="11. Refer to this link in the 'Glossary' for the definition of commercial sponsorships." xr:uid="{7426D609-2685-430C-87F1-E046B9F11770}"/>
    <hyperlink ref="B115:E115" location="GLOSSARY!B103" display="1. Westpac has a policy prohibiting cash donations to political parties. Refer to this link in the 'Glossary' for the definition of political cash donations." xr:uid="{F4AD9E55-3B35-4F05-B1E8-EE45F8B764B6}"/>
  </hyperlinks>
  <pageMargins left="0.25" right="0.25" top="0.75" bottom="0.75" header="0.3" footer="0.3"/>
  <pageSetup paperSize="9" fitToHeight="0" orientation="landscape" r:id="rId1"/>
  <drawing r:id="rId2"/>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1"/>
    <pageSetUpPr fitToPage="1"/>
  </sheetPr>
  <dimension ref="A1:C119"/>
  <sheetViews>
    <sheetView showGridLines="0" zoomScaleNormal="100" zoomScalePageLayoutView="200" workbookViewId="0">
      <selection activeCell="C11" sqref="C11"/>
    </sheetView>
  </sheetViews>
  <sheetFormatPr defaultColWidth="8.625" defaultRowHeight="13.5"/>
  <cols>
    <col min="1" max="1" width="6.5625" style="46" customWidth="1"/>
    <col min="2" max="2" width="75.375" customWidth="1"/>
    <col min="3" max="3" width="125.5" customWidth="1"/>
  </cols>
  <sheetData>
    <row r="1" spans="1:3">
      <c r="A1" s="446"/>
    </row>
    <row r="2" spans="1:3">
      <c r="A2" s="446"/>
    </row>
    <row r="3" spans="1:3">
      <c r="A3" s="446"/>
    </row>
    <row r="4" spans="1:3">
      <c r="A4" s="446"/>
    </row>
    <row r="5" spans="1:3" s="22" customFormat="1" ht="21" customHeight="1">
      <c r="A5" s="443"/>
      <c r="B5" s="21" t="s">
        <v>16</v>
      </c>
    </row>
    <row r="6" spans="1:3">
      <c r="A6" s="446"/>
    </row>
    <row r="7" spans="1:3" ht="18.75" customHeight="1">
      <c r="A7" s="446"/>
    </row>
    <row r="8" spans="1:3" s="3" customFormat="1" ht="18" customHeight="1">
      <c r="A8" s="468"/>
      <c r="B8" s="23" t="s">
        <v>914</v>
      </c>
      <c r="C8" s="23" t="s">
        <v>915</v>
      </c>
    </row>
    <row r="9" spans="1:3" ht="42" customHeight="1">
      <c r="A9" s="446"/>
      <c r="B9" s="881" t="s">
        <v>916</v>
      </c>
      <c r="C9" s="882" t="s">
        <v>917</v>
      </c>
    </row>
    <row r="10" spans="1:3" ht="125" customHeight="1">
      <c r="A10" s="446"/>
      <c r="B10" s="881" t="s">
        <v>918</v>
      </c>
      <c r="C10" s="882" t="s">
        <v>919</v>
      </c>
    </row>
    <row r="11" spans="1:3" ht="47.25" customHeight="1">
      <c r="A11" s="446"/>
      <c r="B11" s="881" t="s">
        <v>920</v>
      </c>
      <c r="C11" s="882" t="s">
        <v>921</v>
      </c>
    </row>
    <row r="12" spans="1:3" ht="133.5" customHeight="1">
      <c r="A12" s="446"/>
      <c r="B12" s="881" t="s">
        <v>922</v>
      </c>
      <c r="C12" s="882" t="s">
        <v>923</v>
      </c>
    </row>
    <row r="13" spans="1:3" ht="42" customHeight="1">
      <c r="A13" s="446"/>
      <c r="B13" s="881" t="s">
        <v>924</v>
      </c>
      <c r="C13" s="882" t="s">
        <v>925</v>
      </c>
    </row>
    <row r="14" spans="1:3" ht="126" customHeight="1">
      <c r="A14" s="446"/>
      <c r="B14" s="881" t="s">
        <v>926</v>
      </c>
      <c r="C14" s="882" t="s">
        <v>1631</v>
      </c>
    </row>
    <row r="15" spans="1:3" ht="102" customHeight="1">
      <c r="A15" s="446"/>
      <c r="B15" s="881" t="s">
        <v>927</v>
      </c>
      <c r="C15" s="882" t="s">
        <v>1632</v>
      </c>
    </row>
    <row r="16" spans="1:3" ht="33" customHeight="1">
      <c r="A16" s="446"/>
      <c r="B16" s="881" t="s">
        <v>928</v>
      </c>
      <c r="C16" s="882" t="s">
        <v>929</v>
      </c>
    </row>
    <row r="17" spans="1:3" ht="147.75" customHeight="1">
      <c r="A17" s="446"/>
      <c r="B17" s="1067" t="s">
        <v>930</v>
      </c>
      <c r="C17" s="1065" t="s">
        <v>1765</v>
      </c>
    </row>
    <row r="18" spans="1:3" ht="317.25" customHeight="1">
      <c r="A18" s="446"/>
      <c r="B18" s="1068"/>
      <c r="C18" s="1066"/>
    </row>
    <row r="19" spans="1:3" ht="43.5" customHeight="1">
      <c r="A19" s="446"/>
      <c r="B19" s="881" t="s">
        <v>931</v>
      </c>
      <c r="C19" s="882" t="s">
        <v>932</v>
      </c>
    </row>
    <row r="20" spans="1:3" ht="31.5" customHeight="1">
      <c r="A20" s="446"/>
      <c r="B20" s="881" t="s">
        <v>933</v>
      </c>
      <c r="C20" s="882" t="s">
        <v>934</v>
      </c>
    </row>
    <row r="21" spans="1:3" ht="42.75" customHeight="1">
      <c r="A21" s="446"/>
      <c r="B21" s="881" t="s">
        <v>935</v>
      </c>
      <c r="C21" s="882" t="s">
        <v>936</v>
      </c>
    </row>
    <row r="22" spans="1:3" ht="25.5">
      <c r="A22" s="446"/>
      <c r="B22" s="881" t="s">
        <v>937</v>
      </c>
      <c r="C22" s="882" t="s">
        <v>938</v>
      </c>
    </row>
    <row r="23" spans="1:3" ht="38.25">
      <c r="A23" s="446"/>
      <c r="B23" s="881" t="s">
        <v>939</v>
      </c>
      <c r="C23" s="882" t="s">
        <v>940</v>
      </c>
    </row>
    <row r="24" spans="1:3">
      <c r="A24" s="446"/>
      <c r="B24" s="881" t="s">
        <v>941</v>
      </c>
      <c r="C24" s="882" t="s">
        <v>942</v>
      </c>
    </row>
    <row r="25" spans="1:3" ht="25.5">
      <c r="A25" s="446"/>
      <c r="B25" s="881" t="s">
        <v>943</v>
      </c>
      <c r="C25" s="882" t="s">
        <v>944</v>
      </c>
    </row>
    <row r="26" spans="1:3" ht="51">
      <c r="A26" s="446"/>
      <c r="B26" s="881" t="s">
        <v>945</v>
      </c>
      <c r="C26" s="882" t="s">
        <v>946</v>
      </c>
    </row>
    <row r="27" spans="1:3" ht="25.5">
      <c r="A27" s="446"/>
      <c r="B27" s="881" t="s">
        <v>947</v>
      </c>
      <c r="C27" s="882" t="s">
        <v>948</v>
      </c>
    </row>
    <row r="28" spans="1:3">
      <c r="A28" s="446"/>
      <c r="B28" s="881" t="s">
        <v>949</v>
      </c>
      <c r="C28" s="882" t="s">
        <v>950</v>
      </c>
    </row>
    <row r="29" spans="1:3" ht="68.75" customHeight="1">
      <c r="A29" s="446"/>
      <c r="B29" s="881" t="s">
        <v>951</v>
      </c>
      <c r="C29" s="882" t="s">
        <v>1717</v>
      </c>
    </row>
    <row r="30" spans="1:3" ht="45" customHeight="1">
      <c r="A30" s="446"/>
      <c r="B30" s="881" t="s">
        <v>952</v>
      </c>
      <c r="C30" s="882" t="s">
        <v>953</v>
      </c>
    </row>
    <row r="31" spans="1:3" ht="140" customHeight="1">
      <c r="A31" s="446"/>
      <c r="B31" s="881" t="s">
        <v>954</v>
      </c>
      <c r="C31" s="882" t="s">
        <v>955</v>
      </c>
    </row>
    <row r="32" spans="1:3" ht="38.25" customHeight="1">
      <c r="A32" s="446"/>
      <c r="B32" s="881" t="s">
        <v>956</v>
      </c>
      <c r="C32" s="882" t="s">
        <v>1714</v>
      </c>
    </row>
    <row r="33" spans="1:3" ht="33.5" customHeight="1">
      <c r="A33" s="446"/>
      <c r="B33" s="881" t="s">
        <v>957</v>
      </c>
      <c r="C33" s="882" t="s">
        <v>958</v>
      </c>
    </row>
    <row r="34" spans="1:3" ht="32.25" customHeight="1">
      <c r="A34" s="446"/>
      <c r="B34" s="881" t="s">
        <v>959</v>
      </c>
      <c r="C34" s="882" t="s">
        <v>960</v>
      </c>
    </row>
    <row r="35" spans="1:3" ht="30.75" customHeight="1">
      <c r="A35" s="446"/>
      <c r="B35" s="881" t="s">
        <v>961</v>
      </c>
      <c r="C35" s="882" t="s">
        <v>962</v>
      </c>
    </row>
    <row r="36" spans="1:3" ht="32.25" customHeight="1">
      <c r="A36" s="446"/>
      <c r="B36" s="881" t="s">
        <v>963</v>
      </c>
      <c r="C36" s="882" t="s">
        <v>964</v>
      </c>
    </row>
    <row r="37" spans="1:3" ht="33" customHeight="1">
      <c r="A37" s="446"/>
      <c r="B37" s="881" t="s">
        <v>965</v>
      </c>
      <c r="C37" s="882" t="s">
        <v>966</v>
      </c>
    </row>
    <row r="38" spans="1:3" ht="119.25" customHeight="1">
      <c r="A38" s="446"/>
      <c r="B38" s="881" t="s">
        <v>967</v>
      </c>
      <c r="C38" s="882" t="s">
        <v>968</v>
      </c>
    </row>
    <row r="39" spans="1:3" ht="27" customHeight="1">
      <c r="A39" s="446"/>
      <c r="B39" s="881" t="s">
        <v>969</v>
      </c>
      <c r="C39" s="882" t="s">
        <v>970</v>
      </c>
    </row>
    <row r="40" spans="1:3" ht="33" customHeight="1">
      <c r="A40" s="446"/>
      <c r="B40" s="881" t="s">
        <v>971</v>
      </c>
      <c r="C40" s="882" t="s">
        <v>972</v>
      </c>
    </row>
    <row r="41" spans="1:3" ht="17.25" customHeight="1">
      <c r="A41" s="446"/>
      <c r="B41" s="881" t="s">
        <v>973</v>
      </c>
      <c r="C41" s="882" t="s">
        <v>974</v>
      </c>
    </row>
    <row r="42" spans="1:3" ht="138.5" customHeight="1">
      <c r="A42" s="446"/>
      <c r="B42" s="881" t="s">
        <v>975</v>
      </c>
      <c r="C42" s="882" t="s">
        <v>976</v>
      </c>
    </row>
    <row r="43" spans="1:3" ht="35.75" customHeight="1">
      <c r="A43" s="446"/>
      <c r="B43" s="881" t="s">
        <v>977</v>
      </c>
      <c r="C43" s="882" t="s">
        <v>978</v>
      </c>
    </row>
    <row r="44" spans="1:3" ht="48" customHeight="1">
      <c r="A44" s="446"/>
      <c r="B44" s="881" t="s">
        <v>979</v>
      </c>
      <c r="C44" s="882" t="s">
        <v>980</v>
      </c>
    </row>
    <row r="45" spans="1:3" ht="20.25" customHeight="1">
      <c r="A45" s="446"/>
      <c r="B45" s="881" t="s">
        <v>981</v>
      </c>
      <c r="C45" s="882" t="s">
        <v>1777</v>
      </c>
    </row>
    <row r="46" spans="1:3" ht="30.5" customHeight="1">
      <c r="A46" s="446"/>
      <c r="B46" s="881" t="s">
        <v>982</v>
      </c>
      <c r="C46" s="882" t="s">
        <v>983</v>
      </c>
    </row>
    <row r="47" spans="1:3" ht="22.5" customHeight="1">
      <c r="A47" s="446"/>
      <c r="B47" s="881" t="s">
        <v>984</v>
      </c>
      <c r="C47" s="882" t="s">
        <v>985</v>
      </c>
    </row>
    <row r="48" spans="1:3" ht="57" customHeight="1">
      <c r="A48" s="446"/>
      <c r="B48" s="881" t="s">
        <v>986</v>
      </c>
      <c r="C48" s="882" t="s">
        <v>987</v>
      </c>
    </row>
    <row r="49" spans="1:3" ht="162.75" customHeight="1">
      <c r="A49" s="446"/>
      <c r="B49" s="881" t="s">
        <v>988</v>
      </c>
      <c r="C49" s="882" t="s">
        <v>989</v>
      </c>
    </row>
    <row r="50" spans="1:3" ht="101.25" customHeight="1">
      <c r="A50" s="446"/>
      <c r="B50" s="881" t="s">
        <v>990</v>
      </c>
      <c r="C50" s="882" t="s">
        <v>1633</v>
      </c>
    </row>
    <row r="51" spans="1:3" ht="15" customHeight="1">
      <c r="A51" s="446"/>
      <c r="B51" s="881" t="s">
        <v>991</v>
      </c>
      <c r="C51" s="882" t="s">
        <v>992</v>
      </c>
    </row>
    <row r="52" spans="1:3" ht="16.5" customHeight="1">
      <c r="A52" s="446"/>
      <c r="B52" s="881" t="s">
        <v>993</v>
      </c>
      <c r="C52" s="882" t="s">
        <v>994</v>
      </c>
    </row>
    <row r="53" spans="1:3" ht="53.25" customHeight="1">
      <c r="A53" s="446"/>
      <c r="B53" s="881" t="s">
        <v>995</v>
      </c>
      <c r="C53" s="882" t="s">
        <v>996</v>
      </c>
    </row>
    <row r="54" spans="1:3" ht="35" customHeight="1">
      <c r="A54" s="446"/>
      <c r="B54" s="881" t="s">
        <v>997</v>
      </c>
      <c r="C54" s="882" t="s">
        <v>998</v>
      </c>
    </row>
    <row r="55" spans="1:3" ht="29.25" customHeight="1">
      <c r="A55" s="446"/>
      <c r="B55" s="881" t="s">
        <v>999</v>
      </c>
      <c r="C55" s="882" t="s">
        <v>1000</v>
      </c>
    </row>
    <row r="56" spans="1:3" ht="34.5" customHeight="1">
      <c r="B56" s="881" t="s">
        <v>1712</v>
      </c>
      <c r="C56" s="882" t="s">
        <v>1713</v>
      </c>
    </row>
    <row r="57" spans="1:3" ht="42.75" customHeight="1">
      <c r="A57" s="446"/>
      <c r="B57" s="881" t="s">
        <v>1001</v>
      </c>
      <c r="C57" s="882" t="s">
        <v>1002</v>
      </c>
    </row>
    <row r="58" spans="1:3" ht="17" customHeight="1">
      <c r="A58" s="446"/>
      <c r="B58" s="881" t="s">
        <v>1708</v>
      </c>
      <c r="C58" s="882" t="s">
        <v>1709</v>
      </c>
    </row>
    <row r="59" spans="1:3" ht="17.75" customHeight="1">
      <c r="A59" s="446"/>
      <c r="B59" s="881" t="s">
        <v>1003</v>
      </c>
      <c r="C59" s="882" t="s">
        <v>1004</v>
      </c>
    </row>
    <row r="60" spans="1:3" ht="35.25" customHeight="1">
      <c r="A60" s="446"/>
      <c r="B60" s="881" t="s">
        <v>1005</v>
      </c>
      <c r="C60" s="882" t="s">
        <v>1006</v>
      </c>
    </row>
    <row r="61" spans="1:3" ht="90.75" customHeight="1">
      <c r="A61" s="446"/>
      <c r="B61" s="881" t="s">
        <v>1007</v>
      </c>
      <c r="C61" s="882" t="s">
        <v>1679</v>
      </c>
    </row>
    <row r="62" spans="1:3" ht="72.75" customHeight="1">
      <c r="A62" s="446"/>
      <c r="B62" s="881" t="s">
        <v>1008</v>
      </c>
      <c r="C62" s="882" t="s">
        <v>1680</v>
      </c>
    </row>
    <row r="63" spans="1:3" ht="125.25" customHeight="1">
      <c r="A63" s="446"/>
      <c r="B63" s="881" t="s">
        <v>1009</v>
      </c>
      <c r="C63" s="882" t="s">
        <v>1634</v>
      </c>
    </row>
    <row r="64" spans="1:3" ht="212.25" customHeight="1">
      <c r="A64" s="446"/>
      <c r="B64" s="881" t="s">
        <v>1010</v>
      </c>
      <c r="C64" s="882" t="s">
        <v>1011</v>
      </c>
    </row>
    <row r="65" spans="1:3" ht="60.75" customHeight="1">
      <c r="A65" s="446"/>
      <c r="B65" s="881" t="s">
        <v>1012</v>
      </c>
      <c r="C65" s="882" t="s">
        <v>1013</v>
      </c>
    </row>
    <row r="66" spans="1:3" ht="33" customHeight="1">
      <c r="A66" s="446"/>
      <c r="B66" s="881" t="s">
        <v>1014</v>
      </c>
      <c r="C66" s="882" t="s">
        <v>1015</v>
      </c>
    </row>
    <row r="67" spans="1:3" ht="169.5" customHeight="1">
      <c r="A67" s="446"/>
      <c r="B67" s="881" t="s">
        <v>1016</v>
      </c>
      <c r="C67" s="882" t="s">
        <v>1017</v>
      </c>
    </row>
    <row r="68" spans="1:3" ht="121.5" customHeight="1">
      <c r="A68" s="446"/>
      <c r="B68" s="881" t="s">
        <v>1018</v>
      </c>
      <c r="C68" s="882" t="s">
        <v>1019</v>
      </c>
    </row>
    <row r="69" spans="1:3" ht="409.5" customHeight="1">
      <c r="A69" s="446"/>
      <c r="B69" s="881" t="s">
        <v>1020</v>
      </c>
      <c r="C69" s="882" t="s">
        <v>1630</v>
      </c>
    </row>
    <row r="70" spans="1:3" ht="97.5" customHeight="1">
      <c r="A70" s="446"/>
      <c r="B70" s="881" t="s">
        <v>1021</v>
      </c>
      <c r="C70" s="882" t="s">
        <v>1022</v>
      </c>
    </row>
    <row r="71" spans="1:3" ht="47.25" customHeight="1">
      <c r="A71" s="446"/>
      <c r="B71" s="881" t="s">
        <v>1023</v>
      </c>
      <c r="C71" s="882" t="s">
        <v>1024</v>
      </c>
    </row>
    <row r="72" spans="1:3" ht="44.25" customHeight="1">
      <c r="A72" s="446"/>
      <c r="B72" s="881" t="s">
        <v>1025</v>
      </c>
      <c r="C72" s="882" t="s">
        <v>1026</v>
      </c>
    </row>
    <row r="73" spans="1:3" ht="20.25" customHeight="1">
      <c r="A73" s="446"/>
      <c r="B73" s="881" t="s">
        <v>1027</v>
      </c>
      <c r="C73" s="882" t="s">
        <v>1028</v>
      </c>
    </row>
    <row r="74" spans="1:3" ht="18.75" customHeight="1">
      <c r="A74" s="446"/>
      <c r="B74" s="881" t="s">
        <v>1029</v>
      </c>
      <c r="C74" s="882" t="s">
        <v>1030</v>
      </c>
    </row>
    <row r="75" spans="1:3" ht="135" customHeight="1">
      <c r="A75" s="446"/>
      <c r="B75" s="881" t="s">
        <v>1031</v>
      </c>
      <c r="C75" s="882" t="s">
        <v>1032</v>
      </c>
    </row>
    <row r="76" spans="1:3" ht="32" customHeight="1">
      <c r="A76" s="446"/>
      <c r="B76" s="881" t="s">
        <v>1033</v>
      </c>
      <c r="C76" s="882" t="s">
        <v>1034</v>
      </c>
    </row>
    <row r="77" spans="1:3">
      <c r="A77" s="446"/>
      <c r="B77" s="881" t="s">
        <v>1035</v>
      </c>
      <c r="C77" s="882" t="s">
        <v>1036</v>
      </c>
    </row>
    <row r="78" spans="1:3" ht="160.5" customHeight="1">
      <c r="A78" s="446"/>
      <c r="B78" s="881" t="s">
        <v>1037</v>
      </c>
      <c r="C78" s="882" t="s">
        <v>1675</v>
      </c>
    </row>
    <row r="79" spans="1:3" ht="96.75" customHeight="1">
      <c r="A79" s="446"/>
      <c r="B79" s="881" t="s">
        <v>1863</v>
      </c>
      <c r="C79" s="882" t="s">
        <v>1038</v>
      </c>
    </row>
    <row r="80" spans="1:3" ht="170.25" customHeight="1">
      <c r="A80" s="446"/>
      <c r="B80" s="881" t="s">
        <v>1039</v>
      </c>
      <c r="C80" s="882" t="s">
        <v>1040</v>
      </c>
    </row>
    <row r="81" spans="1:3" ht="165.75" customHeight="1">
      <c r="A81" s="446"/>
      <c r="B81" s="881" t="s">
        <v>1041</v>
      </c>
      <c r="C81" s="882" t="s">
        <v>1042</v>
      </c>
    </row>
    <row r="82" spans="1:3" ht="48" customHeight="1">
      <c r="A82" s="446"/>
      <c r="B82" s="881" t="s">
        <v>1043</v>
      </c>
      <c r="C82" s="882" t="s">
        <v>1044</v>
      </c>
    </row>
    <row r="83" spans="1:3" ht="22.5" customHeight="1">
      <c r="A83" s="446"/>
      <c r="B83" s="881" t="s">
        <v>1045</v>
      </c>
      <c r="C83" s="882" t="s">
        <v>1046</v>
      </c>
    </row>
    <row r="84" spans="1:3" ht="74.650000000000006" customHeight="1">
      <c r="A84" s="446"/>
      <c r="B84" s="881" t="s">
        <v>1047</v>
      </c>
      <c r="C84" s="882" t="s">
        <v>1771</v>
      </c>
    </row>
    <row r="85" spans="1:3" ht="49.5" customHeight="1">
      <c r="A85" s="446"/>
      <c r="B85" s="881" t="s">
        <v>1641</v>
      </c>
      <c r="C85" s="882" t="s">
        <v>1048</v>
      </c>
    </row>
    <row r="86" spans="1:3" ht="29.25" customHeight="1">
      <c r="A86" s="446"/>
      <c r="B86" s="881" t="s">
        <v>1049</v>
      </c>
      <c r="C86" s="882" t="s">
        <v>1050</v>
      </c>
    </row>
    <row r="87" spans="1:3" ht="58.5" customHeight="1">
      <c r="A87" s="446"/>
      <c r="B87" s="881" t="s">
        <v>1051</v>
      </c>
      <c r="C87" s="882" t="s">
        <v>1052</v>
      </c>
    </row>
    <row r="88" spans="1:3" ht="127.5" customHeight="1">
      <c r="A88" s="446"/>
      <c r="B88" s="881" t="s">
        <v>1053</v>
      </c>
      <c r="C88" s="882" t="s">
        <v>1054</v>
      </c>
    </row>
    <row r="89" spans="1:3" ht="198" customHeight="1">
      <c r="A89" s="446"/>
      <c r="B89" s="881" t="s">
        <v>1055</v>
      </c>
      <c r="C89" s="882" t="s">
        <v>1056</v>
      </c>
    </row>
    <row r="90" spans="1:3" ht="159.75" customHeight="1">
      <c r="A90" s="446"/>
      <c r="B90" s="881" t="s">
        <v>1057</v>
      </c>
      <c r="C90" s="882" t="s">
        <v>1682</v>
      </c>
    </row>
    <row r="91" spans="1:3" ht="212.25" customHeight="1">
      <c r="A91" s="446"/>
      <c r="B91" s="881" t="s">
        <v>1058</v>
      </c>
      <c r="C91" s="882" t="s">
        <v>1059</v>
      </c>
    </row>
    <row r="92" spans="1:3" ht="160.5" customHeight="1">
      <c r="A92" s="446"/>
      <c r="B92" s="881" t="s">
        <v>1060</v>
      </c>
      <c r="C92" s="882" t="s">
        <v>1683</v>
      </c>
    </row>
    <row r="93" spans="1:3" ht="132.75" customHeight="1">
      <c r="A93" s="446"/>
      <c r="B93" s="881" t="s">
        <v>1061</v>
      </c>
      <c r="C93" s="882" t="s">
        <v>1681</v>
      </c>
    </row>
    <row r="94" spans="1:3" ht="107.25" customHeight="1">
      <c r="A94" s="446"/>
      <c r="B94" s="881" t="s">
        <v>1062</v>
      </c>
      <c r="C94" s="882" t="s">
        <v>1063</v>
      </c>
    </row>
    <row r="95" spans="1:3" ht="33" customHeight="1">
      <c r="A95" s="446"/>
      <c r="B95" s="881" t="s">
        <v>1064</v>
      </c>
      <c r="C95" s="882" t="s">
        <v>1065</v>
      </c>
    </row>
    <row r="96" spans="1:3" ht="180" customHeight="1">
      <c r="A96" s="446"/>
      <c r="B96" s="881" t="s">
        <v>1066</v>
      </c>
      <c r="C96" s="882" t="s">
        <v>1635</v>
      </c>
    </row>
    <row r="97" spans="1:3" ht="62.25" customHeight="1">
      <c r="A97" s="446"/>
      <c r="B97" s="881" t="s">
        <v>1067</v>
      </c>
      <c r="C97" s="882" t="s">
        <v>1068</v>
      </c>
    </row>
    <row r="98" spans="1:3" ht="157.5" customHeight="1">
      <c r="A98" s="446"/>
      <c r="B98" s="881" t="s">
        <v>1069</v>
      </c>
      <c r="C98" s="882" t="s">
        <v>1070</v>
      </c>
    </row>
    <row r="99" spans="1:3" ht="110" customHeight="1">
      <c r="A99" s="446"/>
      <c r="B99" s="881" t="s">
        <v>1071</v>
      </c>
      <c r="C99" s="882" t="s">
        <v>1072</v>
      </c>
    </row>
    <row r="100" spans="1:3" ht="71.25" customHeight="1">
      <c r="A100" s="446"/>
      <c r="B100" s="881" t="s">
        <v>1073</v>
      </c>
      <c r="C100" s="882" t="s">
        <v>1074</v>
      </c>
    </row>
    <row r="101" spans="1:3" ht="59.25" customHeight="1">
      <c r="A101" s="446"/>
      <c r="B101" s="881" t="s">
        <v>1075</v>
      </c>
      <c r="C101" s="882" t="s">
        <v>1673</v>
      </c>
    </row>
    <row r="102" spans="1:3" ht="122.75" customHeight="1">
      <c r="A102" s="446"/>
      <c r="B102" s="881" t="s">
        <v>1076</v>
      </c>
      <c r="C102" s="882" t="s">
        <v>1636</v>
      </c>
    </row>
    <row r="103" spans="1:3">
      <c r="A103" s="446"/>
      <c r="B103" s="881" t="s">
        <v>1077</v>
      </c>
      <c r="C103" s="882" t="s">
        <v>1078</v>
      </c>
    </row>
    <row r="104" spans="1:3" ht="21.75" customHeight="1">
      <c r="A104" s="446"/>
      <c r="B104" s="881" t="s">
        <v>1079</v>
      </c>
      <c r="C104" s="882" t="s">
        <v>1080</v>
      </c>
    </row>
    <row r="105" spans="1:3" ht="34.5" customHeight="1">
      <c r="A105" s="446"/>
      <c r="B105" s="881" t="s">
        <v>1081</v>
      </c>
      <c r="C105" s="882" t="s">
        <v>1082</v>
      </c>
    </row>
    <row r="106" spans="1:3" ht="20.25" customHeight="1">
      <c r="A106" s="446"/>
      <c r="B106" s="881" t="s">
        <v>1083</v>
      </c>
      <c r="C106" s="882" t="s">
        <v>1084</v>
      </c>
    </row>
    <row r="107" spans="1:3" ht="45" customHeight="1">
      <c r="A107" s="446"/>
      <c r="B107" s="881" t="s">
        <v>1085</v>
      </c>
      <c r="C107" s="882" t="s">
        <v>1086</v>
      </c>
    </row>
    <row r="108" spans="1:3" ht="45.75" customHeight="1">
      <c r="A108" s="446"/>
      <c r="B108" s="881" t="s">
        <v>1087</v>
      </c>
      <c r="C108" s="882" t="s">
        <v>1088</v>
      </c>
    </row>
    <row r="109" spans="1:3" ht="21.75" customHeight="1">
      <c r="A109" s="446"/>
      <c r="B109" s="881" t="s">
        <v>1089</v>
      </c>
      <c r="C109" s="882" t="s">
        <v>1090</v>
      </c>
    </row>
    <row r="110" spans="1:3" ht="21.75" customHeight="1">
      <c r="A110" s="446"/>
      <c r="B110" s="881" t="s">
        <v>1091</v>
      </c>
      <c r="C110" s="882" t="s">
        <v>1092</v>
      </c>
    </row>
    <row r="111" spans="1:3" ht="18" customHeight="1">
      <c r="A111" s="446"/>
      <c r="B111" s="881" t="s">
        <v>1093</v>
      </c>
      <c r="C111" s="882" t="s">
        <v>1094</v>
      </c>
    </row>
    <row r="112" spans="1:3" ht="38.25" customHeight="1">
      <c r="A112" s="446"/>
      <c r="B112" s="881" t="s">
        <v>1095</v>
      </c>
      <c r="C112" s="882" t="s">
        <v>1096</v>
      </c>
    </row>
    <row r="113" spans="1:3" ht="30" customHeight="1">
      <c r="A113" s="446"/>
      <c r="B113" s="881" t="s">
        <v>1097</v>
      </c>
      <c r="C113" s="882" t="s">
        <v>1098</v>
      </c>
    </row>
    <row r="114" spans="1:3" ht="43.5" customHeight="1">
      <c r="A114" s="446"/>
      <c r="B114" s="881" t="s">
        <v>1099</v>
      </c>
      <c r="C114" s="882" t="s">
        <v>1100</v>
      </c>
    </row>
    <row r="115" spans="1:3" ht="36" customHeight="1">
      <c r="A115" s="446"/>
      <c r="B115" s="881" t="s">
        <v>1101</v>
      </c>
      <c r="C115" s="882" t="s">
        <v>1102</v>
      </c>
    </row>
    <row r="116" spans="1:3" ht="19.5" customHeight="1">
      <c r="A116" s="446"/>
      <c r="B116" s="881" t="s">
        <v>1103</v>
      </c>
      <c r="C116" s="882" t="s">
        <v>1104</v>
      </c>
    </row>
    <row r="117" spans="1:3" ht="73.25" customHeight="1">
      <c r="A117" s="446"/>
      <c r="B117" s="881" t="s">
        <v>1105</v>
      </c>
      <c r="C117" s="882" t="s">
        <v>1106</v>
      </c>
    </row>
    <row r="118" spans="1:3" ht="134.75" customHeight="1">
      <c r="A118" s="469"/>
      <c r="B118" s="881" t="s">
        <v>1107</v>
      </c>
      <c r="C118" s="882" t="s">
        <v>1108</v>
      </c>
    </row>
    <row r="119" spans="1:3" ht="233" customHeight="1">
      <c r="B119" s="881" t="s">
        <v>1109</v>
      </c>
      <c r="C119" s="882" t="s">
        <v>1809</v>
      </c>
    </row>
  </sheetData>
  <sheetProtection algorithmName="SHA-512" hashValue="yKuKh7dmlD7EiOQZGYN+FInDyhHbl82sN201iOHqk5kK2n6iH9FiJfcnfE7Yiw2tKo6YgQs92etGUty1YWcHUA==" saltValue="DroR063eJ2gUacwOMOx34g==" spinCount="100000" sheet="1" objects="1" scenarios="1"/>
  <sortState xmlns:xlrd2="http://schemas.microsoft.com/office/spreadsheetml/2017/richdata2" ref="B9:C102">
    <sortCondition ref="B9:B102"/>
  </sortState>
  <mergeCells count="2">
    <mergeCell ref="C17:C18"/>
    <mergeCell ref="B17:B18"/>
  </mergeCells>
  <pageMargins left="0.25" right="0.25" top="0.75" bottom="0.75" header="0.3" footer="0.3"/>
  <pageSetup paperSize="9" scale="63" fitToHeight="0" orientation="landscape" r:id="rId1"/>
  <drawing r:id="rId2"/>
  <extLst>
    <ext xmlns:mx="http://schemas.microsoft.com/office/mac/excel/2008/main" uri="{64002731-A6B0-56B0-2670-7721B7C09600}">
      <mx:PLV Mode="0" OnePage="0" WScale="0"/>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AE94BB-61D5-4C7D-9F30-42AA2B49FE19}">
  <sheetPr>
    <tabColor rgb="FFF4B9B7"/>
    <pageSetUpPr fitToPage="1"/>
  </sheetPr>
  <dimension ref="A1:E140"/>
  <sheetViews>
    <sheetView showGridLines="0" zoomScaleNormal="100" zoomScalePageLayoutView="200" workbookViewId="0">
      <selection activeCell="D6" sqref="D6"/>
    </sheetView>
  </sheetViews>
  <sheetFormatPr defaultColWidth="8.625" defaultRowHeight="13.5"/>
  <cols>
    <col min="1" max="1" width="6.5" style="46" customWidth="1"/>
    <col min="2" max="2" width="26.5" customWidth="1"/>
    <col min="3" max="3" width="60" customWidth="1"/>
    <col min="4" max="4" width="73.625" customWidth="1"/>
    <col min="5" max="5" width="25" customWidth="1"/>
  </cols>
  <sheetData>
    <row r="1" spans="1:5">
      <c r="A1" s="446"/>
    </row>
    <row r="2" spans="1:5">
      <c r="A2" s="446"/>
    </row>
    <row r="3" spans="1:5">
      <c r="A3" s="446"/>
    </row>
    <row r="4" spans="1:5">
      <c r="A4" s="446"/>
    </row>
    <row r="5" spans="1:5" s="22" customFormat="1" ht="21" customHeight="1">
      <c r="A5" s="446"/>
      <c r="B5" s="21" t="s">
        <v>1110</v>
      </c>
      <c r="C5" s="21"/>
    </row>
    <row r="6" spans="1:5" s="25" customFormat="1" ht="14.25" customHeight="1">
      <c r="A6" s="446"/>
      <c r="B6" s="24" t="s">
        <v>1111</v>
      </c>
      <c r="C6" s="24"/>
      <c r="D6" s="24"/>
      <c r="E6" s="24"/>
    </row>
    <row r="7" spans="1:5" s="25" customFormat="1" ht="14.25" customHeight="1">
      <c r="A7" s="446"/>
      <c r="B7" s="24"/>
      <c r="C7" s="24"/>
      <c r="D7" s="24"/>
      <c r="E7" s="24"/>
    </row>
    <row r="8" spans="1:5" s="25" customFormat="1" ht="14.25" customHeight="1">
      <c r="A8" s="446"/>
      <c r="B8" s="24"/>
      <c r="C8" s="24"/>
      <c r="D8" s="24"/>
      <c r="E8" s="24"/>
    </row>
    <row r="9" spans="1:5" s="25" customFormat="1" ht="14.25" customHeight="1">
      <c r="A9" s="446"/>
      <c r="B9" s="24"/>
      <c r="C9" s="24"/>
      <c r="D9" s="24"/>
      <c r="E9" s="24"/>
    </row>
    <row r="10" spans="1:5" s="25" customFormat="1" ht="14.25" customHeight="1">
      <c r="A10" s="446"/>
      <c r="B10" s="24"/>
      <c r="C10" s="24"/>
      <c r="D10" s="24"/>
      <c r="E10" s="24"/>
    </row>
    <row r="11" spans="1:5" s="25" customFormat="1" ht="14.25" customHeight="1">
      <c r="A11" s="446"/>
      <c r="B11" s="24"/>
      <c r="C11" s="24"/>
      <c r="D11" s="24"/>
      <c r="E11" s="24"/>
    </row>
    <row r="12" spans="1:5" s="27" customFormat="1" ht="14.25" customHeight="1">
      <c r="A12" s="446"/>
      <c r="B12" s="26"/>
      <c r="C12" s="26"/>
      <c r="D12" s="26"/>
      <c r="E12" s="26"/>
    </row>
    <row r="13" spans="1:5" s="25" customFormat="1" ht="14.25" customHeight="1">
      <c r="A13" s="446"/>
      <c r="B13" s="24"/>
      <c r="C13" s="24"/>
      <c r="D13" s="24"/>
      <c r="E13" s="24"/>
    </row>
    <row r="14" spans="1:5" ht="14.25" customHeight="1" thickBot="1">
      <c r="A14" s="446"/>
      <c r="B14" s="28"/>
      <c r="C14" s="28"/>
      <c r="D14" s="28"/>
      <c r="E14" s="28"/>
    </row>
    <row r="15" spans="1:5" s="29" customFormat="1" ht="18" customHeight="1" thickTop="1">
      <c r="A15" s="446"/>
      <c r="B15" s="883" t="s">
        <v>1112</v>
      </c>
      <c r="C15" s="884" t="s">
        <v>1113</v>
      </c>
      <c r="D15" s="884" t="s">
        <v>1114</v>
      </c>
      <c r="E15" s="884" t="s">
        <v>69</v>
      </c>
    </row>
    <row r="16" spans="1:5" ht="75" customHeight="1">
      <c r="A16" s="446"/>
      <c r="B16" s="1070" t="s">
        <v>1115</v>
      </c>
      <c r="C16" s="886" t="s">
        <v>1116</v>
      </c>
      <c r="D16" s="886" t="s">
        <v>1117</v>
      </c>
      <c r="E16" s="887"/>
    </row>
    <row r="17" spans="1:5" ht="153.75" customHeight="1">
      <c r="A17" s="446"/>
      <c r="B17" s="1070"/>
      <c r="C17" s="886" t="s">
        <v>1118</v>
      </c>
      <c r="D17" s="888" t="s">
        <v>1119</v>
      </c>
      <c r="E17" s="887"/>
    </row>
    <row r="18" spans="1:5" ht="90" customHeight="1">
      <c r="A18" s="446"/>
      <c r="B18" s="1070"/>
      <c r="C18" s="886" t="s">
        <v>1120</v>
      </c>
      <c r="D18" s="886" t="s">
        <v>1121</v>
      </c>
      <c r="E18" s="887"/>
    </row>
    <row r="19" spans="1:5" ht="63" customHeight="1">
      <c r="A19" s="446"/>
      <c r="B19" s="1070"/>
      <c r="C19" s="886" t="s">
        <v>1122</v>
      </c>
      <c r="D19" s="886" t="s">
        <v>1123</v>
      </c>
      <c r="E19" s="887"/>
    </row>
    <row r="20" spans="1:5" ht="157.5" customHeight="1">
      <c r="A20" s="446"/>
      <c r="B20" s="1070"/>
      <c r="C20" s="886" t="s">
        <v>1124</v>
      </c>
      <c r="D20" s="886" t="s">
        <v>1687</v>
      </c>
      <c r="E20" s="887"/>
    </row>
    <row r="21" spans="1:5" ht="107.25" customHeight="1">
      <c r="A21" s="446"/>
      <c r="B21" s="1070"/>
      <c r="C21" s="886" t="s">
        <v>1125</v>
      </c>
      <c r="D21" s="886" t="s">
        <v>1691</v>
      </c>
      <c r="E21" s="887"/>
    </row>
    <row r="22" spans="1:5" ht="224.25" customHeight="1">
      <c r="A22" s="446"/>
      <c r="B22" s="1070"/>
      <c r="C22" s="886" t="s">
        <v>1126</v>
      </c>
      <c r="D22" s="886" t="s">
        <v>1694</v>
      </c>
      <c r="E22" s="889"/>
    </row>
    <row r="23" spans="1:5" ht="165.75" customHeight="1">
      <c r="A23" s="446"/>
      <c r="B23" s="1070"/>
      <c r="C23" s="886" t="s">
        <v>1127</v>
      </c>
      <c r="D23" s="886" t="s">
        <v>1128</v>
      </c>
      <c r="E23" s="887"/>
    </row>
    <row r="24" spans="1:5" ht="204.75" customHeight="1">
      <c r="A24" s="446"/>
      <c r="B24" s="1070"/>
      <c r="C24" s="886" t="s">
        <v>1129</v>
      </c>
      <c r="D24" s="890" t="s">
        <v>1699</v>
      </c>
      <c r="E24" s="891"/>
    </row>
    <row r="25" spans="1:5" ht="122.25" customHeight="1">
      <c r="A25" s="446"/>
      <c r="B25" s="1070"/>
      <c r="C25" s="886" t="s">
        <v>1130</v>
      </c>
      <c r="D25" s="886" t="s">
        <v>1700</v>
      </c>
      <c r="E25" s="887"/>
    </row>
    <row r="26" spans="1:5" ht="85.5" customHeight="1">
      <c r="A26" s="446"/>
      <c r="B26" s="1070"/>
      <c r="C26" s="886" t="s">
        <v>1131</v>
      </c>
      <c r="D26" s="892" t="s">
        <v>1701</v>
      </c>
      <c r="E26" s="887"/>
    </row>
    <row r="27" spans="1:5" ht="174.4">
      <c r="A27" s="446"/>
      <c r="B27" s="1070"/>
      <c r="C27" s="886" t="s">
        <v>1132</v>
      </c>
      <c r="D27" s="886" t="s">
        <v>1702</v>
      </c>
      <c r="E27" s="887"/>
    </row>
    <row r="28" spans="1:5" ht="135.75" customHeight="1">
      <c r="A28" s="446"/>
      <c r="B28" s="1070"/>
      <c r="C28" s="886" t="s">
        <v>1133</v>
      </c>
      <c r="D28" s="888" t="s">
        <v>1703</v>
      </c>
      <c r="E28" s="893"/>
    </row>
    <row r="29" spans="1:5" ht="96.75" customHeight="1">
      <c r="A29" s="446"/>
      <c r="B29" s="1070"/>
      <c r="C29" s="886" t="s">
        <v>1134</v>
      </c>
      <c r="D29" s="886" t="s">
        <v>1704</v>
      </c>
      <c r="E29" s="887"/>
    </row>
    <row r="30" spans="1:5" ht="125.25" customHeight="1">
      <c r="A30" s="446"/>
      <c r="B30" s="1070"/>
      <c r="C30" s="886" t="s">
        <v>1135</v>
      </c>
      <c r="D30" s="888" t="s">
        <v>1136</v>
      </c>
      <c r="E30" s="887"/>
    </row>
    <row r="31" spans="1:5" ht="103.5" customHeight="1">
      <c r="A31" s="446"/>
      <c r="B31" s="1070"/>
      <c r="C31" s="886" t="s">
        <v>1137</v>
      </c>
      <c r="D31" s="888" t="s">
        <v>1138</v>
      </c>
      <c r="E31" s="887"/>
    </row>
    <row r="32" spans="1:5" ht="51.75" customHeight="1">
      <c r="A32" s="446"/>
      <c r="B32" s="1070"/>
      <c r="C32" s="886" t="s">
        <v>1139</v>
      </c>
      <c r="D32" s="886" t="s">
        <v>1705</v>
      </c>
      <c r="E32" s="887"/>
    </row>
    <row r="33" spans="1:5" ht="110.25" customHeight="1">
      <c r="A33" s="446"/>
      <c r="B33" s="1070"/>
      <c r="C33" s="886" t="s">
        <v>1140</v>
      </c>
      <c r="D33" s="886" t="s">
        <v>1706</v>
      </c>
      <c r="E33" s="887"/>
    </row>
    <row r="34" spans="1:5" ht="153" customHeight="1">
      <c r="A34" s="446"/>
      <c r="B34" s="1070"/>
      <c r="C34" s="886" t="s">
        <v>1141</v>
      </c>
      <c r="D34" s="886" t="s">
        <v>1142</v>
      </c>
      <c r="E34" s="887"/>
    </row>
    <row r="35" spans="1:5" ht="157.5" customHeight="1">
      <c r="A35" s="446"/>
      <c r="B35" s="1070"/>
      <c r="C35" s="886" t="s">
        <v>1143</v>
      </c>
      <c r="D35" s="886" t="s">
        <v>1144</v>
      </c>
      <c r="E35" s="887"/>
    </row>
    <row r="36" spans="1:5" ht="120" customHeight="1">
      <c r="A36" s="446"/>
      <c r="B36" s="1070"/>
      <c r="C36" s="886" t="s">
        <v>1145</v>
      </c>
      <c r="D36" s="886" t="s">
        <v>1146</v>
      </c>
      <c r="E36" s="887"/>
    </row>
    <row r="37" spans="1:5" ht="60.75" customHeight="1">
      <c r="A37" s="446"/>
      <c r="B37" s="1070"/>
      <c r="C37" s="886" t="s">
        <v>1147</v>
      </c>
      <c r="D37" s="886" t="s">
        <v>1695</v>
      </c>
      <c r="E37" s="887"/>
    </row>
    <row r="38" spans="1:5" ht="228" customHeight="1">
      <c r="A38" s="446"/>
      <c r="B38" s="1070"/>
      <c r="C38" s="886" t="s">
        <v>1148</v>
      </c>
      <c r="D38" s="886" t="s">
        <v>1692</v>
      </c>
      <c r="E38" s="887"/>
    </row>
    <row r="39" spans="1:5" ht="122.25" customHeight="1">
      <c r="A39" s="446"/>
      <c r="B39" s="1070"/>
      <c r="C39" s="886" t="s">
        <v>1149</v>
      </c>
      <c r="D39" s="886" t="s">
        <v>1150</v>
      </c>
      <c r="E39" s="887"/>
    </row>
    <row r="40" spans="1:5" ht="170.25" customHeight="1">
      <c r="A40" s="446"/>
      <c r="B40" s="1070"/>
      <c r="C40" s="886" t="s">
        <v>1151</v>
      </c>
      <c r="D40" s="888" t="s">
        <v>1693</v>
      </c>
      <c r="E40" s="887"/>
    </row>
    <row r="41" spans="1:5" ht="69.75">
      <c r="A41" s="446"/>
      <c r="B41" s="1070"/>
      <c r="C41" s="886" t="s">
        <v>1152</v>
      </c>
      <c r="D41" s="892" t="s">
        <v>1153</v>
      </c>
      <c r="E41" s="887"/>
    </row>
    <row r="42" spans="1:5" ht="180.75" customHeight="1">
      <c r="A42" s="446"/>
      <c r="B42" s="1070"/>
      <c r="C42" s="886" t="s">
        <v>1154</v>
      </c>
      <c r="D42" s="886" t="s">
        <v>1155</v>
      </c>
      <c r="E42" s="887"/>
    </row>
    <row r="43" spans="1:5" ht="54.75" customHeight="1">
      <c r="A43" s="446"/>
      <c r="B43" s="1070"/>
      <c r="C43" s="886" t="s">
        <v>1156</v>
      </c>
      <c r="D43" s="892" t="s">
        <v>1157</v>
      </c>
      <c r="E43" s="887"/>
    </row>
    <row r="44" spans="1:5" ht="78.75" customHeight="1">
      <c r="A44" s="446"/>
      <c r="B44" s="1070"/>
      <c r="C44" s="886" t="s">
        <v>1158</v>
      </c>
      <c r="D44" s="892" t="s">
        <v>1159</v>
      </c>
      <c r="E44" s="887"/>
    </row>
    <row r="45" spans="1:5" ht="93">
      <c r="A45" s="446"/>
      <c r="B45" s="1070"/>
      <c r="C45" s="886" t="s">
        <v>1160</v>
      </c>
      <c r="D45" s="886" t="s">
        <v>1161</v>
      </c>
      <c r="E45" s="889"/>
    </row>
    <row r="46" spans="1:5">
      <c r="A46" s="446"/>
      <c r="B46" s="899" t="s">
        <v>1162</v>
      </c>
      <c r="C46" s="30"/>
      <c r="D46" s="30"/>
      <c r="E46" s="30"/>
    </row>
    <row r="47" spans="1:5" ht="110.25" customHeight="1">
      <c r="A47" s="446"/>
      <c r="B47" s="1070" t="s">
        <v>1163</v>
      </c>
      <c r="C47" s="886" t="s">
        <v>1164</v>
      </c>
      <c r="D47" s="886" t="s">
        <v>1696</v>
      </c>
      <c r="E47" s="887"/>
    </row>
    <row r="48" spans="1:5" ht="93.5" customHeight="1">
      <c r="A48" s="446"/>
      <c r="B48" s="1070"/>
      <c r="C48" s="886" t="s">
        <v>1165</v>
      </c>
      <c r="D48" s="886" t="s">
        <v>1728</v>
      </c>
      <c r="E48" s="887"/>
    </row>
    <row r="49" spans="1:5" ht="252" customHeight="1">
      <c r="A49" s="446"/>
      <c r="B49" s="1070"/>
      <c r="C49" s="886" t="s">
        <v>1166</v>
      </c>
      <c r="D49" s="903" t="s">
        <v>1167</v>
      </c>
      <c r="E49" s="887"/>
    </row>
    <row r="50" spans="1:5">
      <c r="A50" s="446"/>
      <c r="B50" s="31" t="s">
        <v>1168</v>
      </c>
      <c r="C50" s="32"/>
      <c r="D50" s="32"/>
      <c r="E50" s="32"/>
    </row>
    <row r="51" spans="1:5">
      <c r="A51" s="446"/>
      <c r="B51" s="894" t="s">
        <v>1169</v>
      </c>
      <c r="C51" s="895"/>
      <c r="D51" s="895"/>
      <c r="E51" s="895"/>
    </row>
    <row r="52" spans="1:5" ht="151.15">
      <c r="A52" s="446"/>
      <c r="B52" s="1071" t="s">
        <v>1170</v>
      </c>
      <c r="C52" s="886" t="s">
        <v>1171</v>
      </c>
      <c r="D52" s="886" t="s">
        <v>1172</v>
      </c>
      <c r="E52" s="904"/>
    </row>
    <row r="53" spans="1:5" ht="104.65">
      <c r="A53" s="446"/>
      <c r="B53" s="1072"/>
      <c r="C53" s="886" t="s">
        <v>1173</v>
      </c>
      <c r="D53" s="886" t="s">
        <v>1731</v>
      </c>
      <c r="E53" s="887"/>
    </row>
    <row r="54" spans="1:5" ht="169.5" customHeight="1">
      <c r="A54" s="446"/>
      <c r="B54" s="1072"/>
      <c r="C54" s="886" t="s">
        <v>1174</v>
      </c>
      <c r="D54" s="888" t="s">
        <v>1175</v>
      </c>
      <c r="E54" s="887"/>
    </row>
    <row r="55" spans="1:5" ht="180.75" customHeight="1">
      <c r="A55" s="446"/>
      <c r="B55" s="1073"/>
      <c r="C55" s="886" t="s">
        <v>1176</v>
      </c>
      <c r="D55" s="886" t="s">
        <v>1177</v>
      </c>
      <c r="E55" s="887"/>
    </row>
    <row r="56" spans="1:5">
      <c r="A56" s="446"/>
      <c r="B56" s="900" t="s">
        <v>1178</v>
      </c>
      <c r="C56" s="901"/>
      <c r="D56" s="901"/>
      <c r="E56" s="902"/>
    </row>
    <row r="57" spans="1:5" ht="87" customHeight="1">
      <c r="A57" s="446"/>
      <c r="B57" s="885" t="s">
        <v>1179</v>
      </c>
      <c r="C57" s="886" t="s">
        <v>1180</v>
      </c>
      <c r="D57" s="886" t="s">
        <v>1181</v>
      </c>
      <c r="E57" s="887"/>
    </row>
    <row r="58" spans="1:5">
      <c r="A58" s="446"/>
      <c r="B58" s="900" t="s">
        <v>1182</v>
      </c>
      <c r="C58" s="901"/>
      <c r="D58" s="901"/>
      <c r="E58" s="902"/>
    </row>
    <row r="59" spans="1:5" ht="103.5" customHeight="1">
      <c r="A59" s="446"/>
      <c r="B59" s="1071" t="s">
        <v>1183</v>
      </c>
      <c r="C59" s="905" t="s">
        <v>1184</v>
      </c>
      <c r="D59" s="905" t="s">
        <v>1185</v>
      </c>
      <c r="E59" s="906"/>
    </row>
    <row r="60" spans="1:5" ht="181.5" customHeight="1">
      <c r="A60" s="446"/>
      <c r="B60" s="1072"/>
      <c r="C60" s="905" t="s">
        <v>1186</v>
      </c>
      <c r="D60" s="905" t="s">
        <v>1187</v>
      </c>
      <c r="E60" s="887"/>
    </row>
    <row r="61" spans="1:5" ht="105.75" customHeight="1">
      <c r="A61" s="446"/>
      <c r="B61" s="1073"/>
      <c r="C61" s="905" t="s">
        <v>1188</v>
      </c>
      <c r="D61" s="905" t="s">
        <v>1189</v>
      </c>
      <c r="E61" s="887"/>
    </row>
    <row r="62" spans="1:5" s="33" customFormat="1">
      <c r="A62" s="470"/>
      <c r="B62" s="900" t="s">
        <v>1190</v>
      </c>
      <c r="C62" s="907"/>
      <c r="D62" s="907"/>
      <c r="E62" s="908"/>
    </row>
    <row r="63" spans="1:5" s="33" customFormat="1" ht="87.75" customHeight="1">
      <c r="A63" s="470"/>
      <c r="B63" s="885" t="s">
        <v>1191</v>
      </c>
      <c r="C63" s="886" t="s">
        <v>1192</v>
      </c>
      <c r="D63" s="892" t="s">
        <v>1193</v>
      </c>
      <c r="E63" s="909"/>
    </row>
    <row r="64" spans="1:5">
      <c r="A64" s="446"/>
      <c r="B64" s="900" t="s">
        <v>1194</v>
      </c>
      <c r="C64" s="901"/>
      <c r="D64" s="901"/>
      <c r="E64" s="902"/>
    </row>
    <row r="65" spans="1:5" ht="114.75" customHeight="1">
      <c r="A65" s="446"/>
      <c r="B65" s="1069" t="s">
        <v>1195</v>
      </c>
      <c r="C65" s="886" t="s">
        <v>1196</v>
      </c>
      <c r="D65" s="886" t="s">
        <v>1197</v>
      </c>
      <c r="E65" s="912"/>
    </row>
    <row r="66" spans="1:5" ht="139.5">
      <c r="A66" s="446"/>
      <c r="B66" s="1069"/>
      <c r="C66" s="886" t="s">
        <v>1198</v>
      </c>
      <c r="D66" s="886" t="s">
        <v>1707</v>
      </c>
      <c r="E66" s="887"/>
    </row>
    <row r="67" spans="1:5" ht="87.75" customHeight="1">
      <c r="A67" s="446"/>
      <c r="B67" s="1069"/>
      <c r="C67" s="886" t="s">
        <v>1199</v>
      </c>
      <c r="D67" s="886" t="s">
        <v>1200</v>
      </c>
      <c r="E67" s="887"/>
    </row>
    <row r="68" spans="1:5" ht="204.75" customHeight="1">
      <c r="A68" s="446"/>
      <c r="B68" s="1069"/>
      <c r="C68" s="886" t="s">
        <v>1201</v>
      </c>
      <c r="D68" s="886" t="s">
        <v>1202</v>
      </c>
      <c r="E68" s="887"/>
    </row>
    <row r="69" spans="1:5">
      <c r="A69" s="446"/>
      <c r="B69" s="910" t="s">
        <v>11</v>
      </c>
      <c r="C69" s="32"/>
      <c r="D69" s="32"/>
      <c r="E69" s="911"/>
    </row>
    <row r="70" spans="1:5">
      <c r="A70" s="446"/>
      <c r="B70" s="913" t="s">
        <v>1203</v>
      </c>
      <c r="C70" s="895"/>
      <c r="D70" s="895"/>
      <c r="E70" s="914"/>
    </row>
    <row r="71" spans="1:5" ht="220.5" customHeight="1">
      <c r="A71" s="446"/>
      <c r="B71" s="1069" t="s">
        <v>1204</v>
      </c>
      <c r="C71" s="886" t="s">
        <v>1205</v>
      </c>
      <c r="D71" s="886" t="s">
        <v>1206</v>
      </c>
      <c r="E71" s="889"/>
    </row>
    <row r="72" spans="1:5" ht="54" customHeight="1">
      <c r="A72" s="446"/>
      <c r="B72" s="1069"/>
      <c r="C72" s="886" t="s">
        <v>1207</v>
      </c>
      <c r="D72" s="886" t="s">
        <v>1177</v>
      </c>
      <c r="E72" s="887"/>
    </row>
    <row r="73" spans="1:5" ht="92" customHeight="1">
      <c r="A73" s="446"/>
      <c r="B73" s="1069"/>
      <c r="C73" s="886" t="s">
        <v>1208</v>
      </c>
      <c r="D73" s="886" t="s">
        <v>1684</v>
      </c>
      <c r="E73" s="887"/>
    </row>
    <row r="74" spans="1:5" ht="102.75" customHeight="1">
      <c r="A74" s="446"/>
      <c r="B74" s="1069"/>
      <c r="C74" s="886" t="s">
        <v>1209</v>
      </c>
      <c r="D74" s="886" t="s">
        <v>1688</v>
      </c>
      <c r="E74" s="887"/>
    </row>
    <row r="75" spans="1:5" ht="75" customHeight="1">
      <c r="A75" s="446"/>
      <c r="B75" s="1069"/>
      <c r="C75" s="886" t="s">
        <v>1210</v>
      </c>
      <c r="D75" s="886" t="s">
        <v>1211</v>
      </c>
      <c r="E75" s="887"/>
    </row>
    <row r="76" spans="1:5">
      <c r="A76" s="446"/>
      <c r="B76" s="915" t="s">
        <v>1212</v>
      </c>
      <c r="C76" s="901"/>
      <c r="D76" s="901"/>
      <c r="E76" s="901"/>
    </row>
    <row r="77" spans="1:5" ht="189" customHeight="1">
      <c r="A77" s="446"/>
      <c r="B77" s="1069" t="s">
        <v>1213</v>
      </c>
      <c r="C77" s="886" t="s">
        <v>1214</v>
      </c>
      <c r="D77" s="916" t="s">
        <v>1732</v>
      </c>
      <c r="E77" s="917"/>
    </row>
    <row r="78" spans="1:5" ht="208.5" customHeight="1">
      <c r="A78" s="446"/>
      <c r="B78" s="1069"/>
      <c r="C78" s="886" t="s">
        <v>1215</v>
      </c>
      <c r="D78" s="886" t="s">
        <v>1733</v>
      </c>
      <c r="E78" s="917"/>
    </row>
    <row r="79" spans="1:5" ht="344.25" customHeight="1">
      <c r="A79" s="446"/>
      <c r="B79" s="1069"/>
      <c r="C79" s="886" t="s">
        <v>1216</v>
      </c>
      <c r="D79" s="886" t="s">
        <v>1690</v>
      </c>
      <c r="E79" s="887"/>
    </row>
    <row r="80" spans="1:5" ht="81.400000000000006">
      <c r="A80" s="446"/>
      <c r="B80" s="1069"/>
      <c r="C80" s="886" t="s">
        <v>1217</v>
      </c>
      <c r="D80" s="886" t="s">
        <v>1734</v>
      </c>
      <c r="E80" s="887"/>
    </row>
    <row r="81" spans="1:5" ht="114.75" customHeight="1">
      <c r="A81" s="446"/>
      <c r="B81" s="1069"/>
      <c r="C81" s="886" t="s">
        <v>1218</v>
      </c>
      <c r="D81" s="886" t="s">
        <v>1689</v>
      </c>
      <c r="E81" s="887"/>
    </row>
    <row r="82" spans="1:5" ht="75.75" customHeight="1">
      <c r="A82" s="446"/>
      <c r="B82" s="1069"/>
      <c r="C82" s="886" t="s">
        <v>1219</v>
      </c>
      <c r="D82" s="886" t="s">
        <v>1220</v>
      </c>
      <c r="E82" s="917"/>
    </row>
    <row r="83" spans="1:5" ht="133.5" customHeight="1">
      <c r="A83" s="446"/>
      <c r="B83" s="1069"/>
      <c r="C83" s="886" t="s">
        <v>1221</v>
      </c>
      <c r="D83" s="886" t="s">
        <v>1211</v>
      </c>
      <c r="E83" s="917"/>
    </row>
    <row r="84" spans="1:5">
      <c r="A84" s="446"/>
      <c r="B84" s="31" t="s">
        <v>12</v>
      </c>
      <c r="C84" s="34"/>
      <c r="D84" s="252"/>
      <c r="E84" s="34"/>
    </row>
    <row r="85" spans="1:5">
      <c r="A85" s="446"/>
      <c r="B85" s="896" t="s">
        <v>1222</v>
      </c>
      <c r="C85" s="897"/>
      <c r="D85" s="918"/>
      <c r="E85" s="898"/>
    </row>
    <row r="86" spans="1:5" ht="64.5" customHeight="1">
      <c r="A86" s="446"/>
      <c r="B86" s="1069" t="s">
        <v>1223</v>
      </c>
      <c r="C86" s="886" t="s">
        <v>1224</v>
      </c>
      <c r="D86" s="886" t="s">
        <v>1225</v>
      </c>
      <c r="E86" s="906"/>
    </row>
    <row r="87" spans="1:5" ht="139.5">
      <c r="A87" s="446"/>
      <c r="B87" s="1069"/>
      <c r="C87" s="886" t="s">
        <v>1226</v>
      </c>
      <c r="D87" s="886" t="s">
        <v>1227</v>
      </c>
      <c r="E87" s="906"/>
    </row>
    <row r="88" spans="1:5">
      <c r="A88" s="446"/>
      <c r="B88" s="31" t="s">
        <v>1228</v>
      </c>
      <c r="C88" s="34"/>
      <c r="D88" s="252"/>
      <c r="E88" s="34"/>
    </row>
    <row r="89" spans="1:5">
      <c r="A89" s="446"/>
      <c r="B89" s="896" t="s">
        <v>1229</v>
      </c>
      <c r="C89" s="897"/>
      <c r="D89" s="918"/>
      <c r="E89" s="898"/>
    </row>
    <row r="90" spans="1:5" ht="66" customHeight="1">
      <c r="A90" s="446"/>
      <c r="B90" s="1069" t="s">
        <v>1230</v>
      </c>
      <c r="C90" s="886" t="s">
        <v>1231</v>
      </c>
      <c r="D90" s="886" t="s">
        <v>1232</v>
      </c>
      <c r="E90" s="919"/>
    </row>
    <row r="91" spans="1:5" ht="159.75" customHeight="1">
      <c r="A91" s="446"/>
      <c r="B91" s="1069"/>
      <c r="C91" s="886" t="s">
        <v>1233</v>
      </c>
      <c r="D91" s="886" t="s">
        <v>1234</v>
      </c>
      <c r="E91" s="906"/>
    </row>
    <row r="92" spans="1:5" ht="98.25" customHeight="1">
      <c r="A92" s="446"/>
      <c r="B92" s="1069"/>
      <c r="C92" s="886" t="s">
        <v>1235</v>
      </c>
      <c r="D92" s="886" t="s">
        <v>1236</v>
      </c>
      <c r="E92" s="887"/>
    </row>
    <row r="93" spans="1:5">
      <c r="A93" s="446"/>
      <c r="B93" s="900" t="s">
        <v>1237</v>
      </c>
      <c r="C93" s="901"/>
      <c r="D93" s="920"/>
      <c r="E93" s="902"/>
    </row>
    <row r="94" spans="1:5" ht="111" customHeight="1">
      <c r="A94" s="446"/>
      <c r="B94" s="885" t="s">
        <v>1238</v>
      </c>
      <c r="C94" s="905" t="s">
        <v>1239</v>
      </c>
      <c r="D94" s="905" t="s">
        <v>1240</v>
      </c>
      <c r="E94" s="919"/>
    </row>
    <row r="95" spans="1:5">
      <c r="A95" s="446"/>
      <c r="B95" s="900" t="s">
        <v>1241</v>
      </c>
      <c r="C95" s="901"/>
      <c r="D95" s="920"/>
      <c r="E95" s="902"/>
    </row>
    <row r="96" spans="1:5" ht="158.25" customHeight="1">
      <c r="A96" s="446"/>
      <c r="B96" s="1069" t="s">
        <v>1242</v>
      </c>
      <c r="C96" s="886" t="s">
        <v>1243</v>
      </c>
      <c r="D96" s="886" t="s">
        <v>1244</v>
      </c>
      <c r="E96" s="919"/>
    </row>
    <row r="97" spans="1:5" ht="212.25" customHeight="1">
      <c r="A97" s="446"/>
      <c r="B97" s="1069"/>
      <c r="C97" s="886" t="s">
        <v>1245</v>
      </c>
      <c r="D97" s="886" t="s">
        <v>1246</v>
      </c>
      <c r="E97" s="919"/>
    </row>
    <row r="98" spans="1:5" ht="97.5" customHeight="1">
      <c r="A98" s="446"/>
      <c r="B98" s="1069"/>
      <c r="C98" s="886" t="s">
        <v>1247</v>
      </c>
      <c r="D98" s="886" t="s">
        <v>1248</v>
      </c>
      <c r="E98" s="919"/>
    </row>
    <row r="99" spans="1:5" ht="116.25" customHeight="1">
      <c r="A99" s="446"/>
      <c r="B99" s="1069"/>
      <c r="C99" s="886" t="s">
        <v>1249</v>
      </c>
      <c r="D99" s="886" t="s">
        <v>1250</v>
      </c>
      <c r="E99" s="919"/>
    </row>
    <row r="100" spans="1:5" ht="108" customHeight="1">
      <c r="A100" s="446"/>
      <c r="B100" s="1069"/>
      <c r="C100" s="886" t="s">
        <v>1251</v>
      </c>
      <c r="D100" s="886" t="s">
        <v>1252</v>
      </c>
      <c r="E100" s="919"/>
    </row>
    <row r="101" spans="1:5" ht="150.75" customHeight="1">
      <c r="A101" s="446"/>
      <c r="B101" s="1069"/>
      <c r="C101" s="886" t="s">
        <v>1253</v>
      </c>
      <c r="D101" s="886" t="s">
        <v>1254</v>
      </c>
      <c r="E101" s="919"/>
    </row>
    <row r="102" spans="1:5" ht="77.25" customHeight="1">
      <c r="A102" s="446"/>
      <c r="B102" s="1069"/>
      <c r="C102" s="886" t="s">
        <v>1255</v>
      </c>
      <c r="D102" s="886" t="s">
        <v>1256</v>
      </c>
      <c r="E102" s="919"/>
    </row>
    <row r="103" spans="1:5" ht="195" customHeight="1">
      <c r="A103" s="446"/>
      <c r="B103" s="1069"/>
      <c r="C103" s="886" t="s">
        <v>1257</v>
      </c>
      <c r="D103" s="886" t="s">
        <v>1258</v>
      </c>
      <c r="E103" s="919"/>
    </row>
    <row r="104" spans="1:5" ht="337.15">
      <c r="A104" s="446"/>
      <c r="B104" s="1069"/>
      <c r="C104" s="886" t="s">
        <v>1259</v>
      </c>
      <c r="D104" s="886" t="s">
        <v>1260</v>
      </c>
      <c r="E104" s="919"/>
    </row>
    <row r="105" spans="1:5" ht="245.25" customHeight="1">
      <c r="A105" s="446"/>
      <c r="B105" s="1069"/>
      <c r="C105" s="886" t="s">
        <v>1261</v>
      </c>
      <c r="D105" s="886" t="s">
        <v>1262</v>
      </c>
      <c r="E105" s="919"/>
    </row>
    <row r="106" spans="1:5">
      <c r="A106" s="446"/>
      <c r="B106" s="900" t="s">
        <v>1263</v>
      </c>
      <c r="C106" s="901"/>
      <c r="D106" s="920"/>
      <c r="E106" s="902"/>
    </row>
    <row r="107" spans="1:5" ht="61.5" customHeight="1">
      <c r="A107" s="446"/>
      <c r="B107" s="1069" t="s">
        <v>1264</v>
      </c>
      <c r="C107" s="886" t="s">
        <v>1265</v>
      </c>
      <c r="D107" s="886" t="s">
        <v>1266</v>
      </c>
      <c r="E107" s="906"/>
    </row>
    <row r="108" spans="1:5" ht="65.25" customHeight="1">
      <c r="A108" s="446"/>
      <c r="B108" s="1069"/>
      <c r="C108" s="886" t="s">
        <v>1267</v>
      </c>
      <c r="D108" s="886" t="s">
        <v>1268</v>
      </c>
      <c r="E108" s="887"/>
    </row>
    <row r="109" spans="1:5" ht="50.25" customHeight="1">
      <c r="A109" s="446"/>
      <c r="B109" s="1069"/>
      <c r="C109" s="886" t="s">
        <v>1269</v>
      </c>
      <c r="D109" s="886" t="s">
        <v>1270</v>
      </c>
      <c r="E109" s="887"/>
    </row>
    <row r="110" spans="1:5">
      <c r="A110" s="446"/>
      <c r="B110" s="900" t="s">
        <v>1271</v>
      </c>
      <c r="C110" s="901"/>
      <c r="D110" s="920"/>
      <c r="E110" s="902"/>
    </row>
    <row r="111" spans="1:5" ht="136.5" customHeight="1">
      <c r="A111" s="446"/>
      <c r="B111" s="1069" t="s">
        <v>1272</v>
      </c>
      <c r="C111" s="886" t="s">
        <v>1273</v>
      </c>
      <c r="D111" s="886" t="s">
        <v>1274</v>
      </c>
      <c r="E111" s="887"/>
    </row>
    <row r="112" spans="1:5" ht="67.5" customHeight="1">
      <c r="A112" s="446"/>
      <c r="B112" s="1069"/>
      <c r="C112" s="886" t="s">
        <v>1275</v>
      </c>
      <c r="D112" s="886" t="s">
        <v>1276</v>
      </c>
      <c r="E112" s="887"/>
    </row>
    <row r="113" spans="1:5">
      <c r="A113" s="446"/>
      <c r="B113" s="900" t="s">
        <v>1277</v>
      </c>
      <c r="C113" s="901"/>
      <c r="D113" s="920"/>
      <c r="E113" s="902"/>
    </row>
    <row r="114" spans="1:5" ht="102.75" customHeight="1">
      <c r="A114" s="446"/>
      <c r="B114" s="885" t="s">
        <v>1278</v>
      </c>
      <c r="C114" s="886" t="s">
        <v>1279</v>
      </c>
      <c r="D114" s="888" t="s">
        <v>1280</v>
      </c>
      <c r="E114" s="887"/>
    </row>
    <row r="115" spans="1:5">
      <c r="A115" s="446"/>
      <c r="B115" s="900" t="s">
        <v>1281</v>
      </c>
      <c r="C115" s="901"/>
      <c r="D115" s="920"/>
      <c r="E115" s="902"/>
    </row>
    <row r="116" spans="1:5" ht="102.75" customHeight="1">
      <c r="A116" s="446"/>
      <c r="B116" s="885" t="s">
        <v>1282</v>
      </c>
      <c r="C116" s="886" t="s">
        <v>1283</v>
      </c>
      <c r="D116" s="886" t="s">
        <v>1284</v>
      </c>
      <c r="E116" s="887"/>
    </row>
    <row r="117" spans="1:5">
      <c r="A117" s="446"/>
      <c r="B117" s="900" t="s">
        <v>1285</v>
      </c>
      <c r="C117" s="901"/>
      <c r="D117" s="920"/>
      <c r="E117" s="902"/>
    </row>
    <row r="118" spans="1:5" ht="124.5" customHeight="1">
      <c r="A118" s="446"/>
      <c r="B118" s="885" t="s">
        <v>1286</v>
      </c>
      <c r="C118" s="886" t="s">
        <v>1287</v>
      </c>
      <c r="D118" s="886" t="s">
        <v>1288</v>
      </c>
      <c r="E118" s="919"/>
    </row>
    <row r="119" spans="1:5">
      <c r="A119" s="446"/>
      <c r="B119" s="900" t="s">
        <v>1289</v>
      </c>
      <c r="C119" s="901"/>
      <c r="D119" s="920"/>
      <c r="E119" s="902"/>
    </row>
    <row r="120" spans="1:5" ht="99" customHeight="1">
      <c r="A120" s="446"/>
      <c r="B120" s="885" t="s">
        <v>1290</v>
      </c>
      <c r="C120" s="886" t="s">
        <v>1291</v>
      </c>
      <c r="D120" s="886" t="s">
        <v>1292</v>
      </c>
      <c r="E120" s="887"/>
    </row>
    <row r="121" spans="1:5">
      <c r="A121" s="446"/>
      <c r="B121" s="900" t="s">
        <v>1293</v>
      </c>
      <c r="C121" s="901"/>
      <c r="D121" s="920"/>
      <c r="E121" s="902"/>
    </row>
    <row r="122" spans="1:5" ht="110.25" customHeight="1">
      <c r="A122" s="446"/>
      <c r="B122" s="885" t="s">
        <v>1294</v>
      </c>
      <c r="C122" s="886" t="s">
        <v>1295</v>
      </c>
      <c r="D122" s="886" t="s">
        <v>1296</v>
      </c>
      <c r="E122" s="906"/>
    </row>
    <row r="123" spans="1:5">
      <c r="A123" s="446"/>
      <c r="B123" s="900" t="s">
        <v>1297</v>
      </c>
      <c r="C123" s="901"/>
      <c r="D123" s="920"/>
      <c r="E123" s="902"/>
    </row>
    <row r="124" spans="1:5" ht="65.25" customHeight="1">
      <c r="A124" s="446"/>
      <c r="B124" s="1069" t="s">
        <v>1298</v>
      </c>
      <c r="C124" s="886" t="s">
        <v>1299</v>
      </c>
      <c r="D124" s="888" t="s">
        <v>1300</v>
      </c>
      <c r="E124" s="887"/>
    </row>
    <row r="125" spans="1:5" ht="72" customHeight="1">
      <c r="A125" s="446"/>
      <c r="B125" s="1069"/>
      <c r="C125" s="886" t="s">
        <v>1301</v>
      </c>
      <c r="D125" s="888" t="s">
        <v>1302</v>
      </c>
      <c r="E125" s="887"/>
    </row>
    <row r="126" spans="1:5" ht="64.5" customHeight="1">
      <c r="A126" s="446"/>
      <c r="B126" s="1069"/>
      <c r="C126" s="886" t="s">
        <v>1303</v>
      </c>
      <c r="D126" s="886" t="s">
        <v>1304</v>
      </c>
      <c r="E126" s="887"/>
    </row>
    <row r="127" spans="1:5">
      <c r="A127" s="446"/>
      <c r="B127" s="900" t="s">
        <v>1305</v>
      </c>
      <c r="C127" s="901"/>
      <c r="D127" s="920"/>
      <c r="E127" s="902"/>
    </row>
    <row r="128" spans="1:5" ht="186" customHeight="1">
      <c r="A128" s="446"/>
      <c r="B128" s="1069" t="s">
        <v>1306</v>
      </c>
      <c r="C128" s="886" t="s">
        <v>1307</v>
      </c>
      <c r="D128" s="886" t="s">
        <v>1697</v>
      </c>
      <c r="E128" s="887"/>
    </row>
    <row r="129" spans="1:5" ht="78.75" customHeight="1">
      <c r="A129" s="446"/>
      <c r="B129" s="1069"/>
      <c r="C129" s="886" t="s">
        <v>1308</v>
      </c>
      <c r="D129" s="886" t="s">
        <v>1698</v>
      </c>
      <c r="E129" s="906"/>
    </row>
    <row r="130" spans="1:5">
      <c r="A130" s="446"/>
      <c r="B130" s="900" t="s">
        <v>1309</v>
      </c>
      <c r="C130" s="901"/>
      <c r="D130" s="920"/>
      <c r="E130" s="902"/>
    </row>
    <row r="131" spans="1:5" ht="72" customHeight="1">
      <c r="A131" s="446"/>
      <c r="B131" s="1069" t="s">
        <v>1310</v>
      </c>
      <c r="C131" s="886" t="s">
        <v>1311</v>
      </c>
      <c r="D131" s="886" t="s">
        <v>1225</v>
      </c>
      <c r="E131" s="919"/>
    </row>
    <row r="132" spans="1:5" ht="136.5" customHeight="1">
      <c r="A132" s="446"/>
      <c r="B132" s="1069"/>
      <c r="C132" s="886" t="s">
        <v>1312</v>
      </c>
      <c r="D132" s="886" t="s">
        <v>1313</v>
      </c>
      <c r="E132" s="919"/>
    </row>
    <row r="133" spans="1:5">
      <c r="A133" s="446"/>
      <c r="B133" s="900" t="s">
        <v>1314</v>
      </c>
      <c r="C133" s="901"/>
      <c r="D133" s="920"/>
      <c r="E133" s="901"/>
    </row>
    <row r="134" spans="1:5" ht="69" customHeight="1">
      <c r="A134" s="446"/>
      <c r="B134" s="885" t="s">
        <v>1315</v>
      </c>
      <c r="C134" s="886" t="s">
        <v>1316</v>
      </c>
      <c r="D134" s="886" t="s">
        <v>1317</v>
      </c>
      <c r="E134" s="887"/>
    </row>
    <row r="135" spans="1:5">
      <c r="A135" s="446"/>
      <c r="B135" s="900" t="s">
        <v>1318</v>
      </c>
      <c r="C135" s="901"/>
      <c r="D135" s="920"/>
      <c r="E135" s="902"/>
    </row>
    <row r="136" spans="1:5" ht="134.25" customHeight="1">
      <c r="A136" s="446"/>
      <c r="B136" s="1069" t="s">
        <v>1319</v>
      </c>
      <c r="C136" s="886" t="s">
        <v>1320</v>
      </c>
      <c r="D136" s="921" t="s">
        <v>1321</v>
      </c>
      <c r="E136" s="887"/>
    </row>
    <row r="137" spans="1:5" ht="108" customHeight="1">
      <c r="A137" s="446"/>
      <c r="B137" s="1069"/>
      <c r="C137" s="886" t="s">
        <v>1322</v>
      </c>
      <c r="D137" s="921" t="s">
        <v>1323</v>
      </c>
      <c r="E137" s="887"/>
    </row>
    <row r="138" spans="1:5" ht="109.5" customHeight="1">
      <c r="A138" s="446"/>
      <c r="B138" s="1069"/>
      <c r="C138" s="886" t="s">
        <v>1324</v>
      </c>
      <c r="D138" s="921" t="s">
        <v>1323</v>
      </c>
      <c r="E138" s="887"/>
    </row>
    <row r="139" spans="1:5">
      <c r="A139" s="446"/>
      <c r="B139" s="915" t="s">
        <v>1325</v>
      </c>
      <c r="C139" s="901"/>
      <c r="D139" s="920"/>
      <c r="E139" s="901"/>
    </row>
    <row r="140" spans="1:5" ht="111.75" customHeight="1">
      <c r="A140" s="446"/>
      <c r="B140" s="885" t="s">
        <v>1326</v>
      </c>
      <c r="C140" s="886" t="s">
        <v>1327</v>
      </c>
      <c r="D140" s="886" t="s">
        <v>1328</v>
      </c>
      <c r="E140" s="887"/>
    </row>
  </sheetData>
  <sheetProtection algorithmName="SHA-512" hashValue="PVvc6CHrJeYRc12EP3dyxEDarYERrrLaUSvIySxlPy3yWbS3SssHTLaQCTVL6bkoWwVmlGpcLSzMuRPeAEcWpg==" saltValue="MjRvMcJPMaG+kVS2WtYinw==" spinCount="100000" sheet="1" objects="1" scenarios="1"/>
  <mergeCells count="16">
    <mergeCell ref="B16:B45"/>
    <mergeCell ref="B47:B49"/>
    <mergeCell ref="B59:B61"/>
    <mergeCell ref="B52:B55"/>
    <mergeCell ref="B65:B68"/>
    <mergeCell ref="B71:B75"/>
    <mergeCell ref="B77:B83"/>
    <mergeCell ref="B86:B87"/>
    <mergeCell ref="B90:B92"/>
    <mergeCell ref="B96:B105"/>
    <mergeCell ref="B136:B138"/>
    <mergeCell ref="B107:B109"/>
    <mergeCell ref="B111:B112"/>
    <mergeCell ref="B124:B126"/>
    <mergeCell ref="B128:B129"/>
    <mergeCell ref="B131:B132"/>
  </mergeCells>
  <pageMargins left="0.7" right="0.7" top="0.75" bottom="0.75" header="0.3" footer="0.3"/>
  <pageSetup paperSize="9" scale="42" fitToHeight="0"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A652B9-8F42-471D-82D0-95907D1FE208}">
  <sheetPr>
    <tabColor rgb="FFF4B9B7"/>
    <pageSetUpPr fitToPage="1"/>
  </sheetPr>
  <dimension ref="A1:H62"/>
  <sheetViews>
    <sheetView showGridLines="0" zoomScaleNormal="100" zoomScalePageLayoutView="200" workbookViewId="0">
      <selection activeCell="H5" sqref="H5"/>
    </sheetView>
  </sheetViews>
  <sheetFormatPr defaultColWidth="8.625" defaultRowHeight="13.5"/>
  <cols>
    <col min="1" max="1" width="6.5625" style="46" customWidth="1"/>
    <col min="2" max="2" width="13.125" customWidth="1"/>
    <col min="3" max="3" width="17" customWidth="1"/>
    <col min="4" max="4" width="48" customWidth="1"/>
    <col min="5" max="5" width="15.5" hidden="1" customWidth="1"/>
    <col min="6" max="6" width="19.625" customWidth="1"/>
    <col min="7" max="7" width="16" style="35" customWidth="1"/>
    <col min="8" max="8" width="66" style="35" customWidth="1"/>
  </cols>
  <sheetData>
    <row r="1" spans="1:8" ht="14.25" customHeight="1">
      <c r="A1" s="446"/>
    </row>
    <row r="2" spans="1:8" ht="14.25" customHeight="1">
      <c r="A2" s="446"/>
    </row>
    <row r="3" spans="1:8" ht="14.25" customHeight="1">
      <c r="A3" s="446"/>
    </row>
    <row r="4" spans="1:8" ht="14.25" customHeight="1">
      <c r="A4" s="446"/>
    </row>
    <row r="5" spans="1:8" s="36" customFormat="1" ht="21" customHeight="1">
      <c r="A5" s="471"/>
      <c r="B5" s="5" t="s">
        <v>1329</v>
      </c>
    </row>
    <row r="6" spans="1:8" s="25" customFormat="1" ht="14.25" customHeight="1">
      <c r="A6" s="472"/>
      <c r="B6" s="37" t="s">
        <v>1111</v>
      </c>
    </row>
    <row r="7" spans="1:8">
      <c r="A7" s="446"/>
    </row>
    <row r="8" spans="1:8">
      <c r="A8" s="446"/>
    </row>
    <row r="9" spans="1:8">
      <c r="A9" s="446"/>
    </row>
    <row r="10" spans="1:8">
      <c r="A10" s="446"/>
    </row>
    <row r="11" spans="1:8">
      <c r="A11" s="446"/>
    </row>
    <row r="12" spans="1:8">
      <c r="A12" s="446"/>
    </row>
    <row r="13" spans="1:8">
      <c r="A13" s="446"/>
      <c r="B13" s="38"/>
    </row>
    <row r="14" spans="1:8">
      <c r="A14" s="446"/>
      <c r="B14" s="38"/>
    </row>
    <row r="15" spans="1:8">
      <c r="A15" s="446"/>
    </row>
    <row r="16" spans="1:8" s="40" customFormat="1" ht="29.25" customHeight="1">
      <c r="A16" s="473"/>
      <c r="B16" s="39" t="s">
        <v>771</v>
      </c>
      <c r="C16" s="39" t="s">
        <v>1330</v>
      </c>
      <c r="D16" s="39" t="s">
        <v>1331</v>
      </c>
      <c r="E16" s="39" t="s">
        <v>1332</v>
      </c>
      <c r="F16" s="39" t="s">
        <v>1333</v>
      </c>
      <c r="G16" s="39" t="s">
        <v>1334</v>
      </c>
      <c r="H16" s="39" t="s">
        <v>1114</v>
      </c>
    </row>
    <row r="17" spans="1:8" ht="37.5" customHeight="1">
      <c r="A17" s="446"/>
      <c r="B17" s="1077" t="s">
        <v>1335</v>
      </c>
      <c r="C17" s="1075" t="s">
        <v>1336</v>
      </c>
      <c r="D17" s="923" t="s">
        <v>1337</v>
      </c>
      <c r="E17" s="924" t="s">
        <v>1338</v>
      </c>
      <c r="F17" s="924" t="s">
        <v>1339</v>
      </c>
      <c r="G17" s="922" t="s">
        <v>1340</v>
      </c>
      <c r="H17" s="923" t="s">
        <v>1341</v>
      </c>
    </row>
    <row r="18" spans="1:8" ht="35.25" customHeight="1">
      <c r="A18" s="446"/>
      <c r="B18" s="1077"/>
      <c r="C18" s="1075"/>
      <c r="D18" s="923" t="s">
        <v>1342</v>
      </c>
      <c r="E18" s="924" t="s">
        <v>1343</v>
      </c>
      <c r="F18" s="922" t="s">
        <v>1344</v>
      </c>
      <c r="G18" s="922" t="s">
        <v>1345</v>
      </c>
      <c r="H18" s="925" t="s">
        <v>1735</v>
      </c>
    </row>
    <row r="19" spans="1:8" ht="53.25" customHeight="1">
      <c r="A19" s="446"/>
      <c r="B19" s="1077"/>
      <c r="C19" s="1076" t="s">
        <v>1346</v>
      </c>
      <c r="D19" s="923" t="s">
        <v>1347</v>
      </c>
      <c r="E19" s="924" t="s">
        <v>1338</v>
      </c>
      <c r="F19" s="924" t="s">
        <v>1348</v>
      </c>
      <c r="G19" s="924" t="s">
        <v>1349</v>
      </c>
      <c r="H19" s="925" t="s">
        <v>1350</v>
      </c>
    </row>
    <row r="20" spans="1:8" ht="46.5" customHeight="1">
      <c r="A20" s="446"/>
      <c r="B20" s="1077"/>
      <c r="C20" s="1076"/>
      <c r="D20" s="923" t="s">
        <v>1351</v>
      </c>
      <c r="E20" s="924" t="s">
        <v>1338</v>
      </c>
      <c r="F20" s="924" t="s">
        <v>1348</v>
      </c>
      <c r="G20" s="924" t="s">
        <v>1352</v>
      </c>
      <c r="H20" s="926" t="s">
        <v>1353</v>
      </c>
    </row>
    <row r="21" spans="1:8" ht="123.75" customHeight="1">
      <c r="A21" s="446"/>
      <c r="B21" s="1077"/>
      <c r="C21" s="1076"/>
      <c r="D21" s="927" t="s">
        <v>1354</v>
      </c>
      <c r="E21" s="928" t="s">
        <v>1338</v>
      </c>
      <c r="F21" s="928" t="s">
        <v>280</v>
      </c>
      <c r="G21" s="928" t="s">
        <v>1355</v>
      </c>
      <c r="H21" s="927" t="s">
        <v>1356</v>
      </c>
    </row>
    <row r="22" spans="1:8" ht="43.5" customHeight="1">
      <c r="A22" s="446"/>
      <c r="B22" s="1077"/>
      <c r="C22" s="1076"/>
      <c r="D22" s="923" t="s">
        <v>1357</v>
      </c>
      <c r="E22" s="924" t="s">
        <v>1338</v>
      </c>
      <c r="F22" s="924" t="s">
        <v>280</v>
      </c>
      <c r="G22" s="924" t="s">
        <v>1358</v>
      </c>
      <c r="H22" s="925" t="s">
        <v>1359</v>
      </c>
    </row>
    <row r="23" spans="1:8" ht="74.25" customHeight="1">
      <c r="A23" s="446"/>
      <c r="B23" s="1077"/>
      <c r="C23" s="924" t="s">
        <v>1360</v>
      </c>
      <c r="D23" s="923" t="s">
        <v>1361</v>
      </c>
      <c r="E23" s="929" t="s">
        <v>1343</v>
      </c>
      <c r="F23" s="922" t="s">
        <v>1344</v>
      </c>
      <c r="G23" s="922" t="s">
        <v>1362</v>
      </c>
      <c r="H23" s="926" t="s">
        <v>1738</v>
      </c>
    </row>
    <row r="24" spans="1:8" ht="28.5" customHeight="1">
      <c r="A24" s="446"/>
      <c r="B24" s="1077"/>
      <c r="C24" s="1075" t="s">
        <v>1363</v>
      </c>
      <c r="D24" s="923" t="s">
        <v>1364</v>
      </c>
      <c r="E24" s="929"/>
      <c r="F24" s="922" t="s">
        <v>1365</v>
      </c>
      <c r="G24" s="922" t="s">
        <v>1366</v>
      </c>
      <c r="H24" s="923" t="s">
        <v>1736</v>
      </c>
    </row>
    <row r="25" spans="1:8" ht="29.25" customHeight="1">
      <c r="A25" s="446"/>
      <c r="B25" s="1077"/>
      <c r="C25" s="1075"/>
      <c r="D25" s="923" t="s">
        <v>1367</v>
      </c>
      <c r="E25" s="929"/>
      <c r="F25" s="922" t="s">
        <v>1368</v>
      </c>
      <c r="G25" s="922" t="s">
        <v>1369</v>
      </c>
      <c r="H25" s="923" t="s">
        <v>1736</v>
      </c>
    </row>
    <row r="26" spans="1:8" ht="27.75" customHeight="1">
      <c r="A26" s="446"/>
      <c r="B26" s="1077"/>
      <c r="C26" s="1075"/>
      <c r="D26" s="923" t="s">
        <v>1370</v>
      </c>
      <c r="E26" s="929"/>
      <c r="F26" s="922" t="s">
        <v>1371</v>
      </c>
      <c r="G26" s="922" t="s">
        <v>1372</v>
      </c>
      <c r="H26" s="923" t="s">
        <v>1736</v>
      </c>
    </row>
    <row r="27" spans="1:8" ht="28.5" customHeight="1">
      <c r="A27" s="446"/>
      <c r="B27" s="1077"/>
      <c r="C27" s="1075"/>
      <c r="D27" s="923" t="s">
        <v>1373</v>
      </c>
      <c r="E27" s="929"/>
      <c r="F27" s="922" t="s">
        <v>1344</v>
      </c>
      <c r="G27" s="922" t="s">
        <v>1374</v>
      </c>
      <c r="H27" s="923" t="s">
        <v>1737</v>
      </c>
    </row>
    <row r="28" spans="1:8" ht="52.5" customHeight="1">
      <c r="A28" s="446"/>
      <c r="B28" s="1077"/>
      <c r="C28" s="1075" t="s">
        <v>1375</v>
      </c>
      <c r="D28" s="923" t="s">
        <v>1376</v>
      </c>
      <c r="E28" s="924" t="s">
        <v>1338</v>
      </c>
      <c r="F28" s="924" t="s">
        <v>1377</v>
      </c>
      <c r="G28" s="922" t="s">
        <v>1378</v>
      </c>
      <c r="H28" s="926" t="s">
        <v>1379</v>
      </c>
    </row>
    <row r="29" spans="1:8" ht="62.25" customHeight="1">
      <c r="A29" s="446"/>
      <c r="B29" s="1077"/>
      <c r="C29" s="1075"/>
      <c r="D29" s="923" t="s">
        <v>1380</v>
      </c>
      <c r="E29" s="924" t="s">
        <v>1343</v>
      </c>
      <c r="F29" s="922" t="s">
        <v>1344</v>
      </c>
      <c r="G29" s="922" t="s">
        <v>1381</v>
      </c>
      <c r="H29" s="923" t="s">
        <v>1382</v>
      </c>
    </row>
    <row r="30" spans="1:8" ht="57" customHeight="1">
      <c r="A30" s="446"/>
      <c r="B30" s="1077"/>
      <c r="C30" s="1076" t="s">
        <v>1383</v>
      </c>
      <c r="D30" s="923" t="s">
        <v>1384</v>
      </c>
      <c r="E30" s="924" t="s">
        <v>1338</v>
      </c>
      <c r="F30" s="922" t="s">
        <v>1385</v>
      </c>
      <c r="G30" s="922" t="s">
        <v>1386</v>
      </c>
      <c r="H30" s="926" t="s">
        <v>1387</v>
      </c>
    </row>
    <row r="31" spans="1:8" ht="46.5" customHeight="1">
      <c r="A31" s="446"/>
      <c r="B31" s="1077"/>
      <c r="C31" s="1076"/>
      <c r="D31" s="923" t="s">
        <v>1388</v>
      </c>
      <c r="E31" s="924" t="s">
        <v>1343</v>
      </c>
      <c r="F31" s="922" t="s">
        <v>1344</v>
      </c>
      <c r="G31" s="922" t="s">
        <v>1389</v>
      </c>
      <c r="H31" s="926" t="s">
        <v>1739</v>
      </c>
    </row>
    <row r="32" spans="1:8" ht="18" customHeight="1">
      <c r="A32" s="446"/>
      <c r="B32" s="1077"/>
      <c r="C32" s="930"/>
      <c r="D32" s="930" t="s">
        <v>1390</v>
      </c>
      <c r="E32" s="930" t="s">
        <v>1332</v>
      </c>
      <c r="F32" s="930" t="s">
        <v>1333</v>
      </c>
      <c r="G32" s="930" t="s">
        <v>1334</v>
      </c>
      <c r="H32" s="930"/>
    </row>
    <row r="33" spans="1:8" ht="52.5" customHeight="1">
      <c r="A33" s="446"/>
      <c r="B33" s="1077"/>
      <c r="C33" s="1075" t="s">
        <v>1391</v>
      </c>
      <c r="D33" s="923" t="s">
        <v>1392</v>
      </c>
      <c r="E33" s="924" t="s">
        <v>1338</v>
      </c>
      <c r="F33" s="924" t="s">
        <v>1348</v>
      </c>
      <c r="G33" s="922" t="s">
        <v>1393</v>
      </c>
      <c r="H33" s="926" t="s">
        <v>1394</v>
      </c>
    </row>
    <row r="34" spans="1:8" ht="47.25" customHeight="1">
      <c r="A34" s="446"/>
      <c r="B34" s="1077"/>
      <c r="C34" s="1075"/>
      <c r="D34" s="923" t="s">
        <v>1395</v>
      </c>
      <c r="E34" s="924" t="s">
        <v>1338</v>
      </c>
      <c r="F34" s="924" t="s">
        <v>1348</v>
      </c>
      <c r="G34" s="922" t="s">
        <v>1396</v>
      </c>
      <c r="H34" s="926" t="s">
        <v>1740</v>
      </c>
    </row>
    <row r="35" spans="1:8" s="3" customFormat="1" ht="30" customHeight="1">
      <c r="A35" s="468"/>
      <c r="B35" s="41" t="s">
        <v>771</v>
      </c>
      <c r="C35" s="42" t="s">
        <v>1330</v>
      </c>
      <c r="D35" s="42" t="s">
        <v>1331</v>
      </c>
      <c r="E35" s="42" t="s">
        <v>1332</v>
      </c>
      <c r="F35" s="42" t="s">
        <v>1333</v>
      </c>
      <c r="G35" s="42" t="s">
        <v>1334</v>
      </c>
      <c r="H35" s="43" t="s">
        <v>1114</v>
      </c>
    </row>
    <row r="36" spans="1:8" ht="67.5" customHeight="1">
      <c r="A36" s="446"/>
      <c r="B36" s="1074" t="s">
        <v>1397</v>
      </c>
      <c r="C36" s="1075" t="s">
        <v>1398</v>
      </c>
      <c r="D36" s="923" t="s">
        <v>1399</v>
      </c>
      <c r="E36" s="931"/>
      <c r="F36" s="924" t="s">
        <v>1348</v>
      </c>
      <c r="G36" s="922" t="s">
        <v>1400</v>
      </c>
      <c r="H36" s="926" t="s">
        <v>1401</v>
      </c>
    </row>
    <row r="37" spans="1:8" ht="64.5" customHeight="1">
      <c r="A37" s="446"/>
      <c r="B37" s="1074"/>
      <c r="C37" s="1075"/>
      <c r="D37" s="923" t="s">
        <v>1402</v>
      </c>
      <c r="E37" s="931"/>
      <c r="F37" s="924" t="s">
        <v>1348</v>
      </c>
      <c r="G37" s="922" t="s">
        <v>1403</v>
      </c>
      <c r="H37" s="925" t="s">
        <v>1404</v>
      </c>
    </row>
    <row r="38" spans="1:8" ht="48.75" customHeight="1">
      <c r="A38" s="446"/>
      <c r="B38" s="1074"/>
      <c r="C38" s="1075"/>
      <c r="D38" s="923" t="s">
        <v>1405</v>
      </c>
      <c r="E38" s="931"/>
      <c r="F38" s="924" t="s">
        <v>1377</v>
      </c>
      <c r="G38" s="922" t="s">
        <v>1406</v>
      </c>
      <c r="H38" s="926" t="s">
        <v>1379</v>
      </c>
    </row>
    <row r="39" spans="1:8" ht="119.25" customHeight="1">
      <c r="A39" s="446"/>
      <c r="B39" s="1074"/>
      <c r="C39" s="1075"/>
      <c r="D39" s="923" t="s">
        <v>1407</v>
      </c>
      <c r="E39" s="931"/>
      <c r="F39" s="922" t="s">
        <v>1344</v>
      </c>
      <c r="G39" s="922" t="s">
        <v>1408</v>
      </c>
      <c r="H39" s="925" t="s">
        <v>1409</v>
      </c>
    </row>
    <row r="40" spans="1:8" ht="59.25" customHeight="1">
      <c r="A40" s="446"/>
      <c r="B40" s="1074"/>
      <c r="C40" s="1076" t="s">
        <v>1410</v>
      </c>
      <c r="D40" s="923" t="s">
        <v>1411</v>
      </c>
      <c r="E40" s="931"/>
      <c r="F40" s="924" t="s">
        <v>1412</v>
      </c>
      <c r="G40" s="922" t="s">
        <v>1413</v>
      </c>
      <c r="H40" s="926" t="s">
        <v>1414</v>
      </c>
    </row>
    <row r="41" spans="1:8" ht="46.5" customHeight="1">
      <c r="A41" s="446"/>
      <c r="B41" s="1074"/>
      <c r="C41" s="1076"/>
      <c r="D41" s="923" t="s">
        <v>1415</v>
      </c>
      <c r="E41" s="931"/>
      <c r="F41" s="924" t="s">
        <v>1377</v>
      </c>
      <c r="G41" s="922" t="s">
        <v>1416</v>
      </c>
      <c r="H41" s="926" t="s">
        <v>1379</v>
      </c>
    </row>
    <row r="42" spans="1:8" ht="66" customHeight="1">
      <c r="A42" s="446"/>
      <c r="B42" s="1074"/>
      <c r="C42" s="1076"/>
      <c r="D42" s="923" t="s">
        <v>1417</v>
      </c>
      <c r="E42" s="931"/>
      <c r="F42" s="922" t="s">
        <v>1344</v>
      </c>
      <c r="G42" s="922" t="s">
        <v>1418</v>
      </c>
      <c r="H42" s="926" t="s">
        <v>1419</v>
      </c>
    </row>
    <row r="43" spans="1:8" ht="48" customHeight="1">
      <c r="A43" s="446"/>
      <c r="B43" s="1074"/>
      <c r="C43" s="1076" t="s">
        <v>1420</v>
      </c>
      <c r="D43" s="923" t="s">
        <v>1421</v>
      </c>
      <c r="E43" s="931"/>
      <c r="F43" s="924" t="s">
        <v>1348</v>
      </c>
      <c r="G43" s="922" t="s">
        <v>1422</v>
      </c>
      <c r="H43" s="926" t="s">
        <v>1423</v>
      </c>
    </row>
    <row r="44" spans="1:8" ht="75.75" customHeight="1">
      <c r="A44" s="446"/>
      <c r="B44" s="1074"/>
      <c r="C44" s="1076"/>
      <c r="D44" s="923" t="s">
        <v>1424</v>
      </c>
      <c r="E44" s="931"/>
      <c r="F44" s="924" t="s">
        <v>1425</v>
      </c>
      <c r="G44" s="922" t="s">
        <v>1426</v>
      </c>
      <c r="H44" s="923" t="s">
        <v>1427</v>
      </c>
    </row>
    <row r="45" spans="1:8" ht="47.25" customHeight="1">
      <c r="A45" s="446"/>
      <c r="B45" s="1074"/>
      <c r="C45" s="1076"/>
      <c r="D45" s="923" t="s">
        <v>1428</v>
      </c>
      <c r="E45" s="931"/>
      <c r="F45" s="922" t="s">
        <v>1344</v>
      </c>
      <c r="G45" s="922" t="s">
        <v>1429</v>
      </c>
      <c r="H45" s="926" t="s">
        <v>1741</v>
      </c>
    </row>
    <row r="46" spans="1:8" ht="18" customHeight="1">
      <c r="A46" s="446"/>
      <c r="B46" s="1074"/>
      <c r="C46" s="930"/>
      <c r="D46" s="930" t="s">
        <v>1390</v>
      </c>
      <c r="E46" s="930" t="s">
        <v>1332</v>
      </c>
      <c r="F46" s="930" t="s">
        <v>1333</v>
      </c>
      <c r="G46" s="930" t="s">
        <v>1334</v>
      </c>
      <c r="H46" s="930"/>
    </row>
    <row r="47" spans="1:8" ht="69" customHeight="1">
      <c r="A47" s="446"/>
      <c r="B47" s="1074"/>
      <c r="C47" s="1075" t="s">
        <v>1391</v>
      </c>
      <c r="D47" s="923" t="s">
        <v>1430</v>
      </c>
      <c r="E47" s="931"/>
      <c r="F47" s="924" t="s">
        <v>1348</v>
      </c>
      <c r="G47" s="922" t="s">
        <v>1431</v>
      </c>
      <c r="H47" s="926" t="s">
        <v>1432</v>
      </c>
    </row>
    <row r="48" spans="1:8" ht="30.75" customHeight="1">
      <c r="A48" s="446"/>
      <c r="B48" s="1074"/>
      <c r="C48" s="1075"/>
      <c r="D48" s="923" t="s">
        <v>1433</v>
      </c>
      <c r="E48" s="931"/>
      <c r="F48" s="924" t="s">
        <v>1348</v>
      </c>
      <c r="G48" s="922" t="s">
        <v>1434</v>
      </c>
      <c r="H48" s="926" t="s">
        <v>1435</v>
      </c>
    </row>
    <row r="49" spans="1:8" s="29" customFormat="1" ht="30" customHeight="1">
      <c r="A49" s="463"/>
      <c r="B49" s="44" t="s">
        <v>771</v>
      </c>
      <c r="C49" s="39" t="s">
        <v>1330</v>
      </c>
      <c r="D49" s="39" t="s">
        <v>1331</v>
      </c>
      <c r="E49" s="39" t="s">
        <v>1332</v>
      </c>
      <c r="F49" s="39" t="s">
        <v>1333</v>
      </c>
      <c r="G49" s="39" t="s">
        <v>1334</v>
      </c>
      <c r="H49" s="45" t="s">
        <v>1114</v>
      </c>
    </row>
    <row r="50" spans="1:8" ht="36.75" customHeight="1">
      <c r="A50" s="446"/>
      <c r="B50" s="1074" t="s">
        <v>1436</v>
      </c>
      <c r="C50" s="1075" t="s">
        <v>1437</v>
      </c>
      <c r="D50" s="923" t="s">
        <v>1438</v>
      </c>
      <c r="E50" s="931"/>
      <c r="F50" s="924" t="s">
        <v>280</v>
      </c>
      <c r="G50" s="922" t="s">
        <v>1439</v>
      </c>
      <c r="H50" s="926" t="s">
        <v>1440</v>
      </c>
    </row>
    <row r="51" spans="1:8" ht="33.75" customHeight="1">
      <c r="A51" s="446"/>
      <c r="B51" s="1074"/>
      <c r="C51" s="1075"/>
      <c r="D51" s="923" t="s">
        <v>1441</v>
      </c>
      <c r="E51" s="931"/>
      <c r="F51" s="924" t="s">
        <v>1377</v>
      </c>
      <c r="G51" s="922" t="s">
        <v>1442</v>
      </c>
      <c r="H51" s="926" t="s">
        <v>1379</v>
      </c>
    </row>
    <row r="52" spans="1:8" ht="33" customHeight="1">
      <c r="A52" s="446"/>
      <c r="B52" s="1074"/>
      <c r="C52" s="1075" t="s">
        <v>1336</v>
      </c>
      <c r="D52" s="923" t="s">
        <v>1337</v>
      </c>
      <c r="E52" s="931"/>
      <c r="F52" s="924" t="s">
        <v>1339</v>
      </c>
      <c r="G52" s="922" t="s">
        <v>1443</v>
      </c>
      <c r="H52" s="923" t="s">
        <v>1341</v>
      </c>
    </row>
    <row r="53" spans="1:8" ht="32.25" customHeight="1">
      <c r="A53" s="446"/>
      <c r="B53" s="1074"/>
      <c r="C53" s="1075"/>
      <c r="D53" s="923" t="s">
        <v>1444</v>
      </c>
      <c r="E53" s="931"/>
      <c r="F53" s="924" t="s">
        <v>1377</v>
      </c>
      <c r="G53" s="922" t="s">
        <v>1445</v>
      </c>
      <c r="H53" s="925" t="s">
        <v>1446</v>
      </c>
    </row>
    <row r="54" spans="1:8" ht="30.75" customHeight="1">
      <c r="A54" s="446"/>
      <c r="B54" s="1074"/>
      <c r="C54" s="1075"/>
      <c r="D54" s="923" t="s">
        <v>1342</v>
      </c>
      <c r="E54" s="931"/>
      <c r="F54" s="922" t="s">
        <v>1344</v>
      </c>
      <c r="G54" s="922" t="s">
        <v>1447</v>
      </c>
      <c r="H54" s="925" t="s">
        <v>1735</v>
      </c>
    </row>
    <row r="55" spans="1:8" ht="53.75" customHeight="1">
      <c r="A55" s="446"/>
      <c r="B55" s="1074"/>
      <c r="C55" s="1075" t="s">
        <v>1448</v>
      </c>
      <c r="D55" s="923" t="s">
        <v>1449</v>
      </c>
      <c r="E55" s="931"/>
      <c r="F55" s="922" t="s">
        <v>1371</v>
      </c>
      <c r="G55" s="922" t="s">
        <v>1450</v>
      </c>
      <c r="H55" s="925" t="s">
        <v>1674</v>
      </c>
    </row>
    <row r="56" spans="1:8" ht="33" customHeight="1">
      <c r="A56" s="446"/>
      <c r="B56" s="1074"/>
      <c r="C56" s="1075"/>
      <c r="D56" s="923" t="s">
        <v>1451</v>
      </c>
      <c r="E56" s="931"/>
      <c r="F56" s="922" t="s">
        <v>1371</v>
      </c>
      <c r="G56" s="922" t="s">
        <v>1452</v>
      </c>
      <c r="H56" s="926" t="s">
        <v>1453</v>
      </c>
    </row>
    <row r="57" spans="1:8" ht="55.5" customHeight="1">
      <c r="A57" s="446"/>
      <c r="B57" s="1074"/>
      <c r="C57" s="1075"/>
      <c r="D57" s="923" t="s">
        <v>1454</v>
      </c>
      <c r="E57" s="931"/>
      <c r="F57" s="924" t="s">
        <v>1455</v>
      </c>
      <c r="G57" s="922" t="s">
        <v>1456</v>
      </c>
      <c r="H57" s="926" t="s">
        <v>1453</v>
      </c>
    </row>
    <row r="58" spans="1:8" ht="53.25" customHeight="1">
      <c r="A58" s="446"/>
      <c r="B58" s="1074"/>
      <c r="C58" s="1075"/>
      <c r="D58" s="923" t="s">
        <v>1457</v>
      </c>
      <c r="E58" s="931"/>
      <c r="F58" s="924" t="s">
        <v>1339</v>
      </c>
      <c r="G58" s="922" t="s">
        <v>1458</v>
      </c>
      <c r="H58" s="925" t="s">
        <v>1459</v>
      </c>
    </row>
    <row r="59" spans="1:8" ht="36.75" customHeight="1">
      <c r="A59" s="446"/>
      <c r="B59" s="1074"/>
      <c r="C59" s="1075"/>
      <c r="D59" s="923" t="s">
        <v>1460</v>
      </c>
      <c r="E59" s="931"/>
      <c r="F59" s="922" t="s">
        <v>1368</v>
      </c>
      <c r="G59" s="922" t="s">
        <v>1461</v>
      </c>
      <c r="H59" s="923" t="s">
        <v>1462</v>
      </c>
    </row>
    <row r="60" spans="1:8" ht="19.5" customHeight="1">
      <c r="A60" s="446"/>
      <c r="B60" s="1074"/>
      <c r="C60" s="930"/>
      <c r="D60" s="930" t="s">
        <v>1390</v>
      </c>
      <c r="E60" s="930" t="s">
        <v>1332</v>
      </c>
      <c r="F60" s="930" t="s">
        <v>1333</v>
      </c>
      <c r="G60" s="930" t="s">
        <v>1334</v>
      </c>
      <c r="H60" s="930"/>
    </row>
    <row r="61" spans="1:8" ht="40.5" customHeight="1">
      <c r="A61" s="446"/>
      <c r="B61" s="1074"/>
      <c r="C61" s="1075" t="s">
        <v>1391</v>
      </c>
      <c r="D61" s="923" t="s">
        <v>1463</v>
      </c>
      <c r="E61" s="931"/>
      <c r="F61" s="924" t="s">
        <v>280</v>
      </c>
      <c r="G61" s="922" t="s">
        <v>1464</v>
      </c>
      <c r="H61" s="925" t="s">
        <v>1440</v>
      </c>
    </row>
    <row r="62" spans="1:8" ht="44.25" customHeight="1">
      <c r="A62" s="446"/>
      <c r="B62" s="1074"/>
      <c r="C62" s="1075"/>
      <c r="D62" s="923" t="s">
        <v>1465</v>
      </c>
      <c r="E62" s="931"/>
      <c r="F62" s="924" t="s">
        <v>280</v>
      </c>
      <c r="G62" s="922" t="s">
        <v>1466</v>
      </c>
      <c r="H62" s="925" t="s">
        <v>1467</v>
      </c>
    </row>
  </sheetData>
  <sheetProtection algorithmName="SHA-512" hashValue="qpN1fN8ZNX8FnErS24tjk7H3smc/1+/RboYsMgEGvI7n18fphwcUU+mbURSXMTaX7LFNqMc9n74JrTohZI9hJQ==" saltValue="ihFw7MmUDNjiJHBOSeh6hA==" spinCount="100000" sheet="1" objects="1" scenarios="1"/>
  <mergeCells count="17">
    <mergeCell ref="B17:B34"/>
    <mergeCell ref="C17:C18"/>
    <mergeCell ref="C19:C22"/>
    <mergeCell ref="C24:C27"/>
    <mergeCell ref="C28:C29"/>
    <mergeCell ref="C30:C31"/>
    <mergeCell ref="C33:C34"/>
    <mergeCell ref="B50:B62"/>
    <mergeCell ref="C50:C51"/>
    <mergeCell ref="C52:C54"/>
    <mergeCell ref="C55:C59"/>
    <mergeCell ref="C61:C62"/>
    <mergeCell ref="B36:B48"/>
    <mergeCell ref="C36:C39"/>
    <mergeCell ref="C40:C42"/>
    <mergeCell ref="C43:C45"/>
    <mergeCell ref="C47:C48"/>
  </mergeCells>
  <pageMargins left="0.7" right="0.7" top="0.75" bottom="0.75" header="0.3" footer="0.3"/>
  <pageSetup paperSize="9" scale="65"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EDB04C-7C5A-4278-92E4-73D12F6FF3D9}">
  <sheetPr>
    <tabColor rgb="FFF4B9B7"/>
    <pageSetUpPr fitToPage="1"/>
  </sheetPr>
  <dimension ref="A1:AC106"/>
  <sheetViews>
    <sheetView showGridLines="0" zoomScaleNormal="100" zoomScalePageLayoutView="200" workbookViewId="0">
      <selection activeCell="I5" sqref="I5"/>
    </sheetView>
  </sheetViews>
  <sheetFormatPr defaultColWidth="8.625" defaultRowHeight="15" customHeight="1"/>
  <cols>
    <col min="1" max="1" width="6.4375" style="46" customWidth="1"/>
    <col min="2" max="2" width="23.875" customWidth="1"/>
    <col min="3" max="3" width="50.1875" customWidth="1"/>
    <col min="4" max="4" width="52.5" customWidth="1"/>
    <col min="5" max="5" width="49.125" customWidth="1"/>
    <col min="6" max="6" width="8.375" style="268" customWidth="1"/>
    <col min="7" max="15" width="8.625" style="268"/>
    <col min="16" max="29" width="8.625" style="46"/>
  </cols>
  <sheetData>
    <row r="1" spans="1:29" ht="14.25" customHeight="1">
      <c r="A1" s="446"/>
    </row>
    <row r="2" spans="1:29" ht="14.25" customHeight="1">
      <c r="A2" s="446"/>
    </row>
    <row r="3" spans="1:29" ht="14.25" customHeight="1">
      <c r="A3" s="446"/>
    </row>
    <row r="4" spans="1:29" ht="14.25" customHeight="1">
      <c r="A4" s="446"/>
    </row>
    <row r="5" spans="1:29" s="4" customFormat="1" ht="21" customHeight="1">
      <c r="A5" s="447"/>
      <c r="B5" s="5" t="s">
        <v>1468</v>
      </c>
      <c r="E5" s="269"/>
      <c r="F5" s="268"/>
      <c r="G5" s="268"/>
      <c r="H5" s="268"/>
      <c r="I5" s="268"/>
      <c r="J5" s="268"/>
      <c r="K5" s="268"/>
      <c r="L5" s="268"/>
      <c r="M5" s="268"/>
      <c r="N5" s="268"/>
      <c r="O5" s="268"/>
      <c r="P5" s="47"/>
      <c r="Q5" s="47"/>
      <c r="R5" s="47"/>
      <c r="S5" s="47"/>
      <c r="T5" s="47"/>
      <c r="U5" s="47"/>
      <c r="V5" s="47"/>
      <c r="W5" s="47"/>
      <c r="X5" s="47"/>
      <c r="Y5" s="47"/>
      <c r="Z5" s="47"/>
      <c r="AA5" s="47"/>
      <c r="AB5" s="47"/>
      <c r="AC5" s="47"/>
    </row>
    <row r="6" spans="1:29" s="269" customFormat="1" ht="15" customHeight="1">
      <c r="A6" s="474"/>
      <c r="B6" s="269" t="s">
        <v>1111</v>
      </c>
      <c r="F6" s="268"/>
      <c r="G6" s="268"/>
      <c r="H6" s="268"/>
      <c r="I6" s="268"/>
      <c r="J6" s="268"/>
      <c r="K6" s="268"/>
      <c r="L6" s="268"/>
      <c r="M6" s="268"/>
      <c r="N6" s="268"/>
      <c r="O6" s="268"/>
      <c r="P6" s="270"/>
      <c r="Q6" s="270"/>
      <c r="R6" s="270"/>
      <c r="S6" s="270"/>
      <c r="T6" s="270"/>
      <c r="U6" s="270"/>
      <c r="V6" s="270"/>
      <c r="W6" s="270"/>
      <c r="X6" s="270"/>
      <c r="Y6" s="270"/>
      <c r="Z6" s="270"/>
      <c r="AA6" s="270"/>
      <c r="AB6" s="270"/>
      <c r="AC6" s="270"/>
    </row>
    <row r="7" spans="1:29" ht="15" customHeight="1">
      <c r="A7" s="446"/>
    </row>
    <row r="8" spans="1:29" ht="15" customHeight="1">
      <c r="A8" s="446"/>
    </row>
    <row r="9" spans="1:29" ht="15" customHeight="1">
      <c r="A9" s="446"/>
    </row>
    <row r="10" spans="1:29" ht="15" customHeight="1">
      <c r="A10" s="446"/>
      <c r="E10" s="48"/>
    </row>
    <row r="11" spans="1:29" ht="12.75" customHeight="1">
      <c r="A11" s="446"/>
    </row>
    <row r="12" spans="1:29" ht="15" customHeight="1">
      <c r="A12" s="446"/>
    </row>
    <row r="13" spans="1:29" ht="15" customHeight="1">
      <c r="A13" s="446"/>
    </row>
    <row r="14" spans="1:29" s="274" customFormat="1" ht="25.5" customHeight="1">
      <c r="A14" s="475"/>
      <c r="B14" s="271" t="s">
        <v>1469</v>
      </c>
      <c r="C14" s="271" t="s">
        <v>1470</v>
      </c>
      <c r="D14" s="271" t="s">
        <v>1471</v>
      </c>
      <c r="E14" s="271" t="s">
        <v>1114</v>
      </c>
      <c r="F14" s="272"/>
      <c r="G14" s="272"/>
      <c r="H14" s="272"/>
      <c r="I14" s="272"/>
      <c r="J14" s="272"/>
      <c r="K14" s="272"/>
      <c r="L14" s="272"/>
      <c r="M14" s="272"/>
      <c r="N14" s="272"/>
      <c r="O14" s="273"/>
      <c r="P14" s="273"/>
      <c r="Q14" s="273"/>
      <c r="R14" s="273"/>
      <c r="S14" s="273"/>
      <c r="T14" s="273"/>
      <c r="U14" s="273"/>
      <c r="V14" s="273"/>
      <c r="W14" s="273"/>
      <c r="X14" s="273"/>
      <c r="Y14" s="273"/>
      <c r="Z14" s="273"/>
      <c r="AA14" s="273"/>
      <c r="AB14" s="273"/>
    </row>
    <row r="15" spans="1:29" s="3" customFormat="1" ht="21" customHeight="1">
      <c r="A15" s="468"/>
      <c r="B15" s="1078" t="s">
        <v>1472</v>
      </c>
      <c r="C15" s="1078"/>
      <c r="D15" s="1078"/>
      <c r="E15" s="1078"/>
      <c r="F15" s="268"/>
      <c r="G15" s="268"/>
      <c r="H15" s="268"/>
      <c r="I15" s="268"/>
      <c r="J15" s="268"/>
      <c r="K15" s="268"/>
      <c r="L15" s="268"/>
      <c r="M15" s="268"/>
      <c r="N15" s="268"/>
      <c r="O15" s="275"/>
      <c r="P15" s="275"/>
      <c r="Q15" s="275"/>
      <c r="R15" s="275"/>
      <c r="S15" s="275"/>
      <c r="T15" s="275"/>
      <c r="U15" s="275"/>
      <c r="V15" s="275"/>
      <c r="W15" s="275"/>
      <c r="X15" s="275"/>
      <c r="Y15" s="275"/>
      <c r="Z15" s="275"/>
      <c r="AA15" s="275"/>
      <c r="AB15" s="275"/>
    </row>
    <row r="16" spans="1:29" ht="158.25" customHeight="1">
      <c r="A16" s="446"/>
      <c r="B16" s="288" t="s">
        <v>1473</v>
      </c>
      <c r="C16" s="288" t="s">
        <v>1474</v>
      </c>
      <c r="D16" s="288" t="s">
        <v>1475</v>
      </c>
      <c r="E16" s="932" t="s">
        <v>1799</v>
      </c>
      <c r="O16" s="46"/>
      <c r="AC16"/>
    </row>
    <row r="17" spans="1:29" ht="159" customHeight="1">
      <c r="A17" s="446"/>
      <c r="B17" s="288" t="s">
        <v>1476</v>
      </c>
      <c r="C17" s="288" t="s">
        <v>1477</v>
      </c>
      <c r="D17" s="288" t="s">
        <v>1475</v>
      </c>
      <c r="E17" s="932" t="s">
        <v>1842</v>
      </c>
      <c r="O17" s="46"/>
      <c r="AC17"/>
    </row>
    <row r="18" spans="1:29" s="3" customFormat="1" ht="21" customHeight="1">
      <c r="A18" s="468"/>
      <c r="B18" s="1078" t="s">
        <v>1478</v>
      </c>
      <c r="C18" s="1078"/>
      <c r="D18" s="1078"/>
      <c r="E18" s="1078"/>
      <c r="F18" s="268"/>
      <c r="G18" s="268"/>
      <c r="H18" s="268"/>
      <c r="I18" s="268"/>
      <c r="J18" s="268"/>
      <c r="K18" s="268"/>
      <c r="L18" s="268"/>
      <c r="M18" s="268"/>
      <c r="N18" s="268"/>
      <c r="O18" s="275"/>
      <c r="P18" s="275"/>
      <c r="Q18" s="275"/>
      <c r="R18" s="275"/>
      <c r="S18" s="275"/>
      <c r="T18" s="275"/>
      <c r="U18" s="275"/>
      <c r="V18" s="275"/>
      <c r="W18" s="275"/>
      <c r="X18" s="275"/>
      <c r="Y18" s="275"/>
      <c r="Z18" s="275"/>
      <c r="AA18" s="275"/>
      <c r="AB18" s="275"/>
    </row>
    <row r="19" spans="1:29" ht="140.25" customHeight="1">
      <c r="A19" s="446"/>
      <c r="B19" s="1080" t="s">
        <v>1479</v>
      </c>
      <c r="C19" s="1080" t="s">
        <v>1480</v>
      </c>
      <c r="D19" s="1080" t="s">
        <v>1481</v>
      </c>
      <c r="E19" s="1081" t="s">
        <v>1847</v>
      </c>
      <c r="O19" s="46"/>
      <c r="AC19"/>
    </row>
    <row r="20" spans="1:29" ht="1.5" customHeight="1">
      <c r="A20" s="446"/>
      <c r="B20" s="1080"/>
      <c r="C20" s="1080"/>
      <c r="D20" s="1080"/>
      <c r="E20" s="1082"/>
      <c r="O20" s="46"/>
      <c r="AC20"/>
    </row>
    <row r="21" spans="1:29" ht="351.75" customHeight="1">
      <c r="A21" s="446"/>
      <c r="B21" s="288" t="s">
        <v>1482</v>
      </c>
      <c r="C21" s="288" t="s">
        <v>1483</v>
      </c>
      <c r="D21" s="886" t="s">
        <v>1475</v>
      </c>
      <c r="E21" s="888" t="s">
        <v>1848</v>
      </c>
      <c r="O21" s="46"/>
      <c r="AC21"/>
    </row>
    <row r="22" spans="1:29" ht="162" customHeight="1">
      <c r="A22" s="446"/>
      <c r="B22" s="288" t="s">
        <v>1484</v>
      </c>
      <c r="C22" s="288" t="s">
        <v>1485</v>
      </c>
      <c r="D22" s="288" t="s">
        <v>1475</v>
      </c>
      <c r="E22" s="888" t="s">
        <v>1849</v>
      </c>
      <c r="O22" s="46"/>
      <c r="AC22"/>
    </row>
    <row r="23" spans="1:29" s="3" customFormat="1" ht="21" customHeight="1">
      <c r="A23" s="468"/>
      <c r="B23" s="1078" t="s">
        <v>1486</v>
      </c>
      <c r="C23" s="1078"/>
      <c r="D23" s="1078"/>
      <c r="E23" s="1078"/>
      <c r="F23" s="268"/>
      <c r="G23" s="268"/>
      <c r="H23" s="268"/>
      <c r="I23" s="268"/>
      <c r="J23" s="268"/>
      <c r="K23" s="268"/>
      <c r="L23" s="268"/>
      <c r="M23" s="268"/>
      <c r="N23" s="268"/>
      <c r="O23" s="275"/>
      <c r="P23" s="275"/>
      <c r="Q23" s="275"/>
      <c r="R23" s="275"/>
      <c r="S23" s="275"/>
      <c r="T23" s="275"/>
      <c r="U23" s="275"/>
      <c r="V23" s="275"/>
      <c r="W23" s="275"/>
      <c r="X23" s="275"/>
      <c r="Y23" s="275"/>
      <c r="Z23" s="275"/>
      <c r="AA23" s="275"/>
      <c r="AB23" s="275"/>
    </row>
    <row r="24" spans="1:29" ht="162.75" customHeight="1">
      <c r="A24" s="446"/>
      <c r="B24" s="288" t="s">
        <v>1487</v>
      </c>
      <c r="C24" s="288" t="s">
        <v>1488</v>
      </c>
      <c r="D24" s="288" t="s">
        <v>1489</v>
      </c>
      <c r="E24" s="888" t="s">
        <v>1843</v>
      </c>
      <c r="O24" s="46"/>
      <c r="AC24"/>
    </row>
    <row r="25" spans="1:29" ht="77.25" customHeight="1">
      <c r="A25" s="446"/>
      <c r="B25" s="288" t="s">
        <v>1490</v>
      </c>
      <c r="C25" s="288" t="s">
        <v>1491</v>
      </c>
      <c r="D25" s="288" t="s">
        <v>1475</v>
      </c>
      <c r="E25" s="888" t="s">
        <v>1843</v>
      </c>
      <c r="O25" s="46"/>
      <c r="AC25"/>
    </row>
    <row r="26" spans="1:29" ht="80.25" customHeight="1">
      <c r="A26" s="446"/>
      <c r="B26" s="288" t="s">
        <v>1492</v>
      </c>
      <c r="C26" s="288" t="s">
        <v>1493</v>
      </c>
      <c r="D26" s="288" t="s">
        <v>1475</v>
      </c>
      <c r="E26" s="888" t="s">
        <v>1843</v>
      </c>
      <c r="O26" s="46"/>
      <c r="AC26"/>
    </row>
    <row r="27" spans="1:29" ht="21" customHeight="1">
      <c r="A27" s="446"/>
      <c r="B27" s="1078" t="s">
        <v>1494</v>
      </c>
      <c r="C27" s="1078"/>
      <c r="D27" s="1078"/>
      <c r="E27" s="1078"/>
      <c r="O27" s="46"/>
      <c r="AC27"/>
    </row>
    <row r="28" spans="1:29" ht="210.75" customHeight="1">
      <c r="A28" s="446"/>
      <c r="B28" s="288" t="s">
        <v>1495</v>
      </c>
      <c r="C28" s="288" t="s">
        <v>1496</v>
      </c>
      <c r="D28" s="886" t="s">
        <v>1497</v>
      </c>
      <c r="E28" s="888" t="s">
        <v>1853</v>
      </c>
      <c r="O28" s="46"/>
      <c r="AC28"/>
    </row>
    <row r="29" spans="1:29" ht="141" customHeight="1">
      <c r="A29" s="446"/>
      <c r="B29" s="288" t="s">
        <v>1498</v>
      </c>
      <c r="C29" s="288" t="s">
        <v>1499</v>
      </c>
      <c r="D29" s="886" t="s">
        <v>1475</v>
      </c>
      <c r="E29" s="888" t="s">
        <v>1854</v>
      </c>
      <c r="O29" s="46"/>
      <c r="AC29"/>
    </row>
    <row r="30" spans="1:29" ht="214.5" customHeight="1">
      <c r="A30" s="446"/>
      <c r="B30" s="288" t="s">
        <v>1500</v>
      </c>
      <c r="C30" s="288" t="s">
        <v>1501</v>
      </c>
      <c r="D30" s="886" t="s">
        <v>1475</v>
      </c>
      <c r="E30" s="888" t="s">
        <v>1855</v>
      </c>
      <c r="O30" s="46"/>
      <c r="AC30"/>
    </row>
    <row r="31" spans="1:29" ht="15" customHeight="1">
      <c r="A31" s="446"/>
      <c r="B31" s="276"/>
      <c r="C31" s="277"/>
      <c r="D31" s="276"/>
      <c r="E31" s="277"/>
    </row>
    <row r="32" spans="1:29" ht="15" customHeight="1">
      <c r="A32" s="446"/>
      <c r="B32" s="276"/>
      <c r="C32" s="276"/>
      <c r="D32" s="276"/>
      <c r="E32" s="276"/>
    </row>
    <row r="33" spans="1:29" s="5" customFormat="1" ht="21" customHeight="1">
      <c r="A33" s="476"/>
      <c r="B33" s="48" t="s">
        <v>1502</v>
      </c>
      <c r="C33" s="278"/>
      <c r="D33" s="278"/>
      <c r="E33" s="278"/>
      <c r="F33" s="279"/>
      <c r="G33" s="279"/>
      <c r="H33" s="279"/>
      <c r="I33" s="279"/>
      <c r="J33" s="279"/>
      <c r="K33" s="279"/>
      <c r="L33" s="279"/>
      <c r="M33" s="279"/>
      <c r="N33" s="279"/>
      <c r="O33" s="279"/>
      <c r="P33" s="48"/>
      <c r="Q33" s="48"/>
      <c r="R33" s="48"/>
      <c r="S33" s="48"/>
      <c r="T33" s="48"/>
      <c r="U33" s="48"/>
      <c r="V33" s="48"/>
      <c r="W33" s="48"/>
      <c r="X33" s="48"/>
      <c r="Y33" s="48"/>
      <c r="Z33" s="48"/>
      <c r="AA33" s="48"/>
      <c r="AB33" s="48"/>
      <c r="AC33" s="48"/>
    </row>
    <row r="34" spans="1:29" s="269" customFormat="1" ht="15" customHeight="1">
      <c r="A34" s="474"/>
      <c r="C34" s="280"/>
      <c r="D34" s="280"/>
      <c r="E34" s="280"/>
      <c r="F34" s="268"/>
      <c r="G34" s="268"/>
      <c r="H34" s="268"/>
      <c r="I34" s="268"/>
      <c r="J34" s="268"/>
      <c r="K34" s="268"/>
      <c r="L34" s="268"/>
      <c r="M34" s="268"/>
      <c r="N34" s="268"/>
      <c r="O34" s="268"/>
      <c r="P34" s="270"/>
      <c r="Q34" s="270"/>
      <c r="R34" s="270"/>
      <c r="S34" s="270"/>
      <c r="T34" s="270"/>
      <c r="U34" s="270"/>
      <c r="V34" s="270"/>
      <c r="W34" s="270"/>
      <c r="X34" s="270"/>
      <c r="Y34" s="270"/>
      <c r="Z34" s="270"/>
      <c r="AA34" s="270"/>
      <c r="AB34" s="270"/>
      <c r="AC34" s="270"/>
    </row>
    <row r="35" spans="1:29" ht="15" customHeight="1">
      <c r="A35" s="446"/>
      <c r="B35" s="281"/>
      <c r="C35" s="282"/>
      <c r="D35" s="282"/>
      <c r="E35" s="283"/>
    </row>
    <row r="36" spans="1:29" s="287" customFormat="1" ht="25.5" customHeight="1">
      <c r="A36" s="477"/>
      <c r="B36" s="284"/>
      <c r="C36" s="285" t="s">
        <v>1503</v>
      </c>
      <c r="D36" s="285" t="s">
        <v>1333</v>
      </c>
      <c r="E36" s="285" t="s">
        <v>1114</v>
      </c>
      <c r="F36" s="272"/>
      <c r="G36" s="272"/>
      <c r="H36" s="272"/>
      <c r="I36" s="272"/>
      <c r="J36" s="272"/>
      <c r="K36" s="272"/>
      <c r="L36" s="272"/>
      <c r="M36" s="272"/>
      <c r="N36" s="272"/>
      <c r="O36" s="286"/>
      <c r="P36" s="286"/>
      <c r="Q36" s="286"/>
      <c r="R36" s="286"/>
      <c r="S36" s="286"/>
      <c r="T36" s="286"/>
      <c r="U36" s="286"/>
      <c r="V36" s="286"/>
      <c r="W36" s="286"/>
      <c r="X36" s="286"/>
      <c r="Y36" s="286"/>
      <c r="Z36" s="286"/>
      <c r="AA36" s="286"/>
      <c r="AB36" s="286"/>
    </row>
    <row r="37" spans="1:29" ht="60.5" customHeight="1">
      <c r="A37" s="446"/>
      <c r="B37" s="1079" t="s">
        <v>1504</v>
      </c>
      <c r="C37" s="288" t="s">
        <v>1505</v>
      </c>
      <c r="D37" s="288" t="s">
        <v>1506</v>
      </c>
      <c r="E37" s="288" t="s">
        <v>1846</v>
      </c>
      <c r="O37" s="46"/>
      <c r="AC37"/>
    </row>
    <row r="38" spans="1:29" ht="54.75" customHeight="1">
      <c r="A38" s="446"/>
      <c r="B38" s="1079"/>
      <c r="C38" s="288" t="s">
        <v>1507</v>
      </c>
      <c r="D38" s="288" t="s">
        <v>1508</v>
      </c>
      <c r="E38" s="288" t="s">
        <v>1845</v>
      </c>
      <c r="O38" s="46"/>
      <c r="AC38"/>
    </row>
    <row r="39" spans="1:29" ht="48.75" customHeight="1">
      <c r="A39" s="446"/>
      <c r="B39" s="1079"/>
      <c r="C39" s="288" t="s">
        <v>1509</v>
      </c>
      <c r="D39" s="288" t="s">
        <v>1508</v>
      </c>
      <c r="E39" s="288" t="s">
        <v>1510</v>
      </c>
      <c r="O39" s="46"/>
      <c r="AC39"/>
    </row>
    <row r="40" spans="1:29" ht="42.4" customHeight="1">
      <c r="A40" s="446"/>
      <c r="B40" s="1079"/>
      <c r="C40" s="288" t="s">
        <v>1511</v>
      </c>
      <c r="D40" s="288" t="s">
        <v>1508</v>
      </c>
      <c r="E40" s="288" t="s">
        <v>1844</v>
      </c>
      <c r="O40" s="46"/>
      <c r="AC40"/>
    </row>
    <row r="41" spans="1:29" ht="69" customHeight="1">
      <c r="A41" s="446"/>
      <c r="B41" s="1079"/>
      <c r="C41" s="288" t="s">
        <v>1512</v>
      </c>
      <c r="D41" s="288" t="s">
        <v>1368</v>
      </c>
      <c r="E41" s="288" t="s">
        <v>1513</v>
      </c>
      <c r="O41" s="46"/>
      <c r="AC41"/>
    </row>
    <row r="42" spans="1:29" ht="48.75" customHeight="1">
      <c r="A42" s="446"/>
      <c r="B42" s="1079"/>
      <c r="C42" s="288" t="s">
        <v>1514</v>
      </c>
      <c r="D42" s="288" t="s">
        <v>1515</v>
      </c>
      <c r="E42" s="288" t="s">
        <v>1516</v>
      </c>
      <c r="O42" s="46"/>
      <c r="AC42"/>
    </row>
    <row r="43" spans="1:29" s="46" customFormat="1" ht="51" customHeight="1">
      <c r="A43" s="446"/>
      <c r="B43" s="1079"/>
      <c r="C43" s="288" t="s">
        <v>1517</v>
      </c>
      <c r="D43" s="288" t="s">
        <v>1518</v>
      </c>
      <c r="E43" s="288" t="s">
        <v>1519</v>
      </c>
      <c r="F43" s="268"/>
      <c r="G43" s="268"/>
      <c r="H43" s="268"/>
      <c r="I43" s="268"/>
      <c r="J43" s="268"/>
      <c r="K43" s="268"/>
      <c r="L43" s="268"/>
      <c r="M43" s="268"/>
      <c r="N43" s="268"/>
    </row>
    <row r="44" spans="1:29" s="46" customFormat="1" ht="15" customHeight="1">
      <c r="B44" s="276"/>
      <c r="C44" s="276"/>
      <c r="D44" s="276"/>
      <c r="E44" s="276"/>
      <c r="F44" s="268"/>
      <c r="G44" s="268"/>
      <c r="H44" s="268"/>
      <c r="I44" s="268"/>
      <c r="J44" s="268"/>
      <c r="K44" s="268"/>
      <c r="L44" s="268"/>
      <c r="M44" s="268"/>
      <c r="N44" s="268"/>
      <c r="O44" s="268"/>
    </row>
    <row r="45" spans="1:29" s="46" customFormat="1" ht="15" customHeight="1">
      <c r="F45" s="268"/>
      <c r="G45" s="268"/>
      <c r="H45" s="268"/>
      <c r="I45" s="268"/>
      <c r="J45" s="268"/>
      <c r="K45" s="268"/>
      <c r="L45" s="268"/>
      <c r="M45" s="268"/>
      <c r="N45" s="268"/>
      <c r="O45" s="268"/>
    </row>
    <row r="46" spans="1:29" s="46" customFormat="1" ht="15" customHeight="1">
      <c r="F46" s="268"/>
      <c r="G46" s="268"/>
      <c r="H46" s="268"/>
      <c r="I46" s="268"/>
      <c r="J46" s="268"/>
      <c r="K46" s="268"/>
      <c r="L46" s="268"/>
      <c r="M46" s="268"/>
      <c r="N46" s="268"/>
      <c r="O46" s="268"/>
    </row>
    <row r="47" spans="1:29" s="46" customFormat="1" ht="15" customHeight="1">
      <c r="F47" s="268"/>
      <c r="G47" s="268"/>
      <c r="H47" s="268"/>
      <c r="I47" s="268"/>
      <c r="J47" s="268"/>
      <c r="K47" s="268"/>
      <c r="L47" s="268"/>
      <c r="M47" s="268"/>
      <c r="N47" s="268"/>
      <c r="O47" s="268"/>
    </row>
    <row r="48" spans="1:29" s="46" customFormat="1" ht="15" customHeight="1">
      <c r="F48" s="268"/>
      <c r="G48" s="268"/>
      <c r="H48" s="268"/>
      <c r="I48" s="268"/>
      <c r="J48" s="268"/>
      <c r="K48" s="268"/>
      <c r="L48" s="268"/>
      <c r="M48" s="268"/>
      <c r="N48" s="268"/>
      <c r="O48" s="268"/>
    </row>
    <row r="49" spans="6:15" s="46" customFormat="1" ht="15" customHeight="1">
      <c r="F49" s="268"/>
      <c r="G49" s="268"/>
      <c r="H49" s="268"/>
      <c r="I49" s="268"/>
      <c r="J49" s="268"/>
      <c r="K49" s="268"/>
      <c r="L49" s="268"/>
      <c r="M49" s="268"/>
      <c r="N49" s="268"/>
      <c r="O49" s="268"/>
    </row>
    <row r="50" spans="6:15" s="46" customFormat="1" ht="15" customHeight="1">
      <c r="F50" s="268"/>
      <c r="G50" s="268"/>
      <c r="H50" s="268"/>
      <c r="I50" s="268"/>
      <c r="J50" s="268"/>
      <c r="K50" s="268"/>
      <c r="L50" s="268"/>
      <c r="M50" s="268"/>
      <c r="N50" s="268"/>
      <c r="O50" s="268"/>
    </row>
    <row r="51" spans="6:15" s="46" customFormat="1" ht="15" customHeight="1">
      <c r="F51" s="268"/>
      <c r="G51" s="268"/>
      <c r="H51" s="268"/>
      <c r="I51" s="268"/>
      <c r="J51" s="268"/>
      <c r="K51" s="268"/>
      <c r="L51" s="268"/>
      <c r="M51" s="268"/>
      <c r="N51" s="268"/>
      <c r="O51" s="268"/>
    </row>
    <row r="52" spans="6:15" s="46" customFormat="1" ht="15" customHeight="1">
      <c r="F52" s="268"/>
      <c r="G52" s="268"/>
      <c r="H52" s="268"/>
      <c r="I52" s="268"/>
      <c r="J52" s="268"/>
      <c r="K52" s="268"/>
      <c r="L52" s="268"/>
      <c r="M52" s="268"/>
      <c r="N52" s="268"/>
      <c r="O52" s="268"/>
    </row>
    <row r="53" spans="6:15" s="46" customFormat="1" ht="15" customHeight="1">
      <c r="F53" s="268"/>
      <c r="G53" s="268"/>
      <c r="H53" s="268"/>
      <c r="I53" s="268"/>
      <c r="J53" s="268"/>
      <c r="K53" s="268"/>
      <c r="L53" s="268"/>
      <c r="M53" s="268"/>
      <c r="N53" s="268"/>
      <c r="O53" s="268"/>
    </row>
    <row r="54" spans="6:15" s="46" customFormat="1" ht="15" customHeight="1">
      <c r="F54" s="268"/>
      <c r="G54" s="268"/>
      <c r="H54" s="268"/>
      <c r="I54" s="268"/>
      <c r="J54" s="268"/>
      <c r="K54" s="268"/>
      <c r="L54" s="268"/>
      <c r="M54" s="268"/>
      <c r="N54" s="268"/>
      <c r="O54" s="268"/>
    </row>
    <row r="55" spans="6:15" s="46" customFormat="1" ht="15" customHeight="1">
      <c r="F55" s="268"/>
      <c r="G55" s="268"/>
      <c r="H55" s="268"/>
      <c r="I55" s="268"/>
      <c r="J55" s="268"/>
      <c r="K55" s="268"/>
      <c r="L55" s="268"/>
      <c r="M55" s="268"/>
      <c r="N55" s="268"/>
      <c r="O55" s="268"/>
    </row>
    <row r="56" spans="6:15" s="46" customFormat="1" ht="15" customHeight="1">
      <c r="F56" s="268"/>
      <c r="G56" s="268"/>
      <c r="H56" s="268"/>
      <c r="I56" s="268"/>
      <c r="J56" s="268"/>
      <c r="K56" s="268"/>
      <c r="L56" s="268"/>
      <c r="M56" s="268"/>
      <c r="N56" s="268"/>
      <c r="O56" s="268"/>
    </row>
    <row r="57" spans="6:15" s="46" customFormat="1" ht="15" customHeight="1">
      <c r="F57" s="268"/>
      <c r="G57" s="268"/>
      <c r="H57" s="268"/>
      <c r="I57" s="268"/>
      <c r="J57" s="268"/>
      <c r="K57" s="268"/>
      <c r="L57" s="268"/>
      <c r="M57" s="268"/>
      <c r="N57" s="268"/>
      <c r="O57" s="268"/>
    </row>
    <row r="58" spans="6:15" s="46" customFormat="1" ht="15" customHeight="1">
      <c r="F58" s="268"/>
      <c r="G58" s="268"/>
      <c r="H58" s="268"/>
      <c r="I58" s="268"/>
      <c r="J58" s="268"/>
      <c r="K58" s="268"/>
      <c r="L58" s="268"/>
      <c r="M58" s="268"/>
      <c r="N58" s="268"/>
      <c r="O58" s="268"/>
    </row>
    <row r="59" spans="6:15" s="46" customFormat="1" ht="15" customHeight="1">
      <c r="F59" s="268"/>
      <c r="G59" s="268"/>
      <c r="H59" s="268"/>
      <c r="I59" s="268"/>
      <c r="J59" s="268"/>
      <c r="K59" s="268"/>
      <c r="L59" s="268"/>
      <c r="M59" s="268"/>
      <c r="N59" s="268"/>
      <c r="O59" s="268"/>
    </row>
    <row r="60" spans="6:15" s="46" customFormat="1" ht="15" customHeight="1">
      <c r="F60" s="268"/>
      <c r="G60" s="268"/>
      <c r="H60" s="268"/>
      <c r="I60" s="268"/>
      <c r="J60" s="268"/>
      <c r="K60" s="268"/>
      <c r="L60" s="268"/>
      <c r="M60" s="268"/>
      <c r="N60" s="268"/>
      <c r="O60" s="268"/>
    </row>
    <row r="61" spans="6:15" s="46" customFormat="1" ht="15" customHeight="1">
      <c r="F61" s="268"/>
      <c r="G61" s="268"/>
      <c r="H61" s="268"/>
      <c r="I61" s="268"/>
      <c r="J61" s="268"/>
      <c r="K61" s="268"/>
      <c r="L61" s="268"/>
      <c r="M61" s="268"/>
      <c r="N61" s="268"/>
      <c r="O61" s="268"/>
    </row>
    <row r="62" spans="6:15" s="46" customFormat="1" ht="15" customHeight="1">
      <c r="F62" s="268"/>
      <c r="G62" s="268"/>
      <c r="H62" s="268"/>
      <c r="I62" s="268"/>
      <c r="J62" s="268"/>
      <c r="K62" s="268"/>
      <c r="L62" s="268"/>
      <c r="M62" s="268"/>
      <c r="N62" s="268"/>
      <c r="O62" s="268"/>
    </row>
    <row r="63" spans="6:15" s="46" customFormat="1" ht="15" customHeight="1">
      <c r="F63" s="268"/>
      <c r="G63" s="268"/>
      <c r="H63" s="268"/>
      <c r="I63" s="268"/>
      <c r="J63" s="268"/>
      <c r="K63" s="268"/>
      <c r="L63" s="268"/>
      <c r="M63" s="268"/>
      <c r="N63" s="268"/>
      <c r="O63" s="268"/>
    </row>
    <row r="64" spans="6:15" s="46" customFormat="1" ht="15" customHeight="1">
      <c r="F64" s="268"/>
      <c r="G64" s="268"/>
      <c r="H64" s="268"/>
      <c r="I64" s="268"/>
      <c r="J64" s="268"/>
      <c r="K64" s="268"/>
      <c r="L64" s="268"/>
      <c r="M64" s="268"/>
      <c r="N64" s="268"/>
      <c r="O64" s="268"/>
    </row>
    <row r="65" spans="6:15" s="46" customFormat="1" ht="15" customHeight="1">
      <c r="F65" s="268"/>
      <c r="G65" s="268"/>
      <c r="H65" s="268"/>
      <c r="I65" s="268"/>
      <c r="J65" s="268"/>
      <c r="K65" s="268"/>
      <c r="L65" s="268"/>
      <c r="M65" s="268"/>
      <c r="N65" s="268"/>
      <c r="O65" s="268"/>
    </row>
    <row r="66" spans="6:15" s="46" customFormat="1" ht="15" customHeight="1">
      <c r="F66" s="268"/>
      <c r="G66" s="268"/>
      <c r="H66" s="268"/>
      <c r="I66" s="268"/>
      <c r="J66" s="268"/>
      <c r="K66" s="268"/>
      <c r="L66" s="268"/>
      <c r="M66" s="268"/>
      <c r="N66" s="268"/>
      <c r="O66" s="268"/>
    </row>
    <row r="67" spans="6:15" s="46" customFormat="1" ht="15" customHeight="1">
      <c r="F67" s="268"/>
      <c r="G67" s="268"/>
      <c r="H67" s="268"/>
      <c r="I67" s="268"/>
      <c r="J67" s="268"/>
      <c r="K67" s="268"/>
      <c r="L67" s="268"/>
      <c r="M67" s="268"/>
      <c r="N67" s="268"/>
      <c r="O67" s="268"/>
    </row>
    <row r="68" spans="6:15" s="46" customFormat="1" ht="15" customHeight="1">
      <c r="F68" s="268"/>
      <c r="G68" s="268"/>
      <c r="H68" s="268"/>
      <c r="I68" s="268"/>
      <c r="J68" s="268"/>
      <c r="K68" s="268"/>
      <c r="L68" s="268"/>
      <c r="M68" s="268"/>
      <c r="N68" s="268"/>
      <c r="O68" s="268"/>
    </row>
    <row r="69" spans="6:15" s="46" customFormat="1" ht="15" customHeight="1">
      <c r="F69" s="268"/>
      <c r="G69" s="268"/>
      <c r="H69" s="268"/>
      <c r="I69" s="268"/>
      <c r="J69" s="268"/>
      <c r="K69" s="268"/>
      <c r="L69" s="268"/>
      <c r="M69" s="268"/>
      <c r="N69" s="268"/>
      <c r="O69" s="268"/>
    </row>
    <row r="70" spans="6:15" s="46" customFormat="1" ht="15" customHeight="1">
      <c r="F70" s="268"/>
      <c r="G70" s="268"/>
      <c r="H70" s="268"/>
      <c r="I70" s="268"/>
      <c r="J70" s="268"/>
      <c r="K70" s="268"/>
      <c r="L70" s="268"/>
      <c r="M70" s="268"/>
      <c r="N70" s="268"/>
      <c r="O70" s="268"/>
    </row>
    <row r="71" spans="6:15" s="46" customFormat="1" ht="15" customHeight="1">
      <c r="F71" s="268"/>
      <c r="G71" s="268"/>
      <c r="H71" s="268"/>
      <c r="I71" s="268"/>
      <c r="J71" s="268"/>
      <c r="K71" s="268"/>
      <c r="L71" s="268"/>
      <c r="M71" s="268"/>
      <c r="N71" s="268"/>
      <c r="O71" s="268"/>
    </row>
    <row r="72" spans="6:15" s="46" customFormat="1" ht="15" customHeight="1">
      <c r="F72" s="268"/>
      <c r="G72" s="268"/>
      <c r="H72" s="268"/>
      <c r="I72" s="268"/>
      <c r="J72" s="268"/>
      <c r="K72" s="268"/>
      <c r="L72" s="268"/>
      <c r="M72" s="268"/>
      <c r="N72" s="268"/>
      <c r="O72" s="268"/>
    </row>
    <row r="73" spans="6:15" s="46" customFormat="1" ht="15" customHeight="1">
      <c r="F73" s="268"/>
      <c r="G73" s="268"/>
      <c r="H73" s="268"/>
      <c r="I73" s="268"/>
      <c r="J73" s="268"/>
      <c r="K73" s="268"/>
      <c r="L73" s="268"/>
      <c r="M73" s="268"/>
      <c r="N73" s="268"/>
      <c r="O73" s="268"/>
    </row>
    <row r="74" spans="6:15" s="46" customFormat="1" ht="15" customHeight="1">
      <c r="F74" s="268"/>
      <c r="G74" s="268"/>
      <c r="H74" s="268"/>
      <c r="I74" s="268"/>
      <c r="J74" s="268"/>
      <c r="K74" s="268"/>
      <c r="L74" s="268"/>
      <c r="M74" s="268"/>
      <c r="N74" s="268"/>
      <c r="O74" s="268"/>
    </row>
    <row r="75" spans="6:15" s="46" customFormat="1" ht="15" customHeight="1">
      <c r="F75" s="268"/>
      <c r="G75" s="268"/>
      <c r="H75" s="268"/>
      <c r="I75" s="268"/>
      <c r="J75" s="268"/>
      <c r="K75" s="268"/>
      <c r="L75" s="268"/>
      <c r="M75" s="268"/>
      <c r="N75" s="268"/>
      <c r="O75" s="268"/>
    </row>
    <row r="76" spans="6:15" s="46" customFormat="1" ht="15" customHeight="1">
      <c r="F76" s="268"/>
      <c r="G76" s="268"/>
      <c r="H76" s="268"/>
      <c r="I76" s="268"/>
      <c r="J76" s="268"/>
      <c r="K76" s="268"/>
      <c r="L76" s="268"/>
      <c r="M76" s="268"/>
      <c r="N76" s="268"/>
      <c r="O76" s="268"/>
    </row>
    <row r="77" spans="6:15" s="46" customFormat="1" ht="15" customHeight="1">
      <c r="F77" s="268"/>
      <c r="G77" s="268"/>
      <c r="H77" s="268"/>
      <c r="I77" s="268"/>
      <c r="J77" s="268"/>
      <c r="K77" s="268"/>
      <c r="L77" s="268"/>
      <c r="M77" s="268"/>
      <c r="N77" s="268"/>
      <c r="O77" s="268"/>
    </row>
    <row r="78" spans="6:15" s="46" customFormat="1" ht="15" customHeight="1">
      <c r="F78" s="268"/>
      <c r="G78" s="268"/>
      <c r="H78" s="268"/>
      <c r="I78" s="268"/>
      <c r="J78" s="268"/>
      <c r="K78" s="268"/>
      <c r="L78" s="268"/>
      <c r="M78" s="268"/>
      <c r="N78" s="268"/>
      <c r="O78" s="268"/>
    </row>
    <row r="79" spans="6:15" s="46" customFormat="1" ht="15" customHeight="1">
      <c r="F79" s="268"/>
      <c r="G79" s="268"/>
      <c r="H79" s="268"/>
      <c r="I79" s="268"/>
      <c r="J79" s="268"/>
      <c r="K79" s="268"/>
      <c r="L79" s="268"/>
      <c r="M79" s="268"/>
      <c r="N79" s="268"/>
      <c r="O79" s="268"/>
    </row>
    <row r="80" spans="6:15" s="46" customFormat="1" ht="15" customHeight="1">
      <c r="F80" s="268"/>
      <c r="G80" s="268"/>
      <c r="H80" s="268"/>
      <c r="I80" s="268"/>
      <c r="J80" s="268"/>
      <c r="K80" s="268"/>
      <c r="L80" s="268"/>
      <c r="M80" s="268"/>
      <c r="N80" s="268"/>
      <c r="O80" s="268"/>
    </row>
    <row r="81" spans="6:15" s="46" customFormat="1" ht="15" customHeight="1">
      <c r="F81" s="268"/>
      <c r="G81" s="268"/>
      <c r="H81" s="268"/>
      <c r="I81" s="268"/>
      <c r="J81" s="268"/>
      <c r="K81" s="268"/>
      <c r="L81" s="268"/>
      <c r="M81" s="268"/>
      <c r="N81" s="268"/>
      <c r="O81" s="268"/>
    </row>
    <row r="82" spans="6:15" s="46" customFormat="1" ht="15" customHeight="1">
      <c r="F82" s="268"/>
      <c r="G82" s="268"/>
      <c r="H82" s="268"/>
      <c r="I82" s="268"/>
      <c r="J82" s="268"/>
      <c r="K82" s="268"/>
      <c r="L82" s="268"/>
      <c r="M82" s="268"/>
      <c r="N82" s="268"/>
      <c r="O82" s="268"/>
    </row>
    <row r="83" spans="6:15" s="46" customFormat="1" ht="15" customHeight="1">
      <c r="F83" s="268"/>
      <c r="G83" s="268"/>
      <c r="H83" s="268"/>
      <c r="I83" s="268"/>
      <c r="J83" s="268"/>
      <c r="K83" s="268"/>
      <c r="L83" s="268"/>
      <c r="M83" s="268"/>
      <c r="N83" s="268"/>
      <c r="O83" s="268"/>
    </row>
    <row r="84" spans="6:15" s="46" customFormat="1" ht="15" customHeight="1">
      <c r="F84" s="268"/>
      <c r="G84" s="268"/>
      <c r="H84" s="268"/>
      <c r="I84" s="268"/>
      <c r="J84" s="268"/>
      <c r="K84" s="268"/>
      <c r="L84" s="268"/>
      <c r="M84" s="268"/>
      <c r="N84" s="268"/>
      <c r="O84" s="268"/>
    </row>
    <row r="85" spans="6:15" s="46" customFormat="1" ht="15" customHeight="1">
      <c r="F85" s="268"/>
      <c r="G85" s="268"/>
      <c r="H85" s="268"/>
      <c r="I85" s="268"/>
      <c r="J85" s="268"/>
      <c r="K85" s="268"/>
      <c r="L85" s="268"/>
      <c r="M85" s="268"/>
      <c r="N85" s="268"/>
      <c r="O85" s="268"/>
    </row>
    <row r="86" spans="6:15" s="46" customFormat="1" ht="15" customHeight="1">
      <c r="F86" s="268"/>
      <c r="G86" s="268"/>
      <c r="H86" s="268"/>
      <c r="I86" s="268"/>
      <c r="J86" s="268"/>
      <c r="K86" s="268"/>
      <c r="L86" s="268"/>
      <c r="M86" s="268"/>
      <c r="N86" s="268"/>
      <c r="O86" s="268"/>
    </row>
    <row r="87" spans="6:15" s="46" customFormat="1" ht="15" customHeight="1">
      <c r="F87" s="268"/>
      <c r="G87" s="268"/>
      <c r="H87" s="268"/>
      <c r="I87" s="268"/>
      <c r="J87" s="268"/>
      <c r="K87" s="268"/>
      <c r="L87" s="268"/>
      <c r="M87" s="268"/>
      <c r="N87" s="268"/>
      <c r="O87" s="268"/>
    </row>
    <row r="88" spans="6:15" s="46" customFormat="1" ht="15" customHeight="1">
      <c r="F88" s="268"/>
      <c r="G88" s="268"/>
      <c r="H88" s="268"/>
      <c r="I88" s="268"/>
      <c r="J88" s="268"/>
      <c r="K88" s="268"/>
      <c r="L88" s="268"/>
      <c r="M88" s="268"/>
      <c r="N88" s="268"/>
      <c r="O88" s="268"/>
    </row>
    <row r="89" spans="6:15" s="46" customFormat="1" ht="15" customHeight="1">
      <c r="F89" s="268"/>
      <c r="G89" s="268"/>
      <c r="H89" s="268"/>
      <c r="I89" s="268"/>
      <c r="J89" s="268"/>
      <c r="K89" s="268"/>
      <c r="L89" s="268"/>
      <c r="M89" s="268"/>
      <c r="N89" s="268"/>
      <c r="O89" s="268"/>
    </row>
    <row r="90" spans="6:15" s="46" customFormat="1" ht="15" customHeight="1">
      <c r="F90" s="268"/>
      <c r="G90" s="268"/>
      <c r="H90" s="268"/>
      <c r="I90" s="268"/>
      <c r="J90" s="268"/>
      <c r="K90" s="268"/>
      <c r="L90" s="268"/>
      <c r="M90" s="268"/>
      <c r="N90" s="268"/>
      <c r="O90" s="268"/>
    </row>
    <row r="91" spans="6:15" s="46" customFormat="1" ht="15" customHeight="1">
      <c r="F91" s="268"/>
      <c r="G91" s="268"/>
      <c r="H91" s="268"/>
      <c r="I91" s="268"/>
      <c r="J91" s="268"/>
      <c r="K91" s="268"/>
      <c r="L91" s="268"/>
      <c r="M91" s="268"/>
      <c r="N91" s="268"/>
      <c r="O91" s="268"/>
    </row>
    <row r="92" spans="6:15" s="46" customFormat="1" ht="15" customHeight="1">
      <c r="F92" s="268"/>
      <c r="G92" s="268"/>
      <c r="H92" s="268"/>
      <c r="I92" s="268"/>
      <c r="J92" s="268"/>
      <c r="K92" s="268"/>
      <c r="L92" s="268"/>
      <c r="M92" s="268"/>
      <c r="N92" s="268"/>
      <c r="O92" s="268"/>
    </row>
    <row r="93" spans="6:15" s="46" customFormat="1" ht="15" customHeight="1">
      <c r="F93" s="268"/>
      <c r="G93" s="268"/>
      <c r="H93" s="268"/>
      <c r="I93" s="268"/>
      <c r="J93" s="268"/>
      <c r="K93" s="268"/>
      <c r="L93" s="268"/>
      <c r="M93" s="268"/>
      <c r="N93" s="268"/>
      <c r="O93" s="268"/>
    </row>
    <row r="94" spans="6:15" s="46" customFormat="1" ht="15" customHeight="1">
      <c r="F94" s="268"/>
      <c r="G94" s="268"/>
      <c r="H94" s="268"/>
      <c r="I94" s="268"/>
      <c r="J94" s="268"/>
      <c r="K94" s="268"/>
      <c r="L94" s="268"/>
      <c r="M94" s="268"/>
      <c r="N94" s="268"/>
      <c r="O94" s="268"/>
    </row>
    <row r="95" spans="6:15" s="46" customFormat="1" ht="15" customHeight="1">
      <c r="F95" s="268"/>
      <c r="G95" s="268"/>
      <c r="H95" s="268"/>
      <c r="I95" s="268"/>
      <c r="J95" s="268"/>
      <c r="K95" s="268"/>
      <c r="L95" s="268"/>
      <c r="M95" s="268"/>
      <c r="N95" s="268"/>
      <c r="O95" s="268"/>
    </row>
    <row r="96" spans="6:15" s="46" customFormat="1" ht="15" customHeight="1">
      <c r="F96" s="268"/>
      <c r="G96" s="268"/>
      <c r="H96" s="268"/>
      <c r="I96" s="268"/>
      <c r="J96" s="268"/>
      <c r="K96" s="268"/>
      <c r="L96" s="268"/>
      <c r="M96" s="268"/>
      <c r="N96" s="268"/>
      <c r="O96" s="268"/>
    </row>
    <row r="97" spans="6:15" s="46" customFormat="1" ht="15" customHeight="1">
      <c r="F97" s="268"/>
      <c r="G97" s="268"/>
      <c r="H97" s="268"/>
      <c r="I97" s="268"/>
      <c r="J97" s="268"/>
      <c r="K97" s="268"/>
      <c r="L97" s="268"/>
      <c r="M97" s="268"/>
      <c r="N97" s="268"/>
      <c r="O97" s="268"/>
    </row>
    <row r="98" spans="6:15" s="46" customFormat="1" ht="15" customHeight="1">
      <c r="F98" s="268"/>
      <c r="G98" s="268"/>
      <c r="H98" s="268"/>
      <c r="I98" s="268"/>
      <c r="J98" s="268"/>
      <c r="K98" s="268"/>
      <c r="L98" s="268"/>
      <c r="M98" s="268"/>
      <c r="N98" s="268"/>
      <c r="O98" s="268"/>
    </row>
    <row r="99" spans="6:15" s="46" customFormat="1" ht="15" customHeight="1">
      <c r="F99" s="268"/>
      <c r="G99" s="268"/>
      <c r="H99" s="268"/>
      <c r="I99" s="268"/>
      <c r="J99" s="268"/>
      <c r="K99" s="268"/>
      <c r="L99" s="268"/>
      <c r="M99" s="268"/>
      <c r="N99" s="268"/>
      <c r="O99" s="268"/>
    </row>
    <row r="100" spans="6:15" s="46" customFormat="1" ht="15" customHeight="1">
      <c r="F100" s="268"/>
      <c r="G100" s="268"/>
      <c r="H100" s="268"/>
      <c r="I100" s="268"/>
      <c r="J100" s="268"/>
      <c r="K100" s="268"/>
      <c r="L100" s="268"/>
      <c r="M100" s="268"/>
      <c r="N100" s="268"/>
      <c r="O100" s="268"/>
    </row>
    <row r="101" spans="6:15" s="46" customFormat="1" ht="15" customHeight="1">
      <c r="F101" s="268"/>
      <c r="G101" s="268"/>
      <c r="H101" s="268"/>
      <c r="I101" s="268"/>
      <c r="J101" s="268"/>
      <c r="K101" s="268"/>
      <c r="L101" s="268"/>
      <c r="M101" s="268"/>
      <c r="N101" s="268"/>
      <c r="O101" s="268"/>
    </row>
    <row r="102" spans="6:15" s="46" customFormat="1" ht="15" customHeight="1">
      <c r="F102" s="268"/>
      <c r="G102" s="268"/>
      <c r="H102" s="268"/>
      <c r="I102" s="268"/>
      <c r="J102" s="268"/>
      <c r="K102" s="268"/>
      <c r="L102" s="268"/>
      <c r="M102" s="268"/>
      <c r="N102" s="268"/>
      <c r="O102" s="268"/>
    </row>
    <row r="103" spans="6:15" s="46" customFormat="1" ht="15" customHeight="1">
      <c r="F103" s="268"/>
      <c r="G103" s="268"/>
      <c r="H103" s="268"/>
      <c r="I103" s="268"/>
      <c r="J103" s="268"/>
      <c r="K103" s="268"/>
      <c r="L103" s="268"/>
      <c r="M103" s="268"/>
      <c r="N103" s="268"/>
      <c r="O103" s="268"/>
    </row>
    <row r="104" spans="6:15" s="46" customFormat="1" ht="15" customHeight="1">
      <c r="F104" s="268"/>
      <c r="G104" s="268"/>
      <c r="H104" s="268"/>
      <c r="I104" s="268"/>
      <c r="J104" s="268"/>
      <c r="K104" s="268"/>
      <c r="L104" s="268"/>
      <c r="M104" s="268"/>
      <c r="N104" s="268"/>
      <c r="O104" s="268"/>
    </row>
    <row r="105" spans="6:15" s="46" customFormat="1" ht="15" customHeight="1">
      <c r="F105" s="268"/>
      <c r="G105" s="268"/>
      <c r="H105" s="268"/>
      <c r="I105" s="268"/>
      <c r="J105" s="268"/>
      <c r="K105" s="268"/>
      <c r="L105" s="268"/>
      <c r="M105" s="268"/>
      <c r="N105" s="268"/>
      <c r="O105" s="268"/>
    </row>
    <row r="106" spans="6:15" s="46" customFormat="1" ht="15" customHeight="1">
      <c r="F106" s="268"/>
      <c r="G106" s="268"/>
      <c r="H106" s="268"/>
      <c r="I106" s="268"/>
      <c r="J106" s="268"/>
      <c r="K106" s="268"/>
      <c r="L106" s="268"/>
      <c r="M106" s="268"/>
      <c r="N106" s="268"/>
      <c r="O106" s="268"/>
    </row>
  </sheetData>
  <sheetProtection algorithmName="SHA-512" hashValue="cbt8bLp8jgInqSgI7jM4tuCaTaDh1NHKhvVwtU8KbD/mIp6F5ZJHxB83LkmGaV+sCWJwLGgSA2twOFwo04YTXw==" saltValue="K+tFEnnLxOpxJ/SCdcLZlQ==" spinCount="100000" sheet="1" objects="1" scenarios="1"/>
  <mergeCells count="9">
    <mergeCell ref="B23:E23"/>
    <mergeCell ref="B27:E27"/>
    <mergeCell ref="B37:B43"/>
    <mergeCell ref="B15:E15"/>
    <mergeCell ref="B18:E18"/>
    <mergeCell ref="B19:B20"/>
    <mergeCell ref="C19:C20"/>
    <mergeCell ref="D19:D20"/>
    <mergeCell ref="E19:E20"/>
  </mergeCells>
  <pageMargins left="0.7" right="0.7" top="0.75" bottom="0.75" header="0.3" footer="0.3"/>
  <pageSetup paperSize="9" scale="44" fitToHeight="0"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A5F923-14DB-445B-92B5-4A940E4EC250}">
  <sheetPr>
    <tabColor rgb="FFF4B9B7"/>
    <pageSetUpPr fitToPage="1"/>
  </sheetPr>
  <dimension ref="A1:AC68"/>
  <sheetViews>
    <sheetView showGridLines="0" zoomScaleNormal="100" zoomScalePageLayoutView="200" workbookViewId="0">
      <selection activeCell="D4" sqref="D4"/>
    </sheetView>
  </sheetViews>
  <sheetFormatPr defaultColWidth="8.625" defaultRowHeight="12.75"/>
  <cols>
    <col min="1" max="1" width="6.5" style="374" customWidth="1"/>
    <col min="2" max="2" width="72.5" style="374" customWidth="1"/>
    <col min="3" max="3" width="112.125" style="374" customWidth="1"/>
    <col min="4" max="4" width="51.5" style="374" customWidth="1"/>
    <col min="5" max="16384" width="8.625" style="374"/>
  </cols>
  <sheetData>
    <row r="1" spans="1:29" ht="14.25" customHeight="1"/>
    <row r="2" spans="1:29" ht="14.25" customHeight="1"/>
    <row r="3" spans="1:29" ht="14.25" customHeight="1"/>
    <row r="4" spans="1:29" ht="14.25" customHeight="1"/>
    <row r="5" spans="1:29" s="47" customFormat="1" ht="21" customHeight="1">
      <c r="B5" s="48" t="s">
        <v>1520</v>
      </c>
      <c r="C5"/>
    </row>
    <row r="6" spans="1:29" s="269" customFormat="1" ht="15" customHeight="1">
      <c r="A6" s="270"/>
      <c r="B6" s="269" t="s">
        <v>1111</v>
      </c>
      <c r="E6" s="270"/>
      <c r="F6" s="270"/>
      <c r="G6" s="270"/>
      <c r="H6" s="270"/>
      <c r="I6" s="270"/>
      <c r="J6" s="270"/>
      <c r="K6" s="270"/>
      <c r="L6" s="270"/>
      <c r="M6" s="270"/>
      <c r="N6" s="270"/>
      <c r="O6" s="270"/>
      <c r="P6" s="270"/>
      <c r="Q6" s="270"/>
      <c r="R6" s="270"/>
      <c r="S6" s="270"/>
      <c r="T6" s="270"/>
      <c r="U6" s="270"/>
      <c r="V6" s="270"/>
      <c r="W6" s="270"/>
      <c r="X6" s="270"/>
      <c r="Y6" s="270"/>
      <c r="Z6" s="270"/>
      <c r="AA6" s="270"/>
      <c r="AB6" s="270"/>
      <c r="AC6" s="270"/>
    </row>
    <row r="13" spans="1:29">
      <c r="B13" s="375"/>
      <c r="C13" s="375"/>
    </row>
    <row r="14" spans="1:29" ht="12" customHeight="1"/>
    <row r="15" spans="1:29" ht="17.25" customHeight="1"/>
    <row r="16" spans="1:29" s="377" customFormat="1" ht="35.25" customHeight="1">
      <c r="B16" s="376" t="s">
        <v>1521</v>
      </c>
      <c r="C16" s="376" t="s">
        <v>1522</v>
      </c>
      <c r="D16" s="376" t="s">
        <v>1523</v>
      </c>
    </row>
    <row r="17" spans="2:4" s="315" customFormat="1" ht="40.5" customHeight="1">
      <c r="B17" s="1083" t="s">
        <v>1524</v>
      </c>
      <c r="C17" s="1083"/>
      <c r="D17" s="1083"/>
    </row>
    <row r="18" spans="2:4" ht="99.75" customHeight="1">
      <c r="B18" s="933" t="s">
        <v>1525</v>
      </c>
      <c r="C18" s="934" t="s">
        <v>1526</v>
      </c>
      <c r="D18" s="933" t="s">
        <v>1527</v>
      </c>
    </row>
    <row r="19" spans="2:4" ht="320.25" customHeight="1">
      <c r="B19" s="934" t="s">
        <v>1528</v>
      </c>
      <c r="C19" s="933" t="s">
        <v>1529</v>
      </c>
      <c r="D19" s="933" t="s">
        <v>1795</v>
      </c>
    </row>
    <row r="20" spans="2:4" ht="40.5" customHeight="1">
      <c r="B20" s="1083" t="s">
        <v>1530</v>
      </c>
      <c r="C20" s="1083"/>
      <c r="D20" s="1083"/>
    </row>
    <row r="21" spans="2:4" ht="409.5" customHeight="1">
      <c r="B21" s="935" t="s">
        <v>1531</v>
      </c>
      <c r="C21" s="936" t="s">
        <v>1856</v>
      </c>
      <c r="D21" s="935" t="s">
        <v>1794</v>
      </c>
    </row>
    <row r="22" spans="2:4" ht="49.5" customHeight="1">
      <c r="B22" s="937" t="s">
        <v>1532</v>
      </c>
      <c r="C22" s="1086" t="s">
        <v>1533</v>
      </c>
      <c r="D22" s="1086"/>
    </row>
    <row r="23" spans="2:4" ht="342.75" customHeight="1">
      <c r="B23" s="938" t="s">
        <v>1534</v>
      </c>
      <c r="C23" s="939" t="s">
        <v>1852</v>
      </c>
      <c r="D23" s="935" t="s">
        <v>1789</v>
      </c>
    </row>
    <row r="24" spans="2:4" ht="40.5" customHeight="1">
      <c r="B24" s="937" t="s">
        <v>1535</v>
      </c>
      <c r="C24" s="1085" t="s">
        <v>1536</v>
      </c>
      <c r="D24" s="1085"/>
    </row>
    <row r="25" spans="2:4" ht="217.5" customHeight="1">
      <c r="B25" s="935" t="s">
        <v>1537</v>
      </c>
      <c r="C25" s="939" t="s">
        <v>1850</v>
      </c>
      <c r="D25" s="935" t="s">
        <v>1790</v>
      </c>
    </row>
    <row r="26" spans="2:4" ht="45.75" customHeight="1">
      <c r="B26" s="937" t="s">
        <v>1538</v>
      </c>
      <c r="C26" s="1085" t="s">
        <v>1539</v>
      </c>
      <c r="D26" s="1085"/>
    </row>
    <row r="27" spans="2:4" s="315" customFormat="1" ht="35.25" customHeight="1">
      <c r="B27" s="1084" t="s">
        <v>1540</v>
      </c>
      <c r="C27" s="1084"/>
      <c r="D27" s="1084"/>
    </row>
    <row r="28" spans="2:4" ht="149.25" customHeight="1">
      <c r="B28" s="934" t="s">
        <v>1541</v>
      </c>
      <c r="C28" s="934" t="s">
        <v>1542</v>
      </c>
      <c r="D28" s="933" t="s">
        <v>1791</v>
      </c>
    </row>
    <row r="29" spans="2:4" ht="124.15" customHeight="1">
      <c r="B29" s="934" t="s">
        <v>1543</v>
      </c>
      <c r="C29" s="940" t="s">
        <v>1783</v>
      </c>
      <c r="D29" s="934" t="s">
        <v>1788</v>
      </c>
    </row>
    <row r="30" spans="2:4" s="315" customFormat="1" ht="40.5" customHeight="1">
      <c r="B30" s="1083" t="s">
        <v>1544</v>
      </c>
      <c r="C30" s="1083"/>
      <c r="D30" s="1083"/>
    </row>
    <row r="31" spans="2:4" ht="154.5" customHeight="1">
      <c r="B31" s="933" t="s">
        <v>1545</v>
      </c>
      <c r="C31" s="934" t="s">
        <v>1546</v>
      </c>
      <c r="D31" s="941" t="s">
        <v>1792</v>
      </c>
    </row>
    <row r="32" spans="2:4" s="315" customFormat="1" ht="40.5" customHeight="1">
      <c r="B32" s="1084" t="s">
        <v>1547</v>
      </c>
      <c r="C32" s="1084"/>
      <c r="D32" s="1084"/>
    </row>
    <row r="33" spans="2:4" ht="162" customHeight="1">
      <c r="B33" s="934" t="s">
        <v>1548</v>
      </c>
      <c r="C33" s="933" t="s">
        <v>1851</v>
      </c>
      <c r="D33" s="933" t="s">
        <v>1549</v>
      </c>
    </row>
    <row r="34" spans="2:4" ht="79.150000000000006" customHeight="1">
      <c r="B34" s="933" t="s">
        <v>1550</v>
      </c>
      <c r="C34" s="941" t="s">
        <v>1784</v>
      </c>
      <c r="D34" s="933" t="s">
        <v>1785</v>
      </c>
    </row>
    <row r="35" spans="2:4" ht="99.75" customHeight="1">
      <c r="B35" s="933" t="s">
        <v>1551</v>
      </c>
      <c r="C35" s="933" t="s">
        <v>1552</v>
      </c>
      <c r="D35" s="933" t="s">
        <v>1786</v>
      </c>
    </row>
    <row r="36" spans="2:4" ht="48.75" customHeight="1">
      <c r="B36" s="942" t="s">
        <v>1553</v>
      </c>
      <c r="C36" s="1085" t="s">
        <v>1554</v>
      </c>
      <c r="D36" s="1085"/>
    </row>
    <row r="37" spans="2:4" s="315" customFormat="1" ht="40.5" customHeight="1">
      <c r="B37" s="1084" t="s">
        <v>1555</v>
      </c>
      <c r="C37" s="1084"/>
      <c r="D37" s="1084"/>
    </row>
    <row r="38" spans="2:4" ht="125.25" customHeight="1">
      <c r="B38" s="933" t="s">
        <v>1556</v>
      </c>
      <c r="C38" s="933" t="s">
        <v>1557</v>
      </c>
      <c r="D38" s="933" t="s">
        <v>1558</v>
      </c>
    </row>
    <row r="39" spans="2:4" ht="114.75" customHeight="1">
      <c r="B39" s="933" t="s">
        <v>1559</v>
      </c>
      <c r="C39" s="933" t="s">
        <v>1560</v>
      </c>
      <c r="D39" s="933" t="s">
        <v>1787</v>
      </c>
    </row>
    <row r="40" spans="2:4" ht="75" customHeight="1">
      <c r="B40" s="933" t="s">
        <v>1561</v>
      </c>
      <c r="C40" s="933" t="s">
        <v>1715</v>
      </c>
      <c r="D40" s="933" t="s">
        <v>1793</v>
      </c>
    </row>
    <row r="43" spans="2:4" ht="15" customHeight="1"/>
    <row r="44" spans="2:4" ht="72" customHeight="1"/>
    <row r="45" spans="2:4" ht="147" customHeight="1"/>
    <row r="46" spans="2:4" ht="29.25" customHeight="1"/>
    <row r="47" spans="2:4" ht="72" customHeight="1"/>
    <row r="50" ht="29.25" customHeight="1"/>
    <row r="52" ht="43.5" customHeight="1"/>
    <row r="53" ht="29.25" customHeight="1"/>
    <row r="54" ht="44.25" customHeight="1"/>
    <row r="55" ht="87" customHeight="1"/>
    <row r="57" ht="29.25" customHeight="1"/>
    <row r="58" ht="115.5" customHeight="1"/>
    <row r="60" ht="29.25" customHeight="1"/>
    <row r="62" ht="262.5" customHeight="1"/>
    <row r="64" ht="219.75" customHeight="1"/>
    <row r="66" ht="146.25" customHeight="1"/>
    <row r="68" ht="87" customHeight="1"/>
  </sheetData>
  <sheetProtection algorithmName="SHA-512" hashValue="SiLGxaOVSxMT8HB4yOdwaddz6z4TOTx7To+uskkGGwiX+Ik66yZB23FmaO4Fh28DfvlBeWw8TlpHeZVz2zKXpQ==" saltValue="TlZCX6pJ4Z4AC1ewNU364w==" spinCount="100000" sheet="1" objects="1" scenarios="1"/>
  <mergeCells count="10">
    <mergeCell ref="B30:D30"/>
    <mergeCell ref="B32:D32"/>
    <mergeCell ref="C36:D36"/>
    <mergeCell ref="B37:D37"/>
    <mergeCell ref="B17:D17"/>
    <mergeCell ref="B20:D20"/>
    <mergeCell ref="C22:D22"/>
    <mergeCell ref="C24:D24"/>
    <mergeCell ref="C26:D26"/>
    <mergeCell ref="B27:D27"/>
  </mergeCells>
  <pageMargins left="0.7" right="0.7" top="0.75" bottom="0.75" header="0.3" footer="0.3"/>
  <pageSetup paperSize="9" scale="33" fitToHeight="0"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1E691D-0C58-4C89-9F53-AD8A304C333C}">
  <sheetPr>
    <tabColor rgb="FFF4B9B7"/>
    <pageSetUpPr fitToPage="1"/>
  </sheetPr>
  <dimension ref="A1:AA62"/>
  <sheetViews>
    <sheetView showGridLines="0" tabSelected="1" zoomScaleNormal="100" zoomScalePageLayoutView="200" workbookViewId="0">
      <selection activeCell="C4" sqref="C4"/>
    </sheetView>
  </sheetViews>
  <sheetFormatPr defaultColWidth="8.625" defaultRowHeight="12.75"/>
  <cols>
    <col min="1" max="1" width="6.5" style="374" customWidth="1"/>
    <col min="2" max="2" width="74.625" style="374" customWidth="1"/>
    <col min="3" max="3" width="146.625" style="378" customWidth="1"/>
    <col min="4" max="6" width="8.625" style="379"/>
    <col min="7" max="16384" width="8.625" style="374"/>
  </cols>
  <sheetData>
    <row r="1" spans="1:27" ht="14.25" customHeight="1"/>
    <row r="2" spans="1:27" ht="14.25" customHeight="1"/>
    <row r="3" spans="1:27" ht="14.25" customHeight="1"/>
    <row r="4" spans="1:27" ht="14.25" customHeight="1"/>
    <row r="5" spans="1:27" s="47" customFormat="1" ht="21" customHeight="1">
      <c r="B5" s="48" t="s">
        <v>1562</v>
      </c>
      <c r="C5" s="380"/>
      <c r="D5" s="379"/>
      <c r="E5" s="379"/>
      <c r="F5" s="379"/>
    </row>
    <row r="6" spans="1:27" s="269" customFormat="1" ht="15" customHeight="1">
      <c r="A6" s="270"/>
      <c r="B6" s="269" t="s">
        <v>1111</v>
      </c>
      <c r="D6" s="379"/>
      <c r="E6" s="379"/>
      <c r="F6" s="379"/>
      <c r="G6" s="270"/>
      <c r="H6" s="270"/>
      <c r="I6" s="270"/>
      <c r="J6" s="270"/>
      <c r="K6" s="270"/>
      <c r="L6" s="270"/>
      <c r="M6" s="270"/>
      <c r="N6" s="270"/>
      <c r="O6" s="270"/>
      <c r="P6" s="270"/>
      <c r="Q6" s="270"/>
      <c r="R6" s="270"/>
      <c r="S6" s="270"/>
      <c r="T6" s="270"/>
      <c r="U6" s="270"/>
      <c r="V6" s="270"/>
      <c r="W6" s="270"/>
      <c r="X6" s="270"/>
      <c r="Y6" s="270"/>
      <c r="Z6" s="270"/>
      <c r="AA6" s="270"/>
    </row>
    <row r="15" spans="1:27" ht="15.75" customHeight="1">
      <c r="B15" s="375"/>
      <c r="C15" s="375"/>
    </row>
    <row r="16" spans="1:27" s="377" customFormat="1" ht="25.5" customHeight="1">
      <c r="B16" s="376" t="s">
        <v>1563</v>
      </c>
      <c r="C16" s="376" t="s">
        <v>1114</v>
      </c>
      <c r="D16" s="381"/>
      <c r="E16" s="381"/>
      <c r="F16" s="381"/>
    </row>
    <row r="17" spans="2:6" s="315" customFormat="1" ht="18" customHeight="1">
      <c r="B17" s="943" t="s">
        <v>1564</v>
      </c>
      <c r="C17" s="930"/>
      <c r="D17" s="379"/>
      <c r="E17" s="379"/>
      <c r="F17" s="379"/>
    </row>
    <row r="18" spans="2:6" s="315" customFormat="1" ht="16.5" customHeight="1">
      <c r="B18" s="1088" t="s">
        <v>1565</v>
      </c>
      <c r="C18" s="1088"/>
      <c r="D18" s="379"/>
      <c r="E18" s="379"/>
      <c r="F18" s="379"/>
    </row>
    <row r="19" spans="2:6" ht="16.5" customHeight="1">
      <c r="B19" s="944" t="s">
        <v>1566</v>
      </c>
      <c r="C19" s="945" t="s">
        <v>1567</v>
      </c>
    </row>
    <row r="20" spans="2:6" ht="16.5" customHeight="1">
      <c r="B20" s="946" t="s">
        <v>1568</v>
      </c>
      <c r="C20" s="945" t="s">
        <v>1569</v>
      </c>
    </row>
    <row r="21" spans="2:6">
      <c r="B21" s="946" t="s">
        <v>1570</v>
      </c>
      <c r="C21" s="945" t="s">
        <v>1567</v>
      </c>
    </row>
    <row r="22" spans="2:6" ht="25.5" customHeight="1">
      <c r="B22" s="946" t="s">
        <v>1571</v>
      </c>
      <c r="C22" s="945" t="s">
        <v>1572</v>
      </c>
    </row>
    <row r="23" spans="2:6" s="315" customFormat="1" ht="16.5" customHeight="1">
      <c r="B23" s="1088" t="s">
        <v>1573</v>
      </c>
      <c r="C23" s="1088"/>
      <c r="D23" s="379"/>
      <c r="E23" s="379"/>
      <c r="F23" s="379"/>
    </row>
    <row r="24" spans="2:6" ht="26.25" customHeight="1">
      <c r="B24" s="944" t="s">
        <v>1574</v>
      </c>
      <c r="C24" s="945" t="s">
        <v>1569</v>
      </c>
    </row>
    <row r="25" spans="2:6" ht="26" customHeight="1">
      <c r="B25" s="946" t="s">
        <v>1575</v>
      </c>
      <c r="C25" s="945" t="s">
        <v>1576</v>
      </c>
    </row>
    <row r="26" spans="2:6" ht="30.75" customHeight="1">
      <c r="B26" s="946" t="s">
        <v>1577</v>
      </c>
      <c r="C26" s="945" t="s">
        <v>1778</v>
      </c>
    </row>
    <row r="27" spans="2:6" ht="27.75" customHeight="1">
      <c r="B27" s="946" t="s">
        <v>1578</v>
      </c>
      <c r="C27" s="947" t="s">
        <v>1579</v>
      </c>
    </row>
    <row r="28" spans="2:6" ht="31.5" customHeight="1">
      <c r="B28" s="946" t="s">
        <v>1580</v>
      </c>
      <c r="C28" s="945" t="s">
        <v>1581</v>
      </c>
    </row>
    <row r="29" spans="2:6" ht="23.25">
      <c r="B29" s="946" t="s">
        <v>1582</v>
      </c>
      <c r="C29" s="945" t="s">
        <v>1766</v>
      </c>
    </row>
    <row r="30" spans="2:6" s="315" customFormat="1" ht="18" customHeight="1">
      <c r="B30" s="943" t="s">
        <v>1583</v>
      </c>
      <c r="C30" s="948"/>
      <c r="D30" s="379"/>
      <c r="E30" s="379"/>
      <c r="F30" s="379"/>
    </row>
    <row r="31" spans="2:6" ht="74.25" customHeight="1">
      <c r="B31" s="892" t="s">
        <v>1584</v>
      </c>
      <c r="C31" s="916" t="s">
        <v>1585</v>
      </c>
    </row>
    <row r="32" spans="2:6" ht="50.25" customHeight="1">
      <c r="B32" s="933" t="s">
        <v>1586</v>
      </c>
      <c r="C32" s="944" t="s">
        <v>1587</v>
      </c>
    </row>
    <row r="33" spans="2:6" ht="47.25" customHeight="1">
      <c r="B33" s="933" t="s">
        <v>1588</v>
      </c>
      <c r="C33" s="944" t="s">
        <v>1587</v>
      </c>
    </row>
    <row r="34" spans="2:6" ht="40.5" customHeight="1">
      <c r="B34" s="933" t="s">
        <v>1589</v>
      </c>
      <c r="C34" s="945" t="s">
        <v>1767</v>
      </c>
    </row>
    <row r="35" spans="2:6" s="315" customFormat="1" ht="18" customHeight="1">
      <c r="B35" s="943" t="s">
        <v>1590</v>
      </c>
      <c r="C35" s="930"/>
      <c r="D35" s="379"/>
      <c r="E35" s="379"/>
      <c r="F35" s="379"/>
    </row>
    <row r="36" spans="2:6" s="315" customFormat="1" ht="16.5" customHeight="1">
      <c r="B36" s="1089" t="s">
        <v>1591</v>
      </c>
      <c r="C36" s="1089"/>
      <c r="D36" s="379"/>
      <c r="E36" s="379"/>
      <c r="F36" s="379"/>
    </row>
    <row r="37" spans="2:6" ht="23.25">
      <c r="B37" s="933" t="s">
        <v>1592</v>
      </c>
      <c r="C37" s="926" t="s">
        <v>1593</v>
      </c>
    </row>
    <row r="38" spans="2:6" ht="34.5" customHeight="1">
      <c r="B38" s="946" t="s">
        <v>1594</v>
      </c>
      <c r="C38" s="926" t="s">
        <v>1595</v>
      </c>
    </row>
    <row r="39" spans="2:6" s="315" customFormat="1" ht="16.5" customHeight="1">
      <c r="B39" s="949" t="s">
        <v>1596</v>
      </c>
      <c r="C39" s="950"/>
      <c r="D39" s="379"/>
      <c r="E39" s="379"/>
      <c r="F39" s="379"/>
    </row>
    <row r="40" spans="2:6" ht="46.25" customHeight="1">
      <c r="B40" s="933" t="s">
        <v>1597</v>
      </c>
      <c r="C40" s="944" t="s">
        <v>1598</v>
      </c>
    </row>
    <row r="41" spans="2:6" ht="25.5" customHeight="1">
      <c r="B41" s="951" t="s">
        <v>1599</v>
      </c>
      <c r="C41" s="945" t="s">
        <v>1600</v>
      </c>
    </row>
    <row r="42" spans="2:6" ht="37.5" customHeight="1">
      <c r="B42" s="951" t="s">
        <v>1601</v>
      </c>
      <c r="C42" s="945" t="s">
        <v>1600</v>
      </c>
    </row>
    <row r="43" spans="2:6" ht="30" customHeight="1">
      <c r="B43" s="952" t="s">
        <v>1602</v>
      </c>
      <c r="C43" s="945" t="s">
        <v>1600</v>
      </c>
    </row>
    <row r="44" spans="2:6" s="315" customFormat="1" ht="16.5" customHeight="1">
      <c r="B44" s="1087" t="s">
        <v>1603</v>
      </c>
      <c r="C44" s="1087"/>
      <c r="D44" s="379"/>
      <c r="E44" s="379"/>
      <c r="F44" s="379"/>
    </row>
    <row r="45" spans="2:6" ht="38.75" customHeight="1">
      <c r="B45" s="941" t="s">
        <v>1604</v>
      </c>
      <c r="C45" s="945" t="s">
        <v>1598</v>
      </c>
    </row>
    <row r="46" spans="2:6" ht="32" customHeight="1">
      <c r="B46" s="952" t="s">
        <v>1605</v>
      </c>
      <c r="C46" s="945" t="s">
        <v>1767</v>
      </c>
    </row>
    <row r="47" spans="2:6" ht="34.25" customHeight="1">
      <c r="B47" s="952" t="s">
        <v>1606</v>
      </c>
      <c r="C47" s="945" t="s">
        <v>1767</v>
      </c>
    </row>
    <row r="48" spans="2:6" s="315" customFormat="1" ht="16.5" customHeight="1">
      <c r="B48" s="1087" t="s">
        <v>1607</v>
      </c>
      <c r="C48" s="1087"/>
      <c r="D48" s="379"/>
      <c r="E48" s="379"/>
      <c r="F48" s="379"/>
    </row>
    <row r="49" spans="2:6" ht="42.75" customHeight="1">
      <c r="B49" s="941" t="s">
        <v>1608</v>
      </c>
      <c r="C49" s="945" t="s">
        <v>1609</v>
      </c>
    </row>
    <row r="50" spans="2:6" ht="71.25" customHeight="1">
      <c r="B50" s="952" t="s">
        <v>1610</v>
      </c>
      <c r="C50" s="945" t="s">
        <v>1768</v>
      </c>
    </row>
    <row r="51" spans="2:6" ht="44.25" customHeight="1">
      <c r="B51" s="952" t="s">
        <v>1611</v>
      </c>
      <c r="C51" s="945" t="s">
        <v>1767</v>
      </c>
    </row>
    <row r="52" spans="2:6" ht="29.65" customHeight="1">
      <c r="B52" s="952" t="s">
        <v>1612</v>
      </c>
      <c r="C52" s="945" t="s">
        <v>1767</v>
      </c>
    </row>
    <row r="53" spans="2:6" s="315" customFormat="1" ht="16.5" customHeight="1">
      <c r="B53" s="1087" t="s">
        <v>1613</v>
      </c>
      <c r="C53" s="1087"/>
      <c r="D53" s="379"/>
      <c r="E53" s="379"/>
      <c r="F53" s="379"/>
    </row>
    <row r="54" spans="2:6" ht="24" customHeight="1">
      <c r="B54" s="941" t="s">
        <v>1614</v>
      </c>
      <c r="C54" s="945" t="s">
        <v>1615</v>
      </c>
    </row>
    <row r="55" spans="2:6" ht="27" customHeight="1">
      <c r="B55" s="952" t="s">
        <v>1616</v>
      </c>
      <c r="C55" s="945" t="s">
        <v>1769</v>
      </c>
    </row>
    <row r="56" spans="2:6" s="315" customFormat="1" ht="16.5" customHeight="1">
      <c r="B56" s="1087" t="s">
        <v>1617</v>
      </c>
      <c r="C56" s="1087"/>
      <c r="D56" s="379"/>
      <c r="E56" s="379"/>
      <c r="F56" s="379"/>
    </row>
    <row r="57" spans="2:6" ht="69.75" customHeight="1">
      <c r="B57" s="941" t="s">
        <v>1618</v>
      </c>
      <c r="C57" s="945" t="s">
        <v>1619</v>
      </c>
    </row>
    <row r="58" spans="2:6">
      <c r="B58" s="952" t="s">
        <v>1620</v>
      </c>
      <c r="C58" s="945" t="s">
        <v>1621</v>
      </c>
    </row>
    <row r="59" spans="2:6" ht="66" customHeight="1">
      <c r="B59" s="951" t="s">
        <v>1622</v>
      </c>
      <c r="C59" s="945" t="s">
        <v>1619</v>
      </c>
    </row>
    <row r="60" spans="2:6" ht="43.5" customHeight="1">
      <c r="B60" s="951" t="s">
        <v>1623</v>
      </c>
      <c r="C60" s="945" t="s">
        <v>1624</v>
      </c>
    </row>
    <row r="61" spans="2:6" ht="45" customHeight="1">
      <c r="B61" s="951" t="s">
        <v>1625</v>
      </c>
      <c r="C61" s="945" t="s">
        <v>1770</v>
      </c>
    </row>
    <row r="62" spans="2:6" ht="35.25" customHeight="1">
      <c r="B62" s="951" t="s">
        <v>1626</v>
      </c>
      <c r="C62" s="945" t="s">
        <v>1767</v>
      </c>
    </row>
  </sheetData>
  <sheetProtection algorithmName="SHA-512" hashValue="uTYGsU8wyt9qESrTbK4N5fmnNhTYIvZbaoLeuNYmLAIaPkGQ5Epl8/NpOAJigK0LFC3mRBYICvLzHYjjtADQjQ==" saltValue="GLkSlWv8evUOHI6kLFDbfg==" spinCount="100000" sheet="1" objects="1" scenarios="1"/>
  <mergeCells count="7">
    <mergeCell ref="B56:C56"/>
    <mergeCell ref="B18:C18"/>
    <mergeCell ref="B23:C23"/>
    <mergeCell ref="B36:C36"/>
    <mergeCell ref="B44:C44"/>
    <mergeCell ref="B48:C48"/>
    <mergeCell ref="B53:C53"/>
  </mergeCells>
  <pageMargins left="0.7" right="0.7" top="0.75" bottom="0.75" header="0.3" footer="0.3"/>
  <pageSetup paperSize="9" scale="35" fitToHeight="0"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D8D66606B9E4CC4F97A344E5F26D3119" ma:contentTypeVersion="12" ma:contentTypeDescription="Create a new document." ma:contentTypeScope="" ma:versionID="b8f7534027df0c91e733dfb5dd0312bc">
  <xsd:schema xmlns:xsd="http://www.w3.org/2001/XMLSchema" xmlns:xs="http://www.w3.org/2001/XMLSchema" xmlns:p="http://schemas.microsoft.com/office/2006/metadata/properties" xmlns:ns2="0e93c57f-2157-434c-9111-14d5a6a94831" xmlns:ns3="4780856a-0c75-4a37-b567-09e42b031891" targetNamespace="http://schemas.microsoft.com/office/2006/metadata/properties" ma:root="true" ma:fieldsID="dab061dc4f2b3ab87343677e2807316f" ns2:_="" ns3:_="">
    <xsd:import namespace="0e93c57f-2157-434c-9111-14d5a6a94831"/>
    <xsd:import namespace="4780856a-0c75-4a37-b567-09e42b031891"/>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2:MediaServiceObjectDetectorVersions" minOccurs="0"/>
                <xsd:element ref="ns2:MediaServiceOCR" minOccurs="0"/>
                <xsd:element ref="ns2:MediaServiceGenerationTime" minOccurs="0"/>
                <xsd:element ref="ns2:MediaServiceEventHashCode" minOccurs="0"/>
                <xsd:element ref="ns2:MediaServiceDateTaken"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e93c57f-2157-434c-9111-14d5a6a9483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5435a2f3-0f2d-4ee1-a185-89896a8add32"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DateTaken" ma:index="18" nillable="true" ma:displayName="MediaServiceDateTaken" ma:hidden="true" ma:indexed="true" ma:internalName="MediaServiceDateTaken" ma:readOnly="true">
      <xsd:simpleType>
        <xsd:restriction base="dms:Text"/>
      </xsd:simpleType>
    </xsd:element>
    <xsd:element name="MediaServiceLocation" ma:index="19"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780856a-0c75-4a37-b567-09e42b031891"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e93c57f-2157-434c-9111-14d5a6a94831">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A196888C-C913-4325-A02F-C7DD5EC2A197}">
  <ds:schemaRefs>
    <ds:schemaRef ds:uri="http://schemas.microsoft.com/sharepoint/v3/contenttype/forms"/>
  </ds:schemaRefs>
</ds:datastoreItem>
</file>

<file path=customXml/itemProps2.xml><?xml version="1.0" encoding="utf-8"?>
<ds:datastoreItem xmlns:ds="http://schemas.openxmlformats.org/officeDocument/2006/customXml" ds:itemID="{33D25ACA-47E6-4F7F-A07C-6799B8DDEF5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0e93c57f-2157-434c-9111-14d5a6a94831"/>
    <ds:schemaRef ds:uri="4780856a-0c75-4a37-b567-09e42b031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9D2FBF7-E4F1-4864-A8DD-A02DCE1103AA}">
  <ds:schemaRefs>
    <ds:schemaRef ds:uri="http://purl.org/dc/elements/1.1/"/>
    <ds:schemaRef ds:uri="4780856a-0c75-4a37-b567-09e42b031891"/>
    <ds:schemaRef ds:uri="http://schemas.microsoft.com/office/2006/metadata/properties"/>
    <ds:schemaRef ds:uri="http://schemas.microsoft.com/office/infopath/2007/PartnerControls"/>
    <ds:schemaRef ds:uri="http://purl.org/dc/terms/"/>
    <ds:schemaRef ds:uri="http://schemas.openxmlformats.org/package/2006/metadata/core-properties"/>
    <ds:schemaRef ds:uri="http://schemas.microsoft.com/office/2006/documentManagement/types"/>
    <ds:schemaRef ds:uri="0e93c57f-2157-434c-9111-14d5a6a94831"/>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19</vt:i4>
      </vt:variant>
    </vt:vector>
  </HeadingPairs>
  <TitlesOfParts>
    <vt:vector size="37" baseType="lpstr">
      <vt:lpstr>COVER</vt:lpstr>
      <vt:lpstr>HOME</vt:lpstr>
      <vt:lpstr>REFERENCES</vt:lpstr>
      <vt:lpstr>SUSTAINABILITY STRATEGY</vt:lpstr>
      <vt:lpstr>RAP</vt:lpstr>
      <vt:lpstr>CUSTOMERS</vt:lpstr>
      <vt:lpstr>EMPLOYEES</vt:lpstr>
      <vt:lpstr>ENVIRONMENT</vt:lpstr>
      <vt:lpstr>SUPPLIERS</vt:lpstr>
      <vt:lpstr>LENDING</vt:lpstr>
      <vt:lpstr>NATURAL CAPITAL</vt:lpstr>
      <vt:lpstr>ECONOMIC &amp; SOCIAL</vt:lpstr>
      <vt:lpstr>GLOSSARY</vt:lpstr>
      <vt:lpstr>GRI</vt:lpstr>
      <vt:lpstr>SASB</vt:lpstr>
      <vt:lpstr>TCFD</vt:lpstr>
      <vt:lpstr>PRB</vt:lpstr>
      <vt:lpstr>UNGP</vt:lpstr>
      <vt:lpstr>GLOSSARY!_Hlk116405043</vt:lpstr>
      <vt:lpstr>COVER!Print_Area</vt:lpstr>
      <vt:lpstr>CUSTOMERS!Print_Area</vt:lpstr>
      <vt:lpstr>'ECONOMIC &amp; SOCIAL'!Print_Area</vt:lpstr>
      <vt:lpstr>EMPLOYEES!Print_Area</vt:lpstr>
      <vt:lpstr>ENVIRONMENT!Print_Area</vt:lpstr>
      <vt:lpstr>GLOSSARY!Print_Area</vt:lpstr>
      <vt:lpstr>GRI!Print_Area</vt:lpstr>
      <vt:lpstr>HOME!Print_Area</vt:lpstr>
      <vt:lpstr>LENDING!Print_Area</vt:lpstr>
      <vt:lpstr>'NATURAL CAPITAL'!Print_Area</vt:lpstr>
      <vt:lpstr>PRB!Print_Area</vt:lpstr>
      <vt:lpstr>RAP!Print_Area</vt:lpstr>
      <vt:lpstr>REFERENCES!Print_Area</vt:lpstr>
      <vt:lpstr>SASB!Print_Area</vt:lpstr>
      <vt:lpstr>SUPPLIERS!Print_Area</vt:lpstr>
      <vt:lpstr>'SUSTAINABILITY STRATEGY'!Print_Area</vt:lpstr>
      <vt:lpstr>TCFD!Print_Area</vt:lpstr>
      <vt:lpstr>UNGP!Print_Area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Max Peniket</dc:creator>
  <cp:keywords/>
  <dc:description/>
  <cp:lastModifiedBy>Nadine Moodley</cp:lastModifiedBy>
  <cp:revision/>
  <dcterms:created xsi:type="dcterms:W3CDTF">2015-06-05T18:17:20Z</dcterms:created>
  <dcterms:modified xsi:type="dcterms:W3CDTF">2023-11-05T04:24:54Z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0x010100D8D66606B9E4CC4F97A344E5F26D3119</vt:lpwstr>
  </property>
  <property fmtid="{D5CDD505-2E9C-101B-9397-08002B2CF9AE}" pid="3" name="MSIP_Label_9f367a1c-3d38-4c2c-9d10-a1726879ca5b_Enabled">
    <vt:lpwstr>true</vt:lpwstr>
  </property>
  <property fmtid="{D5CDD505-2E9C-101B-9397-08002B2CF9AE}" pid="4" name="MSIP_Label_9f367a1c-3d38-4c2c-9d10-a1726879ca5b_SetDate">
    <vt:lpwstr>2022-09-13T01:27:45Z</vt:lpwstr>
  </property>
  <property fmtid="{D5CDD505-2E9C-101B-9397-08002B2CF9AE}" pid="5" name="MSIP_Label_9f367a1c-3d38-4c2c-9d10-a1726879ca5b_Method">
    <vt:lpwstr>Privileged</vt:lpwstr>
  </property>
  <property fmtid="{D5CDD505-2E9C-101B-9397-08002B2CF9AE}" pid="6" name="MSIP_Label_9f367a1c-3d38-4c2c-9d10-a1726879ca5b_Name">
    <vt:lpwstr>HP-WBG-CoAuth</vt:lpwstr>
  </property>
  <property fmtid="{D5CDD505-2E9C-101B-9397-08002B2CF9AE}" pid="7" name="MSIP_Label_9f367a1c-3d38-4c2c-9d10-a1726879ca5b_SiteId">
    <vt:lpwstr>57c64fd4-66ca-49f5-ab38-2e67ef58e724</vt:lpwstr>
  </property>
  <property fmtid="{D5CDD505-2E9C-101B-9397-08002B2CF9AE}" pid="8" name="MSIP_Label_9f367a1c-3d38-4c2c-9d10-a1726879ca5b_ActionId">
    <vt:lpwstr>72a4a7f6-5c67-449a-b9c0-c37c9514744e</vt:lpwstr>
  </property>
  <property fmtid="{D5CDD505-2E9C-101B-9397-08002B2CF9AE}" pid="9" name="MSIP_Label_9f367a1c-3d38-4c2c-9d10-a1726879ca5b_ContentBits">
    <vt:lpwstr>0</vt:lpwstr>
  </property>
  <property fmtid="{D5CDD505-2E9C-101B-9397-08002B2CF9AE}" pid="10" name="MediaServiceImageTags">
    <vt:lpwstr/>
  </property>
  <property fmtid="{D5CDD505-2E9C-101B-9397-08002B2CF9AE}" pid="11" name="SV_QUERY_LIST_4F35BF76-6C0D-4D9B-82B2-816C12CF3733">
    <vt:lpwstr>empty_477D106A-C0D6-4607-AEBD-E2C9D60EA279</vt:lpwstr>
  </property>
  <property fmtid="{D5CDD505-2E9C-101B-9397-08002B2CF9AE}" pid="12" name="SV_HIDDEN_GRID_QUERY_LIST_4F35BF76-6C0D-4D9B-82B2-816C12CF3733">
    <vt:lpwstr>empty_477D106A-C0D6-4607-AEBD-E2C9D60EA279</vt:lpwstr>
  </property>
</Properties>
</file>